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xr:revisionPtr revIDLastSave="0" documentId="8_{7B1FD771-32A8-CD4C-BDC5-3EFB236CB1EE}" xr6:coauthVersionLast="47" xr6:coauthVersionMax="47" xr10:uidLastSave="{00000000-0000-0000-0000-000000000000}"/>
  <bookViews>
    <workbookView xWindow="0" yWindow="0" windowWidth="20400" windowHeight="7335" activeTab="3" xr2:uid="{00000000-000D-0000-FFFF-FFFF00000000}"/>
  </bookViews>
  <sheets>
    <sheet name="TARGET SUDAH REVISI" sheetId="1" r:id="rId1"/>
    <sheet name="rev. 02" sheetId="2" r:id="rId2"/>
    <sheet name="rev. 03" sheetId="3" r:id="rId3"/>
    <sheet name="TARGET CYCLE TIME" sheetId="4" r:id="rId4"/>
    <sheet name="mapping" sheetId="5" r:id="rId5"/>
    <sheet name="TZK" sheetId="6" state="hidden" r:id="rId6"/>
    <sheet name="mutu" sheetId="7" state="hidden" r:id="rId7"/>
    <sheet name="muda a" sheetId="8" state="hidden" r:id="rId8"/>
    <sheet name="muda b" sheetId="9" state="hidden" r:id="rId9"/>
  </sheets>
  <externalReferences>
    <externalReference r:id="rId10"/>
  </externalReferences>
  <definedNames>
    <definedName name="_xlnm._FilterDatabase" localSheetId="0" hidden="1">'TARGET SUDAH REVISI'!$H$8:$H$283</definedName>
    <definedName name="_xlnm._FilterDatabase" localSheetId="1" hidden="1">'rev. 02'!$A$7:$H$279</definedName>
    <definedName name="_xlnm._FilterDatabase" localSheetId="2" hidden="1">'rev. 03'!$A$7:$H$169</definedName>
    <definedName name="_xlnm._FilterDatabase" localSheetId="3" hidden="1">'TARGET CYCLE TIME'!$A$5:$H$250</definedName>
    <definedName name="_xlnm._FilterDatabase" localSheetId="4" hidden="1">#REF!</definedName>
    <definedName name="_xlnm.Print_Area" localSheetId="0">'TARGET SUDAH REVISI'!$A$1:I296</definedName>
    <definedName name="_xlnm.Print_Area" localSheetId="1">'rev. 02'!$A$1:$H$286</definedName>
    <definedName name="_xlnm.Print_Area" localSheetId="2">'rev. 03'!$A$1:$H$177</definedName>
    <definedName name="_xlnm.Print_Titles" localSheetId="0">'TARGET SUDAH REVISI'!$1:8</definedName>
    <definedName name="_xlnm.Print_Titles" localSheetId="1">'rev. 02'!$6:$7</definedName>
    <definedName name="_xlnm.Print_Titles" localSheetId="2">'rev. 03'!$6:$7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9" l="1"/>
  <c r="G82" i="9"/>
  <c r="F77" i="9"/>
  <c r="G77" i="9"/>
  <c r="F72" i="9"/>
  <c r="G72" i="9"/>
  <c r="F67" i="9"/>
  <c r="G67" i="9"/>
  <c r="F62" i="9"/>
  <c r="G62" i="9"/>
  <c r="F57" i="9"/>
  <c r="G57" i="9"/>
  <c r="F52" i="9"/>
  <c r="G52" i="9"/>
  <c r="F47" i="9"/>
  <c r="G47" i="9"/>
  <c r="F42" i="9"/>
  <c r="G42" i="9"/>
  <c r="F37" i="9"/>
  <c r="G37" i="9"/>
  <c r="F32" i="9"/>
  <c r="G32" i="9"/>
  <c r="F27" i="9"/>
  <c r="G27" i="9"/>
  <c r="F22" i="9"/>
  <c r="G22" i="9"/>
  <c r="F17" i="9"/>
  <c r="G17" i="9"/>
  <c r="F12" i="9"/>
  <c r="G12" i="9"/>
  <c r="F7" i="9"/>
  <c r="G7" i="9"/>
  <c r="F82" i="8"/>
  <c r="F77" i="8"/>
  <c r="F72" i="8"/>
  <c r="F67" i="8"/>
  <c r="F62" i="8"/>
  <c r="F57" i="8"/>
  <c r="F52" i="8"/>
  <c r="F47" i="8"/>
  <c r="F42" i="8"/>
  <c r="F37" i="8"/>
  <c r="F32" i="8"/>
  <c r="F27" i="8"/>
  <c r="F22" i="8"/>
  <c r="F17" i="8"/>
  <c r="F12" i="8"/>
  <c r="F7" i="8"/>
  <c r="F97" i="7"/>
  <c r="G97" i="7"/>
  <c r="F92" i="7"/>
  <c r="G92" i="7"/>
  <c r="F87" i="7"/>
  <c r="G87" i="7"/>
  <c r="F82" i="7"/>
  <c r="G82" i="7"/>
  <c r="F77" i="7"/>
  <c r="G77" i="7"/>
  <c r="F72" i="7"/>
  <c r="G72" i="7"/>
  <c r="F67" i="7"/>
  <c r="G67" i="7"/>
  <c r="F62" i="7"/>
  <c r="G62" i="7"/>
  <c r="F57" i="7"/>
  <c r="G57" i="7"/>
  <c r="F52" i="7"/>
  <c r="G52" i="7"/>
  <c r="F47" i="7"/>
  <c r="G47" i="7"/>
  <c r="F42" i="7"/>
  <c r="G42" i="7"/>
  <c r="F37" i="7"/>
  <c r="G37" i="7"/>
  <c r="F32" i="7"/>
  <c r="G32" i="7"/>
  <c r="F27" i="7"/>
  <c r="G27" i="7"/>
  <c r="F22" i="7"/>
  <c r="G22" i="7"/>
  <c r="F17" i="7"/>
  <c r="G17" i="7"/>
  <c r="F12" i="7"/>
  <c r="G12" i="7"/>
  <c r="F7" i="7"/>
  <c r="G7" i="7"/>
  <c r="F107" i="6"/>
  <c r="G107" i="6"/>
  <c r="F102" i="6"/>
  <c r="G102" i="6"/>
  <c r="F97" i="6"/>
  <c r="G97" i="6"/>
  <c r="F92" i="6"/>
  <c r="G92" i="6"/>
  <c r="F87" i="6"/>
  <c r="G87" i="6"/>
  <c r="F82" i="6"/>
  <c r="G82" i="6"/>
  <c r="F77" i="6"/>
  <c r="G77" i="6"/>
  <c r="F72" i="6"/>
  <c r="G72" i="6"/>
  <c r="F67" i="6"/>
  <c r="G67" i="6"/>
  <c r="F62" i="6"/>
  <c r="G62" i="6"/>
  <c r="F57" i="6"/>
  <c r="G57" i="6"/>
  <c r="F52" i="6"/>
  <c r="G52" i="6"/>
  <c r="F47" i="6"/>
  <c r="G47" i="6"/>
  <c r="F42" i="6"/>
  <c r="G42" i="6"/>
  <c r="F37" i="6"/>
  <c r="G37" i="6"/>
  <c r="F32" i="6"/>
  <c r="G32" i="6"/>
  <c r="F27" i="6"/>
  <c r="G27" i="6"/>
  <c r="F22" i="6"/>
  <c r="G22" i="6"/>
  <c r="F17" i="6"/>
  <c r="G17" i="6"/>
  <c r="F12" i="6"/>
  <c r="G12" i="6"/>
  <c r="F7" i="6"/>
  <c r="G7" i="6"/>
  <c r="F267" i="4"/>
  <c r="G267" i="4"/>
  <c r="F266" i="4"/>
  <c r="G266" i="4"/>
  <c r="F265" i="4"/>
  <c r="G265" i="4"/>
  <c r="F264" i="4"/>
  <c r="G264" i="4"/>
  <c r="F263" i="4"/>
  <c r="G263" i="4"/>
  <c r="F262" i="4"/>
  <c r="G262" i="4"/>
  <c r="F261" i="4"/>
  <c r="G261" i="4"/>
  <c r="F260" i="4"/>
  <c r="G260" i="4"/>
  <c r="F259" i="4"/>
  <c r="G259" i="4"/>
  <c r="F258" i="4"/>
  <c r="G258" i="4"/>
  <c r="F257" i="4"/>
  <c r="G257" i="4"/>
  <c r="F256" i="4"/>
  <c r="G256" i="4"/>
  <c r="F255" i="4"/>
  <c r="G255" i="4"/>
  <c r="F254" i="4"/>
  <c r="G254" i="4"/>
  <c r="F253" i="4"/>
  <c r="G253" i="4"/>
  <c r="F252" i="4"/>
  <c r="G252" i="4"/>
  <c r="F251" i="4"/>
  <c r="G251" i="4"/>
  <c r="F250" i="4"/>
  <c r="G250" i="4"/>
  <c r="F249" i="4"/>
  <c r="G249" i="4"/>
  <c r="F248" i="4"/>
  <c r="G248" i="4"/>
  <c r="F247" i="4"/>
  <c r="G247" i="4"/>
  <c r="F246" i="4"/>
  <c r="G246" i="4"/>
  <c r="F245" i="4"/>
  <c r="G245" i="4"/>
  <c r="F244" i="4"/>
  <c r="G244" i="4"/>
  <c r="F243" i="4"/>
  <c r="G243" i="4"/>
  <c r="F242" i="4"/>
  <c r="G242" i="4"/>
  <c r="F241" i="4"/>
  <c r="G241" i="4"/>
  <c r="F240" i="4"/>
  <c r="G240" i="4"/>
  <c r="F239" i="4"/>
  <c r="G239" i="4"/>
  <c r="F238" i="4"/>
  <c r="G238" i="4"/>
  <c r="F237" i="4"/>
  <c r="G237" i="4"/>
  <c r="F236" i="4"/>
  <c r="G236" i="4"/>
  <c r="F235" i="4"/>
  <c r="G235" i="4"/>
  <c r="F234" i="4"/>
  <c r="G234" i="4"/>
  <c r="F233" i="4"/>
  <c r="G233" i="4"/>
  <c r="F232" i="4"/>
  <c r="G232" i="4"/>
  <c r="F231" i="4"/>
  <c r="G231" i="4"/>
  <c r="F230" i="4"/>
  <c r="G230" i="4"/>
  <c r="F229" i="4"/>
  <c r="G229" i="4"/>
  <c r="F228" i="4"/>
  <c r="G228" i="4"/>
  <c r="F227" i="4"/>
  <c r="G227" i="4"/>
  <c r="F226" i="4"/>
  <c r="G226" i="4"/>
  <c r="F225" i="4"/>
  <c r="G225" i="4"/>
  <c r="F224" i="4"/>
  <c r="G224" i="4"/>
  <c r="F223" i="4"/>
  <c r="G223" i="4"/>
  <c r="F222" i="4"/>
  <c r="G222" i="4"/>
  <c r="F221" i="4"/>
  <c r="G221" i="4"/>
  <c r="F220" i="4"/>
  <c r="G220" i="4"/>
  <c r="F219" i="4"/>
  <c r="G219" i="4"/>
  <c r="F218" i="4"/>
  <c r="G218" i="4"/>
  <c r="F217" i="4"/>
  <c r="G217" i="4"/>
  <c r="F216" i="4"/>
  <c r="G216" i="4"/>
  <c r="F215" i="4"/>
  <c r="G215" i="4"/>
  <c r="F214" i="4"/>
  <c r="G214" i="4"/>
  <c r="F213" i="4"/>
  <c r="G213" i="4"/>
  <c r="F212" i="4"/>
  <c r="G212" i="4"/>
  <c r="F211" i="4"/>
  <c r="G211" i="4"/>
  <c r="F210" i="4"/>
  <c r="G210" i="4"/>
  <c r="F209" i="4"/>
  <c r="G209" i="4"/>
  <c r="F208" i="4"/>
  <c r="G208" i="4"/>
  <c r="F207" i="4"/>
  <c r="G207" i="4"/>
  <c r="F206" i="4"/>
  <c r="G206" i="4"/>
  <c r="F205" i="4"/>
  <c r="G205" i="4"/>
  <c r="F204" i="4"/>
  <c r="G204" i="4"/>
  <c r="F203" i="4"/>
  <c r="G203" i="4"/>
  <c r="F202" i="4"/>
  <c r="G202" i="4"/>
  <c r="F201" i="4"/>
  <c r="G201" i="4"/>
  <c r="F200" i="4"/>
  <c r="G200" i="4"/>
  <c r="F199" i="4"/>
  <c r="G199" i="4"/>
  <c r="F198" i="4"/>
  <c r="G198" i="4"/>
  <c r="F197" i="4"/>
  <c r="G197" i="4"/>
  <c r="F196" i="4"/>
  <c r="G196" i="4"/>
  <c r="F195" i="4"/>
  <c r="G195" i="4"/>
  <c r="F194" i="4"/>
  <c r="G194" i="4"/>
  <c r="F193" i="4"/>
  <c r="G193" i="4"/>
  <c r="F192" i="4"/>
  <c r="G192" i="4"/>
  <c r="F191" i="4"/>
  <c r="G191" i="4"/>
  <c r="F190" i="4"/>
  <c r="G190" i="4"/>
  <c r="F189" i="4"/>
  <c r="G189" i="4"/>
  <c r="F188" i="4"/>
  <c r="G188" i="4"/>
  <c r="F187" i="4"/>
  <c r="G187" i="4"/>
  <c r="F186" i="4"/>
  <c r="G186" i="4"/>
  <c r="F185" i="4"/>
  <c r="G185" i="4"/>
  <c r="F184" i="4"/>
  <c r="G184" i="4"/>
  <c r="F183" i="4"/>
  <c r="G183" i="4"/>
  <c r="F182" i="4"/>
  <c r="G182" i="4"/>
  <c r="F181" i="4"/>
  <c r="G181" i="4"/>
  <c r="F180" i="4"/>
  <c r="G180" i="4"/>
  <c r="F179" i="4"/>
  <c r="G179" i="4"/>
  <c r="F178" i="4"/>
  <c r="G178" i="4"/>
  <c r="F177" i="4"/>
  <c r="G177" i="4"/>
  <c r="F176" i="4"/>
  <c r="G176" i="4"/>
  <c r="F175" i="4"/>
  <c r="G175" i="4"/>
  <c r="F174" i="4"/>
  <c r="G174" i="4"/>
  <c r="F173" i="4"/>
  <c r="G173" i="4"/>
  <c r="F172" i="4"/>
  <c r="G172" i="4"/>
  <c r="F171" i="4"/>
  <c r="G171" i="4"/>
  <c r="F170" i="4"/>
  <c r="G170" i="4"/>
  <c r="F169" i="4"/>
  <c r="G169" i="4"/>
  <c r="F168" i="4"/>
  <c r="G168" i="4"/>
  <c r="F167" i="4"/>
  <c r="G167" i="4"/>
  <c r="F166" i="4"/>
  <c r="G166" i="4"/>
  <c r="F165" i="4"/>
  <c r="G165" i="4"/>
  <c r="F164" i="4"/>
  <c r="G164" i="4"/>
  <c r="F163" i="4"/>
  <c r="G163" i="4"/>
  <c r="F162" i="4"/>
  <c r="G162" i="4"/>
  <c r="F161" i="4"/>
  <c r="G161" i="4"/>
  <c r="F160" i="4"/>
  <c r="G160" i="4"/>
  <c r="F159" i="4"/>
  <c r="G159" i="4"/>
  <c r="F158" i="4"/>
  <c r="G158" i="4"/>
  <c r="F157" i="4"/>
  <c r="G157" i="4"/>
  <c r="F156" i="4"/>
  <c r="G156" i="4"/>
  <c r="F155" i="4"/>
  <c r="G155" i="4"/>
  <c r="F154" i="4"/>
  <c r="G154" i="4"/>
  <c r="F153" i="4"/>
  <c r="G153" i="4"/>
  <c r="F152" i="4"/>
  <c r="G152" i="4"/>
  <c r="F151" i="4"/>
  <c r="G151" i="4"/>
  <c r="F150" i="4"/>
  <c r="G150" i="4"/>
  <c r="F149" i="4"/>
  <c r="G149" i="4"/>
  <c r="F148" i="4"/>
  <c r="G148" i="4"/>
  <c r="F147" i="4"/>
  <c r="G147" i="4"/>
  <c r="F146" i="4"/>
  <c r="G146" i="4"/>
  <c r="F145" i="4"/>
  <c r="G145" i="4"/>
  <c r="F144" i="4"/>
  <c r="G144" i="4"/>
  <c r="F143" i="4"/>
  <c r="G143" i="4"/>
  <c r="F142" i="4"/>
  <c r="G142" i="4"/>
  <c r="F141" i="4"/>
  <c r="G141" i="4"/>
  <c r="F140" i="4"/>
  <c r="G140" i="4"/>
  <c r="F139" i="4"/>
  <c r="G139" i="4"/>
  <c r="F138" i="4"/>
  <c r="G138" i="4"/>
  <c r="F137" i="4"/>
  <c r="G137" i="4"/>
  <c r="F136" i="4"/>
  <c r="G136" i="4"/>
  <c r="F135" i="4"/>
  <c r="G135" i="4"/>
  <c r="F134" i="4"/>
  <c r="G134" i="4"/>
  <c r="F133" i="4"/>
  <c r="G133" i="4"/>
  <c r="F132" i="4"/>
  <c r="G132" i="4"/>
  <c r="F131" i="4"/>
  <c r="G131" i="4"/>
  <c r="F130" i="4"/>
  <c r="G130" i="4"/>
  <c r="F129" i="4"/>
  <c r="G129" i="4"/>
  <c r="F128" i="4"/>
  <c r="G128" i="4"/>
  <c r="F127" i="4"/>
  <c r="G127" i="4"/>
  <c r="F126" i="4"/>
  <c r="G126" i="4"/>
  <c r="F125" i="4"/>
  <c r="G125" i="4"/>
  <c r="F124" i="4"/>
  <c r="G124" i="4"/>
  <c r="F123" i="4"/>
  <c r="G123" i="4"/>
  <c r="F122" i="4"/>
  <c r="G122" i="4"/>
  <c r="F121" i="4"/>
  <c r="G121" i="4"/>
  <c r="F120" i="4"/>
  <c r="G120" i="4"/>
  <c r="F119" i="4"/>
  <c r="G119" i="4"/>
  <c r="F118" i="4"/>
  <c r="G118" i="4"/>
  <c r="F117" i="4"/>
  <c r="G117" i="4"/>
  <c r="F116" i="4"/>
  <c r="G116" i="4"/>
  <c r="F115" i="4"/>
  <c r="G115" i="4"/>
  <c r="F114" i="4"/>
  <c r="G114" i="4"/>
  <c r="F113" i="4"/>
  <c r="G113" i="4"/>
  <c r="F112" i="4"/>
  <c r="G112" i="4"/>
  <c r="F111" i="4"/>
  <c r="G111" i="4"/>
  <c r="F110" i="4"/>
  <c r="G110" i="4"/>
  <c r="F109" i="4"/>
  <c r="G109" i="4"/>
  <c r="F108" i="4"/>
  <c r="G108" i="4"/>
  <c r="F107" i="4"/>
  <c r="G107" i="4"/>
  <c r="F106" i="4"/>
  <c r="G106" i="4"/>
  <c r="F105" i="4"/>
  <c r="G105" i="4"/>
  <c r="F104" i="4"/>
  <c r="G104" i="4"/>
  <c r="F103" i="4"/>
  <c r="G103" i="4"/>
  <c r="F102" i="4"/>
  <c r="G102" i="4"/>
  <c r="F101" i="4"/>
  <c r="G101" i="4"/>
  <c r="F100" i="4"/>
  <c r="G100" i="4"/>
  <c r="F99" i="4"/>
  <c r="G99" i="4"/>
  <c r="F98" i="4"/>
  <c r="G98" i="4"/>
  <c r="F97" i="4"/>
  <c r="G97" i="4"/>
  <c r="F96" i="4"/>
  <c r="G96" i="4"/>
  <c r="F95" i="4"/>
  <c r="G95" i="4"/>
  <c r="F94" i="4"/>
  <c r="G94" i="4"/>
  <c r="F93" i="4"/>
  <c r="G93" i="4"/>
  <c r="F92" i="4"/>
  <c r="G92" i="4"/>
  <c r="F91" i="4"/>
  <c r="G91" i="4"/>
  <c r="F90" i="4"/>
  <c r="G90" i="4"/>
  <c r="F89" i="4"/>
  <c r="G89" i="4"/>
  <c r="F88" i="4"/>
  <c r="G88" i="4"/>
  <c r="F87" i="4"/>
  <c r="G87" i="4"/>
  <c r="F86" i="4"/>
  <c r="G86" i="4"/>
  <c r="F85" i="4"/>
  <c r="G85" i="4"/>
  <c r="F84" i="4"/>
  <c r="G84" i="4"/>
  <c r="F83" i="4"/>
  <c r="G83" i="4"/>
  <c r="F82" i="4"/>
  <c r="G82" i="4"/>
  <c r="F81" i="4"/>
  <c r="G81" i="4"/>
  <c r="F80" i="4"/>
  <c r="G80" i="4"/>
  <c r="F79" i="4"/>
  <c r="G79" i="4"/>
  <c r="F78" i="4"/>
  <c r="G78" i="4"/>
  <c r="F77" i="4"/>
  <c r="G77" i="4"/>
  <c r="F76" i="4"/>
  <c r="G76" i="4"/>
  <c r="F75" i="4"/>
  <c r="G75" i="4"/>
  <c r="F74" i="4"/>
  <c r="G74" i="4"/>
  <c r="F73" i="4"/>
  <c r="G73" i="4"/>
  <c r="F72" i="4"/>
  <c r="G72" i="4"/>
  <c r="F71" i="4"/>
  <c r="G71" i="4"/>
  <c r="F70" i="4"/>
  <c r="G70" i="4"/>
  <c r="F69" i="4"/>
  <c r="G69" i="4"/>
  <c r="F68" i="4"/>
  <c r="G68" i="4"/>
  <c r="F67" i="4"/>
  <c r="G67" i="4"/>
  <c r="F66" i="4"/>
  <c r="G66" i="4"/>
  <c r="F65" i="4"/>
  <c r="G65" i="4"/>
  <c r="F64" i="4"/>
  <c r="G64" i="4"/>
  <c r="F63" i="4"/>
  <c r="G63" i="4"/>
  <c r="F62" i="4"/>
  <c r="G62" i="4"/>
  <c r="F61" i="4"/>
  <c r="G61" i="4"/>
  <c r="F60" i="4"/>
  <c r="G60" i="4"/>
  <c r="F59" i="4"/>
  <c r="G59" i="4"/>
  <c r="F58" i="4"/>
  <c r="G58" i="4"/>
  <c r="F57" i="4"/>
  <c r="G57" i="4"/>
  <c r="F56" i="4"/>
  <c r="G56" i="4"/>
  <c r="F55" i="4"/>
  <c r="G55" i="4"/>
  <c r="F54" i="4"/>
  <c r="G54" i="4"/>
  <c r="F53" i="4"/>
  <c r="G53" i="4"/>
  <c r="F52" i="4"/>
  <c r="G52" i="4"/>
  <c r="F51" i="4"/>
  <c r="G51" i="4"/>
  <c r="F50" i="4"/>
  <c r="G50" i="4"/>
  <c r="F49" i="4"/>
  <c r="G49" i="4"/>
  <c r="F48" i="4"/>
  <c r="G48" i="4"/>
  <c r="F47" i="4"/>
  <c r="G47" i="4"/>
  <c r="F46" i="4"/>
  <c r="G46" i="4"/>
  <c r="F45" i="4"/>
  <c r="G45" i="4"/>
  <c r="F44" i="4"/>
  <c r="G44" i="4"/>
  <c r="F43" i="4"/>
  <c r="G43" i="4"/>
  <c r="F42" i="4"/>
  <c r="G42" i="4"/>
  <c r="F41" i="4"/>
  <c r="G41" i="4"/>
  <c r="F40" i="4"/>
  <c r="G40" i="4"/>
  <c r="F39" i="4"/>
  <c r="G39" i="4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F14" i="4"/>
  <c r="G14" i="4"/>
  <c r="F13" i="4"/>
  <c r="G13" i="4"/>
  <c r="F12" i="4"/>
  <c r="G12" i="4"/>
  <c r="F11" i="4"/>
  <c r="G11" i="4"/>
  <c r="F10" i="4"/>
  <c r="G10" i="4"/>
  <c r="F9" i="4"/>
  <c r="G9" i="4"/>
  <c r="F8" i="4"/>
  <c r="G8" i="4"/>
  <c r="F7" i="4"/>
  <c r="G7" i="4"/>
  <c r="F6" i="4"/>
  <c r="G6" i="4"/>
  <c r="E112" i="3"/>
  <c r="E94" i="3"/>
  <c r="E92" i="3"/>
  <c r="E85" i="3"/>
  <c r="E74" i="3"/>
  <c r="E73" i="3"/>
  <c r="E59" i="3"/>
  <c r="E57" i="3"/>
  <c r="E34" i="3"/>
  <c r="E33" i="3"/>
  <c r="E32" i="3"/>
  <c r="E30" i="3"/>
  <c r="E29" i="3"/>
  <c r="E28" i="3"/>
  <c r="E27" i="3"/>
  <c r="E24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J8" i="3"/>
  <c r="E8" i="3"/>
  <c r="E200" i="2"/>
  <c r="E156" i="2"/>
  <c r="E154" i="2"/>
  <c r="E137" i="2"/>
  <c r="E136" i="2"/>
  <c r="E121" i="2"/>
  <c r="E117" i="2"/>
  <c r="E116" i="2"/>
  <c r="E115" i="2"/>
  <c r="E114" i="2"/>
  <c r="E95" i="2"/>
  <c r="E94" i="2"/>
  <c r="E93" i="2"/>
  <c r="E92" i="2"/>
  <c r="E90" i="2"/>
  <c r="E44" i="2"/>
  <c r="E43" i="2"/>
  <c r="E42" i="2"/>
  <c r="E40" i="2"/>
  <c r="E39" i="2"/>
  <c r="E38" i="2"/>
  <c r="E37" i="2"/>
  <c r="E36" i="2"/>
  <c r="E35" i="2"/>
  <c r="E3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BRI12</author>
    <author>BRI02</author>
  </authors>
  <commentList>
    <comment ref="F7" authorId="0" shapeId="0" xr:uid="{00000000-0006-0000-0100-000001000000}">
      <text>
        <r>
          <rPr>
            <sz val="9"/>
            <rFont val="Times New Roman"/>
            <charset val="134"/>
          </rPr>
          <t>LOST TIME : 5menit/jam</t>
        </r>
      </text>
    </comment>
    <comment ref="G7" authorId="0" shapeId="0" xr:uid="{00000000-0006-0000-0100-000002000000}">
      <text>
        <r>
          <rPr>
            <sz val="9"/>
            <rFont val="Times New Roman"/>
            <charset val="134"/>
          </rPr>
          <t xml:space="preserve">LOST TIME : 10 menit/jam
</t>
        </r>
      </text>
    </comment>
    <comment ref="B39" authorId="1" shapeId="0" xr:uid="{00000000-0006-0000-0100-000003000000}">
      <text>
        <r>
          <rPr>
            <sz val="9"/>
            <rFont val="SimSun"/>
            <charset val="134"/>
          </rPr>
          <t>BRI02:
PERUBAHAN PART NO DARI 14093-0725</t>
        </r>
      </text>
    </comment>
    <comment ref="B40" authorId="1" shapeId="0" xr:uid="{00000000-0006-0000-0100-000004000000}">
      <text>
        <r>
          <rPr>
            <sz val="9"/>
            <rFont val="SimSun"/>
            <charset val="134"/>
          </rPr>
          <t>BRI02:
PERUBAHAN PART NO DARI 14093-0726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BRI12</author>
    <author>BRI02</author>
  </authors>
  <commentList>
    <comment ref="F7" authorId="0" shapeId="0" xr:uid="{00000000-0006-0000-0200-000001000000}">
      <text>
        <r>
          <rPr>
            <sz val="9"/>
            <rFont val="Times New Roman"/>
            <charset val="134"/>
          </rPr>
          <t>LOST TIME : 3
menit/jam</t>
        </r>
      </text>
    </comment>
    <comment ref="G7" authorId="0" shapeId="0" xr:uid="{00000000-0006-0000-0200-000002000000}">
      <text>
        <r>
          <rPr>
            <sz val="9"/>
            <rFont val="Times New Roman"/>
            <charset val="134"/>
          </rPr>
          <t xml:space="preserve">LOST TIME : 10 menit/jam
</t>
        </r>
      </text>
    </comment>
    <comment ref="B29" authorId="1" shapeId="0" xr:uid="{00000000-0006-0000-0200-000003000000}">
      <text>
        <r>
          <rPr>
            <sz val="9"/>
            <rFont val="SimSun"/>
            <charset val="134"/>
          </rPr>
          <t>BRI02:
PERUBAHAN PART NO DARI 14093-0725</t>
        </r>
      </text>
    </comment>
    <comment ref="B30" authorId="1" shapeId="0" xr:uid="{00000000-0006-0000-0200-000004000000}">
      <text>
        <r>
          <rPr>
            <sz val="9"/>
            <rFont val="SimSun"/>
            <charset val="134"/>
          </rPr>
          <t>BRI02:
PERUBAHAN PART NO DARI 14093-0726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losstime 3menit/jam</author>
  </authors>
  <commentList>
    <comment ref="F4" authorId="0" shapeId="0" xr:uid="{00000000-0006-0000-0300-000001000000}">
      <text>
        <r>
          <rPr>
            <sz val="11"/>
            <color indexed="81"/>
            <rFont val="Calibri"/>
          </rPr>
          <t>LOSSTIME :</t>
        </r>
        <r>
          <rPr>
            <sz val="11"/>
            <color indexed="81"/>
            <rFont val="Calibri"/>
          </rPr>
          <t xml:space="preserve">
 3menit/jam</t>
        </r>
      </text>
    </comment>
  </commentList>
</comments>
</file>

<file path=xl/sharedStrings.xml><?xml version="1.0" encoding="utf-8"?>
<sst xmlns="http://schemas.openxmlformats.org/spreadsheetml/2006/main" count="3339" uniqueCount="1128">
  <si>
    <t>TARGET FINISHING</t>
  </si>
  <si>
    <t>:</t>
  </si>
  <si>
    <t xml:space="preserve"> Tanggal : 24 september 2018</t>
  </si>
  <si>
    <t>NO</t>
  </si>
  <si>
    <t>CUST</t>
  </si>
  <si>
    <t>PART NO PRESS</t>
  </si>
  <si>
    <t>PART NO LTPP</t>
  </si>
  <si>
    <t>PART NAME</t>
  </si>
  <si>
    <t>MP</t>
  </si>
  <si>
    <t>TARGET 1 JAM</t>
  </si>
  <si>
    <t>TARGET 8 JAM</t>
  </si>
  <si>
    <t>AKTUAL PENDAPATAN</t>
  </si>
  <si>
    <t>446494700</t>
  </si>
  <si>
    <t>BULBBYNT BLUE</t>
  </si>
  <si>
    <t>6132179900</t>
  </si>
  <si>
    <t>BULB BYNT NATURAL</t>
  </si>
  <si>
    <t>6268879200</t>
  </si>
  <si>
    <t>SOCKET BULBYNT</t>
  </si>
  <si>
    <t>+7105-3159</t>
  </si>
  <si>
    <t>COVER</t>
  </si>
  <si>
    <t>000Y32-0020-B</t>
  </si>
  <si>
    <t>COVER PACKING</t>
  </si>
  <si>
    <t>0334B-052</t>
  </si>
  <si>
    <t>GROMMET</t>
  </si>
  <si>
    <t>0508-00138-90-00</t>
  </si>
  <si>
    <t>PACKING</t>
  </si>
  <si>
    <t>0519-00109 Black</t>
  </si>
  <si>
    <t>RUBBER SOCKET</t>
  </si>
  <si>
    <t>0519-00109-90-00</t>
  </si>
  <si>
    <t>0519-00290</t>
  </si>
  <si>
    <t>R. SOCKET (KS 04)</t>
  </si>
  <si>
    <t>0550-00107B</t>
  </si>
  <si>
    <t>07095-00420</t>
  </si>
  <si>
    <t>CUSHION</t>
  </si>
  <si>
    <t>0709500421</t>
  </si>
  <si>
    <t>0709500524</t>
  </si>
  <si>
    <t>0709500627</t>
  </si>
  <si>
    <t>0709500628</t>
  </si>
  <si>
    <t>0709501034</t>
  </si>
  <si>
    <t>0709501035</t>
  </si>
  <si>
    <t>0709501245</t>
  </si>
  <si>
    <t>0732982200</t>
  </si>
  <si>
    <t>CVR SKT WR/204</t>
  </si>
  <si>
    <t>0803711425</t>
  </si>
  <si>
    <t>08F13-S04-0000-15</t>
  </si>
  <si>
    <t>GROMET</t>
  </si>
  <si>
    <t>11065-0313A</t>
  </si>
  <si>
    <t>CAP</t>
  </si>
  <si>
    <t>11065-0361</t>
  </si>
  <si>
    <t>11065-0761</t>
  </si>
  <si>
    <t>1225-1-03801</t>
  </si>
  <si>
    <t>BOOT</t>
  </si>
  <si>
    <t>1225-1-03802</t>
  </si>
  <si>
    <t>BOOT-2</t>
  </si>
  <si>
    <t>13001-07504</t>
  </si>
  <si>
    <t>13001-07505</t>
  </si>
  <si>
    <t>13157-004Z</t>
  </si>
  <si>
    <t>BUSH</t>
  </si>
  <si>
    <t>134-62-61550</t>
  </si>
  <si>
    <t>14093-0057A</t>
  </si>
  <si>
    <t>14093-0724</t>
  </si>
  <si>
    <t>14093-0724A</t>
  </si>
  <si>
    <t>14093-0725</t>
  </si>
  <si>
    <t>14093-0726</t>
  </si>
  <si>
    <t>14093-0726A</t>
  </si>
  <si>
    <t>14093-0727</t>
  </si>
  <si>
    <t>14093-0727A</t>
  </si>
  <si>
    <t>16058-2019</t>
  </si>
  <si>
    <t>HIP CONNECTOR</t>
  </si>
  <si>
    <t>17A-04-12550</t>
  </si>
  <si>
    <t>182112M001A</t>
  </si>
  <si>
    <t>Cap Rubber Honda NF-11</t>
  </si>
  <si>
    <t>1955442550</t>
  </si>
  <si>
    <t>RUBBER</t>
  </si>
  <si>
    <t>195-54-42550</t>
  </si>
  <si>
    <t>195Z112970</t>
  </si>
  <si>
    <t>1980653540</t>
  </si>
  <si>
    <t>1980653550</t>
  </si>
  <si>
    <t>1980653560</t>
  </si>
  <si>
    <t>198-06-53610</t>
  </si>
  <si>
    <t>1980653630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</si>
  <si>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</si>
  <si>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</si>
  <si>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</si>
  <si>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</si>
  <si>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</si>
  <si>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</si>
  <si>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</si>
  <si>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</si>
  <si>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</si>
  <si>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</si>
  <si>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</si>
  <si>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2036258810</t>
  </si>
  <si>
    <t>203-62-61790</t>
  </si>
  <si>
    <t>203-70-44470</t>
  </si>
  <si>
    <t>ORING</t>
  </si>
  <si>
    <t>205-70-7300</t>
  </si>
  <si>
    <t>O-RING MATEL</t>
  </si>
  <si>
    <t>2057073280</t>
  </si>
  <si>
    <t>207-50-82491</t>
  </si>
  <si>
    <t>SHEET</t>
  </si>
  <si>
    <t>2075382482</t>
  </si>
  <si>
    <t>BRACKET</t>
  </si>
  <si>
    <t>2077033181</t>
  </si>
  <si>
    <t>2090342710</t>
  </si>
  <si>
    <t>2097053150</t>
  </si>
  <si>
    <t>ROD</t>
  </si>
  <si>
    <t>209-70-53150</t>
  </si>
  <si>
    <t>2097071370</t>
  </si>
  <si>
    <t>20Y5485230</t>
  </si>
  <si>
    <t>SEAL</t>
  </si>
  <si>
    <t>21018-17601</t>
  </si>
  <si>
    <t>S PLUG</t>
  </si>
  <si>
    <t>21028-17601</t>
  </si>
  <si>
    <t>SOCKET BODY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</si>
  <si>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</si>
  <si>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</si>
  <si>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</si>
  <si>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</si>
  <si>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</si>
  <si>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</si>
  <si>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</si>
  <si>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22B5411150</t>
  </si>
  <si>
    <t>2445Z1538</t>
  </si>
  <si>
    <t>2850112411</t>
  </si>
  <si>
    <t>285-01-12411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</si>
  <si>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</si>
  <si>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</si>
  <si>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</si>
  <si>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</si>
  <si>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</si>
  <si>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</si>
  <si>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</si>
  <si>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31B-H2598-00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</si>
  <si>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</si>
  <si>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</si>
  <si>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</si>
  <si>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</si>
  <si>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</si>
  <si>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</si>
  <si>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</si>
  <si>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</si>
  <si>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</si>
  <si>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</si>
  <si>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32108-KBA-9000</t>
  </si>
  <si>
    <t>32108-KET-9100</t>
  </si>
  <si>
    <t>32108-KPH-7000</t>
  </si>
  <si>
    <t>32108-KPH-9000</t>
  </si>
  <si>
    <t>32108-KVK-9000</t>
  </si>
  <si>
    <t>32108-KWA-8300</t>
  </si>
  <si>
    <t>32108-MFY-0000</t>
  </si>
  <si>
    <t>32109-K15-9000</t>
  </si>
  <si>
    <t>32109-K56F-N100</t>
  </si>
  <si>
    <t>32113-K15G-9201</t>
  </si>
  <si>
    <t>32113-K18-9000</t>
  </si>
  <si>
    <t>C. INJECTOR CONECTOR</t>
  </si>
  <si>
    <t>32113-K56A-N000</t>
  </si>
  <si>
    <t>32113-K56A-N100</t>
  </si>
  <si>
    <t>32113-K56-N000</t>
  </si>
  <si>
    <t>32118-KEV-8800</t>
  </si>
  <si>
    <t>PROTECTOR</t>
  </si>
  <si>
    <t>32195-KTW-9000</t>
  </si>
  <si>
    <t>32411-253-000</t>
  </si>
  <si>
    <t>3344-2238</t>
  </si>
  <si>
    <t>33624-13H00-1</t>
  </si>
  <si>
    <t>CAP BATTERY PLUS</t>
  </si>
  <si>
    <t>33624-20H00</t>
  </si>
  <si>
    <t>33624-31010</t>
  </si>
  <si>
    <t>36618-49K00</t>
  </si>
  <si>
    <t>36618-49K10</t>
  </si>
  <si>
    <t>3CI-H2119-00-0</t>
  </si>
  <si>
    <t>COVER LEAD WIRE</t>
  </si>
  <si>
    <t>3KA-H2155-00</t>
  </si>
  <si>
    <t>401 053 99</t>
  </si>
  <si>
    <t>LAMP HOLDER</t>
  </si>
  <si>
    <t>4185413151</t>
  </si>
  <si>
    <t>4185413161</t>
  </si>
  <si>
    <t>418-54-13161</t>
  </si>
  <si>
    <t>43064-007Z</t>
  </si>
  <si>
    <t>CLAMP</t>
  </si>
  <si>
    <t>4464949700</t>
  </si>
  <si>
    <t>SOCKET BULBYNT (BLUE)</t>
  </si>
  <si>
    <t>4772333700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</si>
  <si>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</si>
  <si>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</si>
  <si>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</si>
  <si>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</si>
  <si>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</si>
  <si>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</si>
  <si>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</si>
  <si>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</si>
  <si>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50547-763-00</t>
  </si>
  <si>
    <t>518207700</t>
  </si>
  <si>
    <t>COVER LAMP</t>
  </si>
  <si>
    <t>519-0107-90-00</t>
  </si>
  <si>
    <t>53004-0011</t>
  </si>
  <si>
    <t>MAT</t>
  </si>
  <si>
    <t>53384-BZ020</t>
  </si>
  <si>
    <t>CUSHION HOOD</t>
  </si>
  <si>
    <t>5596745800</t>
  </si>
  <si>
    <t>GASKET 2 LENS</t>
  </si>
  <si>
    <t>7063871100</t>
  </si>
  <si>
    <t>COVER KVLP</t>
  </si>
  <si>
    <t>7210-0142</t>
  </si>
  <si>
    <t>SLEEVE</t>
  </si>
  <si>
    <t>7210-0163</t>
  </si>
  <si>
    <t>7210-4215</t>
  </si>
  <si>
    <t>85373-BZ010</t>
  </si>
  <si>
    <t>GROMMET WASHER</t>
  </si>
  <si>
    <t>92066-1348Z</t>
  </si>
  <si>
    <t>PLUG</t>
  </si>
  <si>
    <t>92071-0055</t>
  </si>
  <si>
    <t>92071-024</t>
  </si>
  <si>
    <t>92071-0707A</t>
  </si>
  <si>
    <t>92072-0056</t>
  </si>
  <si>
    <t>BAND</t>
  </si>
  <si>
    <t>92075-1690Z</t>
  </si>
  <si>
    <t>DAMPER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</si>
  <si>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</si>
  <si>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</si>
  <si>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</si>
  <si>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</si>
  <si>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</si>
  <si>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</si>
  <si>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</si>
  <si>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</si>
  <si>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</si>
  <si>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</si>
  <si>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92161-1576</t>
  </si>
  <si>
    <t>DAMPER HOLDER</t>
  </si>
  <si>
    <t>92161-1648</t>
  </si>
  <si>
    <t>92161-1975</t>
  </si>
  <si>
    <t>92161-2117</t>
  </si>
  <si>
    <t>92071-2117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</si>
  <si>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</si>
  <si>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</si>
  <si>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</si>
  <si>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</si>
  <si>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</si>
  <si>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</si>
  <si>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</si>
  <si>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Grommet</t>
  </si>
  <si>
    <t>99302-33004</t>
  </si>
  <si>
    <t>A0101-90215</t>
  </si>
  <si>
    <t>ADP-9(INL) 1</t>
  </si>
  <si>
    <t xml:space="preserve"> HOLDER</t>
  </si>
  <si>
    <t>ADP-9(INL) 2</t>
  </si>
  <si>
    <t>ADP-9(INL)</t>
  </si>
  <si>
    <t>ASK 001(3X3)</t>
  </si>
  <si>
    <t>HOLO</t>
  </si>
  <si>
    <t>ASK 003(4X4)</t>
  </si>
  <si>
    <t>HOLO KOTAK</t>
  </si>
  <si>
    <t>ASK OO2</t>
  </si>
  <si>
    <t>KARET HOLO</t>
  </si>
  <si>
    <t>BEI KMI 005</t>
  </si>
  <si>
    <t>BR001</t>
  </si>
  <si>
    <t>BUSSING</t>
  </si>
  <si>
    <t>BR002</t>
  </si>
  <si>
    <t>BR-004</t>
  </si>
  <si>
    <t>PLUG COVER</t>
  </si>
  <si>
    <t>BRI-01-C-0001</t>
  </si>
  <si>
    <t>BRI-14-C-0001</t>
  </si>
  <si>
    <t>RUBBER LARGE</t>
  </si>
  <si>
    <t>BRI-14-C-0002</t>
  </si>
  <si>
    <t>RUBBER SMALL</t>
  </si>
  <si>
    <t>BRI-25-G-001</t>
  </si>
  <si>
    <t>GROMMET AVANZA</t>
  </si>
  <si>
    <t>BRI-25-G-002</t>
  </si>
  <si>
    <t>GROMMET RUSH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</si>
  <si>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</si>
  <si>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</si>
  <si>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</si>
  <si>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</si>
  <si>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</si>
  <si>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</si>
  <si>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</si>
  <si>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C1833</t>
  </si>
  <si>
    <t>C1836</t>
  </si>
  <si>
    <t>C1849</t>
  </si>
  <si>
    <t xml:space="preserve">HOLDER 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</si>
  <si>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</si>
  <si>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</si>
  <si>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</si>
  <si>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</si>
  <si>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</si>
  <si>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</si>
  <si>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</si>
  <si>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</si>
  <si>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</si>
  <si>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HOLO (30 mm)</t>
  </si>
  <si>
    <t>HOLO (40 mm)</t>
  </si>
  <si>
    <t>KARET PIPA 1,5"</t>
  </si>
  <si>
    <t>HOLO ( ask 001)</t>
  </si>
  <si>
    <t>KI010055</t>
  </si>
  <si>
    <t>SPRING MOUNTING .R</t>
  </si>
  <si>
    <t>KS24-701</t>
  </si>
  <si>
    <t>LB74206T7</t>
  </si>
  <si>
    <t>O-RING CHELSEA</t>
  </si>
  <si>
    <t>O-RING</t>
  </si>
  <si>
    <t>S0870-JF360</t>
  </si>
  <si>
    <t>RUBBER SPRING</t>
  </si>
  <si>
    <t>SEAL 25mm</t>
  </si>
  <si>
    <t>SEAL WHITE</t>
  </si>
  <si>
    <t>SEAL 25mm(Natural)</t>
  </si>
  <si>
    <t>SEAL NATURAL</t>
  </si>
  <si>
    <t>SEAL 55mm</t>
  </si>
  <si>
    <t>SEAL 55mm(Natural)</t>
  </si>
  <si>
    <t>SN900-01222E</t>
  </si>
  <si>
    <t>SN900-02422A</t>
  </si>
  <si>
    <t>SOCKET BODY A "A"</t>
  </si>
  <si>
    <t>SOCKET BODY A  "B&amp;C"</t>
  </si>
  <si>
    <t>SN900-09022A</t>
  </si>
  <si>
    <t>SOCKET HOLDER</t>
  </si>
  <si>
    <t>SN904-10250C</t>
  </si>
  <si>
    <t>SEAL GASKET</t>
  </si>
  <si>
    <t>SN904-10340C</t>
  </si>
  <si>
    <t>SN904-11260A</t>
  </si>
  <si>
    <t>SN904-20600C</t>
  </si>
  <si>
    <t>SN907-16700A</t>
  </si>
  <si>
    <t>SN907-22400A</t>
  </si>
  <si>
    <t>VMBODY-TA0100M-FG</t>
  </si>
  <si>
    <t>X9383-4003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</si>
  <si>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</si>
  <si>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</si>
  <si>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</si>
  <si>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</si>
  <si>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</si>
  <si>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</si>
  <si>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</si>
  <si>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</si>
  <si>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Z1ID-014A</t>
  </si>
  <si>
    <t>ZAB004-70IX</t>
  </si>
  <si>
    <t>ZSS002-701</t>
  </si>
  <si>
    <t>31126-36070</t>
  </si>
  <si>
    <t>83301-TLAA-T010-28</t>
  </si>
  <si>
    <t>LVH-10029-0-150</t>
  </si>
  <si>
    <t>DA/BD SHEET</t>
  </si>
  <si>
    <t>92071-0782A</t>
  </si>
  <si>
    <t>D3G0510-001-01</t>
  </si>
  <si>
    <t>8825633600</t>
  </si>
  <si>
    <t>WIR-SL-CLP/261</t>
  </si>
  <si>
    <t>1626340000</t>
  </si>
  <si>
    <t>WIR-SL-CLP/266</t>
  </si>
  <si>
    <t>32103-K59J-A700-H1</t>
  </si>
  <si>
    <t>32103-K59-A700-H1</t>
  </si>
  <si>
    <t>32108-K59J-A700-H1</t>
  </si>
  <si>
    <t>32108-K59-A700-H1</t>
  </si>
  <si>
    <t>COVER W/R LED</t>
  </si>
  <si>
    <t>38306-K59J-A700-H1</t>
  </si>
  <si>
    <t>38306-K59-A700-H1</t>
  </si>
  <si>
    <t>SUSPENSION J/C</t>
  </si>
  <si>
    <t>+EMS PAD 60</t>
  </si>
  <si>
    <t>BUTYL</t>
  </si>
  <si>
    <t>14093-0754</t>
  </si>
  <si>
    <t>ABBD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</si>
  <si>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</si>
  <si>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</si>
  <si>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</si>
  <si>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</si>
  <si>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</si>
  <si>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</si>
  <si>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</si>
  <si>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</si>
  <si>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</si>
  <si>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</si>
  <si>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</si>
  <si>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</si>
  <si>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ZHG006-701</t>
  </si>
  <si>
    <t>5198205300</t>
  </si>
  <si>
    <t>W2193M/GASKET2 LENS</t>
  </si>
  <si>
    <t>92161-2111</t>
  </si>
  <si>
    <t>FW+C-6F</t>
  </si>
  <si>
    <t>RUBBER SEAL CONNECTOR</t>
  </si>
  <si>
    <t>RUBBER PACKING BOOT</t>
  </si>
  <si>
    <t>SEAL CAP RUBBER</t>
  </si>
  <si>
    <t>VXCMSO-A01700R-KR</t>
  </si>
  <si>
    <t>COMPOUND</t>
  </si>
  <si>
    <t>VMFUNC-TA0140M-FG</t>
  </si>
  <si>
    <t>BOOT CLUTCH RELEASE FORK</t>
  </si>
  <si>
    <t>14093-0725A</t>
  </si>
  <si>
    <t>BRI-01-RH-002</t>
  </si>
  <si>
    <t>RUBBER HUMMER</t>
  </si>
  <si>
    <t>COVER CONNECTOR 4.3 (EPDM)</t>
  </si>
  <si>
    <t>COVER HANDLE CHECKER FIXTURE</t>
  </si>
  <si>
    <t>T-SP0330080D5</t>
  </si>
  <si>
    <t>SPRING D33 L80</t>
  </si>
  <si>
    <t>VMBODY-NA0890M-FG</t>
  </si>
  <si>
    <t>GROMMET CLUTCH RESER VOIR</t>
  </si>
  <si>
    <t>11017-14808</t>
  </si>
  <si>
    <t>KEN RUBBER HIP CONNECTOR</t>
  </si>
  <si>
    <t>+EMSIII-60</t>
  </si>
  <si>
    <t>+7034-1279</t>
  </si>
  <si>
    <t>+EMSIII-90</t>
  </si>
  <si>
    <t>12053-0267</t>
  </si>
  <si>
    <t>GUIDE-CHAIN</t>
  </si>
  <si>
    <t>2075382491-02</t>
  </si>
  <si>
    <t>33624-09J00</t>
  </si>
  <si>
    <t>38771-K15-6000-H1</t>
  </si>
  <si>
    <t>SUSP ENG CONTROL UNIT</t>
  </si>
  <si>
    <t xml:space="preserve">NOTE : </t>
  </si>
  <si>
    <t>Disetujui</t>
  </si>
  <si>
    <t>Diperiksa</t>
  </si>
  <si>
    <t>Dibuat</t>
  </si>
  <si>
    <t>TARGET FINISHING DAN CHECKER 2020</t>
  </si>
  <si>
    <t>PART NO</t>
  </si>
  <si>
    <t>CUSTOMER</t>
  </si>
  <si>
    <t>MATERIAL</t>
  </si>
  <si>
    <t>Finishing/jam</t>
  </si>
  <si>
    <t>Checker</t>
  </si>
  <si>
    <t>Keterangan</t>
  </si>
  <si>
    <t>EWI</t>
  </si>
  <si>
    <t>SI HS 50 BLUE</t>
  </si>
  <si>
    <t>BEI</t>
  </si>
  <si>
    <t>Sortir</t>
  </si>
  <si>
    <t>ICHI</t>
  </si>
  <si>
    <t>BPI</t>
  </si>
  <si>
    <t>RUBBER SOCKET (KS 04)</t>
  </si>
  <si>
    <t>KMSI</t>
  </si>
  <si>
    <t>KOM</t>
  </si>
  <si>
    <t>AI</t>
  </si>
  <si>
    <t>KMI</t>
  </si>
  <si>
    <t xml:space="preserve">1225-1-03801 </t>
  </si>
  <si>
    <t>MAR</t>
  </si>
  <si>
    <t>EPDM HS 80 MAR</t>
  </si>
  <si>
    <t>EPDM 60 BL SDI</t>
  </si>
  <si>
    <t>NR Hs 55 BL</t>
  </si>
  <si>
    <t xml:space="preserve"> </t>
  </si>
  <si>
    <t>SILICONE HS 60 BL (EWI)</t>
  </si>
  <si>
    <t>CR HS 60 BL</t>
  </si>
  <si>
    <t>EPDM HS 50 RED</t>
  </si>
  <si>
    <t>CR HS70 BL (3)</t>
  </si>
  <si>
    <t>A I 5010 BL</t>
  </si>
  <si>
    <t>CR -12 D</t>
  </si>
  <si>
    <t>CR HS 70 BL</t>
  </si>
  <si>
    <t>SI HS 60 GR</t>
  </si>
  <si>
    <t>EPDM HS 40 ( EPT 470)</t>
  </si>
  <si>
    <t>NBR HS 60 BL</t>
  </si>
  <si>
    <t>NBR HS 50 BL</t>
  </si>
  <si>
    <t>EPDM HS 50 BL (KWSK)</t>
  </si>
  <si>
    <t xml:space="preserve">32108-K93-N000-H1 </t>
  </si>
  <si>
    <t>AI 5010 BL</t>
  </si>
  <si>
    <t>32109-K56-N100</t>
  </si>
  <si>
    <t>COVER INJECTOR COUPLER</t>
  </si>
  <si>
    <t>CR HS 50 BL (AHM)</t>
  </si>
  <si>
    <t>EPDM 70 BL (MAT)</t>
  </si>
  <si>
    <t>SILICONE HS 70 DG</t>
  </si>
  <si>
    <t>2500 (SORTIR)</t>
  </si>
  <si>
    <t>EPDM HS 45 BL</t>
  </si>
  <si>
    <t>VELASTO</t>
  </si>
  <si>
    <t>EPDM HS 40 BL</t>
  </si>
  <si>
    <t>SDI</t>
  </si>
  <si>
    <t>BEE</t>
  </si>
  <si>
    <t>PN</t>
  </si>
  <si>
    <t>NAGOYA</t>
  </si>
  <si>
    <t>SILICONE HS 30 NAT</t>
  </si>
  <si>
    <t>CP</t>
  </si>
  <si>
    <t>SPRING MOUNTING RUBBER</t>
  </si>
  <si>
    <t>KIMI</t>
  </si>
  <si>
    <t>NR HS 70 BL</t>
  </si>
  <si>
    <t>SI HS 70 N</t>
  </si>
  <si>
    <t>HMSI</t>
  </si>
  <si>
    <t>ARL</t>
  </si>
  <si>
    <t>EPDM HS 60 GR</t>
  </si>
  <si>
    <t>BODY A (KODE C)</t>
  </si>
  <si>
    <t>5500 (SAMPLING)</t>
  </si>
  <si>
    <t>BODY A (KODE B)</t>
  </si>
  <si>
    <t>STEP</t>
  </si>
  <si>
    <t>HI</t>
  </si>
  <si>
    <t>WATER PROOF COVER</t>
  </si>
  <si>
    <t>EPDM 70 BL MAR</t>
  </si>
  <si>
    <t>DA/BD Sheet</t>
  </si>
  <si>
    <t>LAVIDA</t>
  </si>
  <si>
    <t>EPDM HS 40 BL (EPT 4071)</t>
  </si>
  <si>
    <t>COVER W/R LED (deflasing)</t>
  </si>
  <si>
    <t>EPDM 6310</t>
  </si>
  <si>
    <t>Deflasing</t>
  </si>
  <si>
    <t xml:space="preserve"> -</t>
  </si>
  <si>
    <t>INSULATOR</t>
  </si>
  <si>
    <t>MATTEL</t>
  </si>
  <si>
    <t>92161-2117A</t>
  </si>
  <si>
    <t>TTTE</t>
  </si>
  <si>
    <t>SILICONE HS 30 BL</t>
  </si>
  <si>
    <t xml:space="preserve">BEI </t>
  </si>
  <si>
    <t xml:space="preserve">DAMPER  </t>
  </si>
  <si>
    <t>ISE</t>
  </si>
  <si>
    <t>+7034-1280</t>
  </si>
  <si>
    <t>YA000643397</t>
  </si>
  <si>
    <t>BUSHING RUBBER</t>
  </si>
  <si>
    <t>EPDM HS 70 BL</t>
  </si>
  <si>
    <t>EFATA</t>
  </si>
  <si>
    <t>GUIDE CHAIN</t>
  </si>
  <si>
    <t>NBR PVC Hs 80 BL</t>
  </si>
  <si>
    <t>92161-2216</t>
  </si>
  <si>
    <t>EPDM HS 80 BL</t>
  </si>
  <si>
    <t>BEI-CVR-020</t>
  </si>
  <si>
    <t>32115-K44-J000-H1</t>
  </si>
  <si>
    <t>B5D-H2599-00</t>
  </si>
  <si>
    <t>ZP4034</t>
  </si>
  <si>
    <t>AJI</t>
  </si>
  <si>
    <t>32108-K1AA-N200-H1</t>
  </si>
  <si>
    <t>32108-K0WA-N000</t>
  </si>
  <si>
    <t>39156-2564</t>
  </si>
  <si>
    <t>PAD</t>
  </si>
  <si>
    <t>BRI-01-P-002</t>
  </si>
  <si>
    <t>BRI-CBD-001</t>
  </si>
  <si>
    <t>+000044461</t>
  </si>
  <si>
    <t>Cover</t>
  </si>
  <si>
    <t>SORTIR</t>
  </si>
  <si>
    <t>VMBODY-NA1550M-FG</t>
  </si>
  <si>
    <t>SEAT RR COIL SPRING UPPER</t>
  </si>
  <si>
    <t>VIN</t>
  </si>
  <si>
    <t>VMVRIP-NA1720M-FG</t>
  </si>
  <si>
    <t>A 1632</t>
  </si>
  <si>
    <t>VMBODY-NA1260M-FG</t>
  </si>
  <si>
    <t>BUSH TANK LOWER</t>
  </si>
  <si>
    <t>EPDM HS 1645</t>
  </si>
  <si>
    <t>32103-K0F-T010-Y1</t>
  </si>
  <si>
    <t>G01330</t>
  </si>
  <si>
    <t>LOW COVER REAR STOP</t>
  </si>
  <si>
    <t>ITEC</t>
  </si>
  <si>
    <t>G04447</t>
  </si>
  <si>
    <t>RUBBER COVER</t>
  </si>
  <si>
    <t>G04235</t>
  </si>
  <si>
    <t>GROMMET PULSER</t>
  </si>
  <si>
    <t>ACM HS 60</t>
  </si>
  <si>
    <t>G04701</t>
  </si>
  <si>
    <t>G04129-02</t>
  </si>
  <si>
    <t>CAP RUBBER</t>
  </si>
  <si>
    <t>G04395</t>
  </si>
  <si>
    <t>CAP CORD WATER PROOF</t>
  </si>
  <si>
    <t>G00679-01</t>
  </si>
  <si>
    <t>COVER REAR STOP</t>
  </si>
  <si>
    <t>VMBODY-TA1260M-FG</t>
  </si>
  <si>
    <t>SEAL, FR FENDER APRON UPR 53735-KK010</t>
  </si>
  <si>
    <t>E 1707 B</t>
  </si>
  <si>
    <t>VMBODY-TA1290M-FG</t>
  </si>
  <si>
    <t>SEAL, FENDER APRON MUDGRUARD 53885-KK010</t>
  </si>
  <si>
    <t>32107-KZR-6010Y1</t>
  </si>
  <si>
    <t>DEM</t>
  </si>
  <si>
    <t>36618-49KA0</t>
  </si>
  <si>
    <t>BOOT METER COUPLER</t>
  </si>
  <si>
    <t>BA 510 BL</t>
  </si>
  <si>
    <t>SKT-BLB-BYNT/W2.-95D/202</t>
  </si>
  <si>
    <t>EPDM 70 DG</t>
  </si>
  <si>
    <t>32108-K84A-9000-H1</t>
  </si>
  <si>
    <t>Purwakarta, 18 November 2020</t>
  </si>
  <si>
    <t>TARGET FINISHING DAN CHECKER 2022</t>
  </si>
  <si>
    <t>INTERNAL</t>
  </si>
  <si>
    <t>finishing in press</t>
  </si>
  <si>
    <t>1000(SORTIR)</t>
  </si>
  <si>
    <t>PROSES DENGAN POKAYOKE</t>
  </si>
  <si>
    <t>cek+marking</t>
  </si>
  <si>
    <t>Purwakarta, 23 Maret 2022</t>
  </si>
  <si>
    <t>VPLT8F-17A381-AC</t>
  </si>
  <si>
    <t>KNOB-L</t>
  </si>
  <si>
    <t>KNOB-R</t>
  </si>
  <si>
    <t>VPLT8F-17A381-BC</t>
  </si>
  <si>
    <t>AVI</t>
  </si>
  <si>
    <t>38771-K-58-TC00</t>
  </si>
  <si>
    <t>SUSPENG CONTROL UNIT</t>
  </si>
  <si>
    <t>PTI</t>
  </si>
  <si>
    <t>NA1940</t>
  </si>
  <si>
    <t>GROMET STERING</t>
  </si>
  <si>
    <r>
      <rPr>
        <sz val="11"/>
        <rFont val="Calibri"/>
      </rPr>
      <t xml:space="preserve"> Tanggal :</t>
    </r>
  </si>
  <si>
    <r>
      <rPr>
        <sz val="11"/>
        <rFont val="Calibri"/>
      </rPr>
      <t>NO</t>
    </r>
  </si>
  <si>
    <r>
      <rPr>
        <sz val="11"/>
        <rFont val="Calibri"/>
      </rPr>
      <t>PART NO</t>
    </r>
  </si>
  <si>
    <r>
      <rPr>
        <sz val="11"/>
        <rFont val="Calibri"/>
      </rPr>
      <t>PART NAME</t>
    </r>
  </si>
  <si>
    <r>
      <rPr>
        <sz val="11"/>
        <rFont val="Calibri"/>
      </rPr>
      <t>MP</t>
    </r>
  </si>
  <si>
    <r>
      <rPr>
        <sz val="11"/>
        <rFont val="Calibri"/>
      </rPr>
      <t>detik</t>
    </r>
  </si>
  <si>
    <r>
      <rPr>
        <sz val="11"/>
        <rFont val="Calibri"/>
      </rPr>
      <t>TARGET 1 JAM</t>
    </r>
  </si>
  <si>
    <r>
      <rPr>
        <sz val="11"/>
        <rFont val="Calibri"/>
      </rPr>
      <t>TARGET 8 JAM</t>
    </r>
  </si>
  <si>
    <r>
      <rPr>
        <sz val="11"/>
        <color rgb="FF000000"/>
        <rFont val="Calibri"/>
      </rPr>
      <t>Disetujui</t>
    </r>
  </si>
  <si>
    <r>
      <rPr>
        <sz val="11"/>
        <color rgb="FF000000"/>
        <rFont val="Calibri"/>
      </rPr>
      <t>Diperiksa</t>
    </r>
  </si>
  <si>
    <t>TARGET FINISHING 2022</t>
  </si>
  <si>
    <r>
      <rPr>
        <sz val="11"/>
        <rFont val="Calibri"/>
      </rPr>
      <t>CYCLE TIME PROSES FINISHING</t>
    </r>
  </si>
  <si>
    <r>
      <rPr>
        <sz val="11"/>
        <rFont val="Calibri"/>
      </rPr>
      <t xml:space="preserve"> PERIODE : 2022</t>
    </r>
  </si>
  <si>
    <r>
      <rPr>
        <sz val="11"/>
        <rFont val="Calibri"/>
      </rPr>
      <t>CYCLE TIME/DETIK</t>
    </r>
  </si>
  <si>
    <r>
      <rPr>
        <sz val="11"/>
        <rFont val="Calibri"/>
      </rPr>
      <t xml:space="preserve"> 1JAM</t>
    </r>
  </si>
  <si>
    <r>
      <rPr>
        <sz val="11"/>
        <rFont val="Calibri"/>
      </rPr>
      <t>8JAM</t>
    </r>
  </si>
  <si>
    <r>
      <rPr>
        <sz val="11"/>
        <rFont val="Calibri"/>
      </rPr>
      <t xml:space="preserve">GROMET </t>
    </r>
  </si>
  <si>
    <r>
      <rPr>
        <sz val="11"/>
        <rFont val="Calibri"/>
      </rPr>
      <t>CAP RUBBER</t>
    </r>
  </si>
  <si>
    <r>
      <rPr>
        <sz val="11"/>
        <rFont val="Calibri"/>
      </rPr>
      <t>G04129</t>
    </r>
  </si>
  <si>
    <r>
      <rPr>
        <sz val="11"/>
        <rFont val="Calibri"/>
      </rPr>
      <t>GROMET WASHER</t>
    </r>
  </si>
  <si>
    <r>
      <rPr>
        <sz val="11"/>
        <rFont val="Calibri"/>
      </rPr>
      <t>NA083</t>
    </r>
  </si>
  <si>
    <r>
      <rPr>
        <sz val="11"/>
        <rFont val="Calibri"/>
      </rPr>
      <t>SKT BULBBYNT</t>
    </r>
  </si>
  <si>
    <r>
      <rPr>
        <sz val="11"/>
        <rFont val="Calibri"/>
      </rPr>
      <t>S SPRING</t>
    </r>
  </si>
  <si>
    <r>
      <rPr>
        <sz val="11"/>
        <rFont val="Calibri"/>
      </rPr>
      <t>NA1720</t>
    </r>
  </si>
  <si>
    <r>
      <rPr>
        <sz val="11"/>
        <rFont val="Calibri"/>
      </rPr>
      <t>RUBBER COVER</t>
    </r>
  </si>
  <si>
    <r>
      <rPr>
        <sz val="11"/>
        <rFont val="Calibri"/>
      </rPr>
      <t>G04447</t>
    </r>
  </si>
  <si>
    <r>
      <rPr>
        <sz val="11"/>
        <rFont val="Calibri"/>
      </rPr>
      <t xml:space="preserve">SEAL </t>
    </r>
  </si>
  <si>
    <r>
      <rPr>
        <sz val="11"/>
        <rFont val="Calibri"/>
      </rPr>
      <t>TA1290</t>
    </r>
  </si>
  <si>
    <r>
      <rPr>
        <sz val="11"/>
        <rFont val="Calibri"/>
      </rPr>
      <t>WIR SL</t>
    </r>
  </si>
  <si>
    <r>
      <rPr>
        <sz val="11"/>
        <rFont val="Calibri"/>
      </rPr>
      <t>GROMET MINDA</t>
    </r>
  </si>
  <si>
    <r>
      <rPr>
        <sz val="11"/>
        <rFont val="Calibri"/>
      </rPr>
      <t>0334B-052</t>
    </r>
  </si>
  <si>
    <r>
      <rPr>
        <sz val="11"/>
        <rFont val="Calibri"/>
      </rPr>
      <t>BYNT HOLDER</t>
    </r>
  </si>
  <si>
    <r>
      <rPr>
        <sz val="11"/>
        <rFont val="Calibri"/>
      </rPr>
      <t>SN900-09022A</t>
    </r>
  </si>
  <si>
    <r>
      <rPr>
        <sz val="11"/>
        <rFont val="Calibri"/>
      </rPr>
      <t>S STRING</t>
    </r>
  </si>
  <si>
    <r>
      <rPr>
        <sz val="11"/>
        <rFont val="Calibri"/>
      </rPr>
      <t>NA1950</t>
    </r>
  </si>
  <si>
    <r>
      <rPr>
        <sz val="11"/>
        <rFont val="Calibri"/>
      </rPr>
      <t>KNOB R</t>
    </r>
  </si>
  <si>
    <r>
      <rPr>
        <sz val="11"/>
        <rFont val="Calibri"/>
      </rPr>
      <t>17A381-BC</t>
    </r>
  </si>
  <si>
    <r>
      <rPr>
        <sz val="11"/>
        <rFont val="Calibri"/>
      </rPr>
      <t>GROMET</t>
    </r>
  </si>
  <si>
    <r>
      <rPr>
        <sz val="11"/>
        <rFont val="Calibri"/>
      </rPr>
      <t>NA1550</t>
    </r>
  </si>
  <si>
    <r>
      <rPr>
        <sz val="11"/>
        <rFont val="Calibri"/>
      </rPr>
      <t>C CONECTOR</t>
    </r>
  </si>
  <si>
    <r>
      <rPr>
        <sz val="11"/>
        <rFont val="Calibri"/>
      </rPr>
      <t>32103-K59</t>
    </r>
  </si>
  <si>
    <r>
      <rPr>
        <sz val="11"/>
        <rFont val="Calibri"/>
      </rPr>
      <t>GASKET 2 LENS</t>
    </r>
  </si>
  <si>
    <r>
      <rPr>
        <sz val="11"/>
        <rFont val="Calibri"/>
      </rPr>
      <t>C REAR STOP</t>
    </r>
  </si>
  <si>
    <r>
      <rPr>
        <sz val="11"/>
        <rFont val="Calibri"/>
      </rPr>
      <t>G00679</t>
    </r>
  </si>
  <si>
    <r>
      <rPr>
        <sz val="11"/>
        <rFont val="Calibri"/>
      </rPr>
      <t>C INJECTOR</t>
    </r>
  </si>
  <si>
    <r>
      <rPr>
        <sz val="11"/>
        <rFont val="Calibri"/>
      </rPr>
      <t>K18-9000</t>
    </r>
  </si>
  <si>
    <r>
      <rPr>
        <sz val="11"/>
        <rFont val="Calibri"/>
      </rPr>
      <t>COVER</t>
    </r>
  </si>
  <si>
    <r>
      <rPr>
        <sz val="11"/>
        <rFont val="Calibri"/>
      </rPr>
      <t>K15-9200</t>
    </r>
  </si>
  <si>
    <r>
      <rPr>
        <sz val="11"/>
        <rFont val="Calibri"/>
      </rPr>
      <t>CVR SKT</t>
    </r>
  </si>
  <si>
    <r>
      <rPr>
        <sz val="11"/>
        <rFont val="Calibri"/>
      </rPr>
      <t>O7O7</t>
    </r>
  </si>
  <si>
    <t>KNOB R</t>
  </si>
  <si>
    <t>NA1550</t>
  </si>
  <si>
    <r>
      <rPr>
        <sz val="11"/>
        <rFont val="Calibri"/>
      </rPr>
      <t xml:space="preserve">                          PERIODE : </t>
    </r>
  </si>
  <si>
    <r>
      <rPr>
        <sz val="11"/>
        <rFont val="Calibri"/>
      </rPr>
      <t>20 MEI 2022</t>
    </r>
  </si>
  <si>
    <r>
      <rPr>
        <sz val="11"/>
        <rFont val="Calibri"/>
      </rPr>
      <t xml:space="preserve">CUSHION </t>
    </r>
  </si>
  <si>
    <r>
      <rPr>
        <sz val="11"/>
        <rFont val="Calibri"/>
      </rPr>
      <t>TA010</t>
    </r>
  </si>
  <si>
    <r>
      <rPr>
        <sz val="11"/>
        <rFont val="Calibri"/>
      </rPr>
      <t>BULBBYNT</t>
    </r>
  </si>
  <si>
    <r>
      <rPr>
        <sz val="11"/>
        <rFont val="Calibri"/>
      </rPr>
      <t>BODY E</t>
    </r>
  </si>
  <si>
    <r>
      <rPr>
        <sz val="11"/>
        <rFont val="Calibri"/>
      </rPr>
      <t>01222E</t>
    </r>
  </si>
  <si>
    <r>
      <rPr>
        <sz val="11"/>
        <rFont val="Calibri"/>
      </rPr>
      <t>WIR</t>
    </r>
  </si>
  <si>
    <r>
      <rPr>
        <sz val="11"/>
        <rFont val="Calibri"/>
      </rPr>
      <t>COVER REARSTOP</t>
    </r>
  </si>
  <si>
    <r>
      <rPr>
        <sz val="11"/>
        <rFont val="Calibri"/>
      </rPr>
      <t>BEI KMI</t>
    </r>
  </si>
  <si>
    <r>
      <rPr>
        <sz val="11"/>
        <rFont val="Calibri"/>
      </rPr>
      <t>SEALD STRING</t>
    </r>
  </si>
  <si>
    <r>
      <rPr>
        <sz val="11"/>
        <rFont val="Calibri"/>
      </rPr>
      <t>NA1130</t>
    </r>
  </si>
  <si>
    <r>
      <rPr>
        <sz val="11"/>
        <rFont val="Calibri"/>
      </rPr>
      <t>SEALD (NEW MOLD)</t>
    </r>
  </si>
  <si>
    <r>
      <rPr>
        <sz val="11"/>
        <rFont val="Calibri"/>
      </rPr>
      <t>COVER CAMERA</t>
    </r>
  </si>
  <si>
    <r>
      <rPr>
        <sz val="11"/>
        <rFont val="Calibri"/>
      </rPr>
      <t>HCD2</t>
    </r>
  </si>
  <si>
    <r>
      <rPr>
        <sz val="11"/>
        <rFont val="Calibri"/>
      </rPr>
      <t>HOLDER</t>
    </r>
  </si>
  <si>
    <r>
      <rPr>
        <sz val="11"/>
        <rFont val="Calibri"/>
      </rPr>
      <t>C1836</t>
    </r>
  </si>
  <si>
    <r>
      <rPr>
        <sz val="11"/>
        <rFont val="Calibri"/>
      </rPr>
      <t>BZ010</t>
    </r>
  </si>
  <si>
    <r>
      <rPr>
        <sz val="11"/>
        <rFont val="Calibri"/>
      </rPr>
      <t>COVER CONECTOR</t>
    </r>
  </si>
  <si>
    <r>
      <rPr>
        <sz val="11"/>
        <rFont val="Calibri"/>
      </rPr>
      <t>B5D</t>
    </r>
  </si>
  <si>
    <r>
      <rPr>
        <sz val="11"/>
        <rFont val="Calibri"/>
      </rPr>
      <t>COVDR CONECTOR</t>
    </r>
  </si>
  <si>
    <r>
      <rPr>
        <sz val="11"/>
        <rFont val="Calibri"/>
      </rPr>
      <t>K2S</t>
    </r>
  </si>
  <si>
    <r>
      <rPr>
        <sz val="11"/>
        <rFont val="Calibri"/>
      </rPr>
      <t>KNOB L</t>
    </r>
  </si>
  <si>
    <r>
      <rPr>
        <sz val="11"/>
        <rFont val="Calibri"/>
      </rPr>
      <t>17A381AC</t>
    </r>
  </si>
  <si>
    <r>
      <rPr>
        <sz val="11"/>
        <rFont val="Calibri"/>
      </rPr>
      <t>cover</t>
    </r>
  </si>
  <si>
    <r>
      <rPr>
        <sz val="11"/>
        <rFont val="Calibri"/>
      </rPr>
      <t>k159200</t>
    </r>
  </si>
  <si>
    <r>
      <rPr>
        <sz val="11"/>
        <rFont val="Calibri"/>
      </rPr>
      <t>CYCLE TIME /DETIK</t>
    </r>
  </si>
  <si>
    <r>
      <rPr>
        <sz val="11"/>
        <rFont val="Calibri"/>
      </rPr>
      <t>1 JAM</t>
    </r>
  </si>
  <si>
    <r>
      <rPr>
        <sz val="11"/>
        <rFont val="Calibri"/>
      </rPr>
      <t>8 JAM</t>
    </r>
  </si>
  <si>
    <r>
      <rPr>
        <sz val="11"/>
        <rFont val="Calibri"/>
      </rPr>
      <t>SOCKET BODY</t>
    </r>
  </si>
  <si>
    <r>
      <rPr>
        <sz val="11"/>
        <rFont val="Calibri"/>
      </rPr>
      <t>SN900-01222E</t>
    </r>
  </si>
  <si>
    <r>
      <rPr>
        <sz val="11"/>
        <rFont val="Calibri"/>
      </rPr>
      <t>SEAT SPRING</t>
    </r>
  </si>
  <si>
    <r>
      <rPr>
        <sz val="11"/>
        <rFont val="Calibri"/>
      </rPr>
      <t>GROMMET</t>
    </r>
  </si>
  <si>
    <r>
      <rPr>
        <sz val="11"/>
        <rFont val="Calibri"/>
      </rPr>
      <t>CUSHION</t>
    </r>
  </si>
  <si>
    <r>
      <rPr>
        <sz val="11"/>
        <rFont val="Calibri"/>
      </rPr>
      <t>SUSPENG CONTROL</t>
    </r>
  </si>
  <si>
    <r>
      <rPr>
        <sz val="11"/>
        <rFont val="Calibri"/>
      </rPr>
      <t>K58-38771</t>
    </r>
  </si>
  <si>
    <r>
      <rPr>
        <sz val="11"/>
        <rFont val="Calibri"/>
      </rPr>
      <t>S BACK DOOR</t>
    </r>
  </si>
  <si>
    <r>
      <rPr>
        <sz val="11"/>
        <rFont val="Calibri"/>
      </rPr>
      <t>SEAL</t>
    </r>
  </si>
  <si>
    <r>
      <rPr>
        <sz val="11"/>
        <rFont val="Calibri"/>
      </rPr>
      <t>GROMET STEAR</t>
    </r>
  </si>
  <si>
    <r>
      <rPr>
        <sz val="11"/>
        <rFont val="Calibri"/>
      </rPr>
      <t>NA1940</t>
    </r>
  </si>
  <si>
    <r>
      <rPr>
        <sz val="11"/>
        <rFont val="Calibri"/>
      </rPr>
      <t>BUSHTANK</t>
    </r>
  </si>
  <si>
    <r>
      <rPr>
        <sz val="11"/>
        <rFont val="Calibri"/>
      </rPr>
      <t>NA1260</t>
    </r>
  </si>
  <si>
    <r>
      <rPr>
        <sz val="11"/>
        <rFont val="Calibri"/>
      </rPr>
      <t>C LEAD WINKER</t>
    </r>
  </si>
  <si>
    <r>
      <rPr>
        <sz val="11"/>
        <rFont val="Calibri"/>
      </rPr>
      <t>K59-32108</t>
    </r>
  </si>
  <si>
    <r>
      <rPr>
        <sz val="11"/>
        <rFont val="Calibri"/>
      </rPr>
      <t>C.CONNECTOR</t>
    </r>
  </si>
  <si>
    <r>
      <rPr>
        <sz val="11"/>
        <rFont val="Calibri"/>
      </rPr>
      <t>K84</t>
    </r>
  </si>
  <si>
    <r>
      <rPr>
        <sz val="11"/>
        <rFont val="Calibri"/>
      </rPr>
      <t xml:space="preserve"> PERIODE 2022</t>
    </r>
  </si>
  <si>
    <r>
      <rPr>
        <sz val="11"/>
        <rFont val="Calibri"/>
      </rPr>
      <t>KNOB-L</t>
    </r>
  </si>
  <si>
    <r>
      <rPr>
        <sz val="11"/>
        <rFont val="Calibri"/>
      </rPr>
      <t>17A381</t>
    </r>
  </si>
  <si>
    <r>
      <rPr>
        <sz val="11"/>
        <rFont val="Calibri"/>
      </rPr>
      <t>TA0101</t>
    </r>
  </si>
  <si>
    <r>
      <rPr>
        <sz val="11"/>
        <rFont val="Calibri"/>
      </rPr>
      <t>TA1270</t>
    </r>
  </si>
  <si>
    <r>
      <rPr>
        <sz val="11"/>
        <rFont val="Calibri"/>
      </rPr>
      <t>CAP RUBBER"NEW"</t>
    </r>
  </si>
  <si>
    <r>
      <rPr>
        <sz val="11"/>
        <rFont val="Calibri"/>
      </rPr>
      <t>BEI-KMI</t>
    </r>
  </si>
  <si>
    <r>
      <rPr>
        <sz val="11"/>
        <rFont val="Calibri"/>
      </rPr>
      <t>32411-253-000</t>
    </r>
  </si>
  <si>
    <r>
      <rPr>
        <sz val="11"/>
        <rFont val="Calibri"/>
      </rPr>
      <t>C.LEAD WINKER</t>
    </r>
  </si>
  <si>
    <r>
      <rPr>
        <sz val="11"/>
        <rFont val="Calibri"/>
      </rPr>
      <t>G.WASHER</t>
    </r>
  </si>
  <si>
    <r>
      <rPr>
        <sz val="11"/>
        <rFont val="Calibri"/>
      </rPr>
      <t>NA0830</t>
    </r>
  </si>
  <si>
    <r>
      <rPr>
        <sz val="11"/>
        <rFont val="Calibri"/>
      </rPr>
      <t>1WD-H2599</t>
    </r>
  </si>
  <si>
    <r>
      <rPr>
        <sz val="11"/>
        <rFont val="Calibri"/>
      </rPr>
      <t>DAMPER</t>
    </r>
  </si>
  <si>
    <r>
      <rPr>
        <sz val="11"/>
        <rFont val="Calibri"/>
      </rPr>
      <t>S.STEERING</t>
    </r>
  </si>
  <si>
    <r>
      <rPr>
        <sz val="11"/>
        <rFont val="Calibri"/>
      </rPr>
      <t>PROTECTOR CORD</t>
    </r>
  </si>
  <si>
    <r>
      <rPr>
        <sz val="11"/>
        <rFont val="Calibri"/>
      </rPr>
      <t>KEV-8800</t>
    </r>
  </si>
  <si>
    <r>
      <rPr>
        <sz val="11"/>
        <rFont val="Calibri"/>
      </rPr>
      <t>CVR-SKT-WR</t>
    </r>
  </si>
  <si>
    <r>
      <rPr>
        <sz val="11"/>
        <rFont val="Calibri"/>
      </rPr>
      <t xml:space="preserve">CAP </t>
    </r>
  </si>
  <si>
    <r>
      <rPr>
        <sz val="11"/>
        <rFont val="Calibri"/>
      </rPr>
      <t>1 WD-H2532</t>
    </r>
  </si>
  <si>
    <t>CUSHION( D )</t>
  </si>
  <si>
    <t>K58</t>
  </si>
  <si>
    <t>BUSH TANG LOWER ( D )</t>
  </si>
  <si>
    <t>DAMPER( D )</t>
  </si>
  <si>
    <t>CUSHION ( D )</t>
  </si>
  <si>
    <t>13157-004Z / 1975</t>
  </si>
  <si>
    <t>BUSH ( D )</t>
  </si>
  <si>
    <t>COVER CONECTOR ( D )</t>
  </si>
  <si>
    <t>32107-K56F-N100</t>
  </si>
  <si>
    <t>COVER ( D )</t>
  </si>
  <si>
    <t>CUSHION HOOD ( D )</t>
  </si>
  <si>
    <t>07095-0420</t>
  </si>
  <si>
    <t>70950-0421</t>
  </si>
  <si>
    <t>70950-0524</t>
  </si>
  <si>
    <t>70950-0627</t>
  </si>
  <si>
    <t>B.BYNT ( D )</t>
  </si>
  <si>
    <t>WLT8F-17A381-AC</t>
  </si>
  <si>
    <t>WLT8F-17A381-BC</t>
  </si>
  <si>
    <r>
      <rPr>
        <sz val="11"/>
        <color rgb="FF000000"/>
        <rFont val="Calibri"/>
      </rPr>
      <t>BULBBYNT BLUE</t>
    </r>
  </si>
  <si>
    <r>
      <rPr>
        <sz val="11"/>
        <color rgb="FF000000"/>
        <rFont val="Calibri"/>
      </rPr>
      <t>BULB BYNT NATURAL</t>
    </r>
  </si>
  <si>
    <r>
      <rPr>
        <sz val="11"/>
        <color rgb="FF000000"/>
        <rFont val="Calibri"/>
      </rPr>
      <t>SOCKET BULBYNTblack</t>
    </r>
  </si>
  <si>
    <r>
      <rPr>
        <sz val="11"/>
        <color rgb="FF000000"/>
        <rFont val="Calibri"/>
      </rPr>
      <t>+7105-3159</t>
    </r>
  </si>
  <si>
    <r>
      <rPr>
        <sz val="11"/>
        <color rgb="FF000000"/>
        <rFont val="Calibri"/>
      </rPr>
      <t>COVER</t>
    </r>
  </si>
  <si>
    <r>
      <rPr>
        <sz val="11"/>
        <color rgb="FF000000"/>
        <rFont val="Calibri"/>
      </rPr>
      <t>000Y32-0020-B</t>
    </r>
  </si>
  <si>
    <r>
      <rPr>
        <sz val="11"/>
        <color rgb="FF000000"/>
        <rFont val="Calibri"/>
      </rPr>
      <t>COVER PACKING</t>
    </r>
  </si>
  <si>
    <r>
      <rPr>
        <sz val="11"/>
        <color rgb="FF000000"/>
        <rFont val="Calibri"/>
      </rPr>
      <t>0334B-052</t>
    </r>
  </si>
  <si>
    <r>
      <rPr>
        <sz val="11"/>
        <color rgb="FF000000"/>
        <rFont val="Calibri"/>
      </rPr>
      <t>GROMMET</t>
    </r>
  </si>
  <si>
    <r>
      <rPr>
        <sz val="11"/>
        <color rgb="FF000000"/>
        <rFont val="Calibri"/>
      </rPr>
      <t>CUSHION</t>
    </r>
  </si>
  <si>
    <r>
      <rPr>
        <sz val="11"/>
        <color rgb="FF000000"/>
        <rFont val="Calibri"/>
      </rPr>
      <t>CVR SKT WR/204</t>
    </r>
  </si>
  <si>
    <r>
      <rPr>
        <sz val="11"/>
        <color rgb="FF000000"/>
        <rFont val="Calibri"/>
      </rPr>
      <t>11065-0361</t>
    </r>
  </si>
  <si>
    <r>
      <rPr>
        <sz val="11"/>
        <color rgb="FF000000"/>
        <rFont val="Calibri"/>
      </rPr>
      <t>CAP</t>
    </r>
  </si>
  <si>
    <r>
      <rPr>
        <sz val="11"/>
        <color rgb="FF000000"/>
        <rFont val="Calibri"/>
      </rPr>
      <t>1225-1-03801</t>
    </r>
  </si>
  <si>
    <r>
      <rPr>
        <sz val="11"/>
        <color rgb="FF000000"/>
        <rFont val="Calibri"/>
      </rPr>
      <t>BOOT</t>
    </r>
  </si>
  <si>
    <r>
      <rPr>
        <sz val="11"/>
        <color rgb="FF000000"/>
        <rFont val="Calibri"/>
      </rPr>
      <t>1225-1-03802</t>
    </r>
  </si>
  <si>
    <r>
      <rPr>
        <sz val="11"/>
        <color rgb="FF000000"/>
        <rFont val="Calibri"/>
      </rPr>
      <t>BOOT-2</t>
    </r>
  </si>
  <si>
    <r>
      <rPr>
        <sz val="11"/>
        <color rgb="FF000000"/>
        <rFont val="Calibri"/>
      </rPr>
      <t>13001-07504</t>
    </r>
  </si>
  <si>
    <r>
      <rPr>
        <sz val="11"/>
        <color rgb="FF000000"/>
        <rFont val="Calibri"/>
      </rPr>
      <t>D</t>
    </r>
  </si>
  <si>
    <r>
      <rPr>
        <sz val="11"/>
        <color rgb="FF000000"/>
        <rFont val="Calibri"/>
      </rPr>
      <t>13001-07505</t>
    </r>
  </si>
  <si>
    <r>
      <rPr>
        <sz val="11"/>
        <color rgb="FF000000"/>
        <rFont val="Calibri"/>
      </rPr>
      <t>14093-0057A</t>
    </r>
  </si>
  <si>
    <r>
      <rPr>
        <sz val="11"/>
        <color rgb="FF000000"/>
        <rFont val="Calibri"/>
      </rPr>
      <t>14093-0724A</t>
    </r>
  </si>
  <si>
    <r>
      <rPr>
        <sz val="11"/>
        <color rgb="FF000000"/>
        <rFont val="Calibri"/>
      </rPr>
      <t>14093-0727A</t>
    </r>
  </si>
  <si>
    <r>
      <rPr>
        <sz val="11"/>
        <color rgb="FF000000"/>
        <rFont val="Calibri"/>
      </rPr>
      <t>16058-2019</t>
    </r>
  </si>
  <si>
    <r>
      <rPr>
        <sz val="11"/>
        <color rgb="FF000000"/>
        <rFont val="Calibri"/>
      </rPr>
      <t>HIP CONNECTOR</t>
    </r>
  </si>
  <si>
    <r>
      <rPr>
        <sz val="11"/>
        <color rgb="FF000000"/>
        <rFont val="Calibri"/>
      </rPr>
      <t>17A-04-12550</t>
    </r>
  </si>
  <si>
    <r>
      <rPr>
        <sz val="11"/>
        <color rgb="FF000000"/>
        <rFont val="Calibri"/>
      </rPr>
      <t>195-54-42550</t>
    </r>
  </si>
  <si>
    <r>
      <rPr>
        <sz val="11"/>
        <color rgb="FF000000"/>
        <rFont val="Calibri"/>
      </rPr>
      <t>195Z112970</t>
    </r>
  </si>
  <si>
    <r>
      <rPr>
        <sz val="11"/>
        <color rgb="FF000000"/>
        <rFont val="Calibri"/>
      </rPr>
      <t>198-06-53610</t>
    </r>
  </si>
  <si>
    <r>
      <rPr>
        <sz val="11"/>
        <color rgb="FF000000"/>
        <rFont val="Calibri"/>
      </rPr>
      <t>1DY-H2599-00-BK</t>
    </r>
  </si>
  <si>
    <r>
      <rPr>
        <sz val="11"/>
        <color rgb="FF000000"/>
        <rFont val="Calibri"/>
      </rPr>
      <t>COVER BLACK</t>
    </r>
  </si>
  <si>
    <r>
      <rPr>
        <sz val="11"/>
        <color rgb="FF000000"/>
        <rFont val="Calibri"/>
      </rPr>
      <t>1PA-H2155-00-1</t>
    </r>
  </si>
  <si>
    <r>
      <rPr>
        <sz val="11"/>
        <color rgb="FF000000"/>
        <rFont val="Calibri"/>
      </rPr>
      <t>BAND RUBBER</t>
    </r>
  </si>
  <si>
    <r>
      <rPr>
        <sz val="11"/>
        <color rgb="FF000000"/>
        <rFont val="Calibri"/>
      </rPr>
      <t>1WD-H1916-00-1</t>
    </r>
  </si>
  <si>
    <r>
      <rPr>
        <sz val="11"/>
        <color rgb="FF000000"/>
        <rFont val="Calibri"/>
      </rPr>
      <t>COVER TERMINAL</t>
    </r>
  </si>
  <si>
    <r>
      <rPr>
        <sz val="11"/>
        <color rgb="FF000000"/>
        <rFont val="Calibri"/>
      </rPr>
      <t>1WD-H2532-00</t>
    </r>
  </si>
  <si>
    <r>
      <rPr>
        <sz val="11"/>
        <color rgb="FF000000"/>
        <rFont val="Calibri"/>
      </rPr>
      <t>1WD-H2599-00-0</t>
    </r>
  </si>
  <si>
    <r>
      <rPr>
        <sz val="11"/>
        <color rgb="FF000000"/>
        <rFont val="Calibri"/>
      </rPr>
      <t>COVER CONECTOR</t>
    </r>
  </si>
  <si>
    <r>
      <rPr>
        <sz val="11"/>
        <color rgb="FF000000"/>
        <rFont val="Calibri"/>
      </rPr>
      <t>203-62-58310</t>
    </r>
  </si>
  <si>
    <r>
      <rPr>
        <sz val="11"/>
        <color rgb="FF000000"/>
        <rFont val="Calibri"/>
      </rPr>
      <t>203-62-58320</t>
    </r>
  </si>
  <si>
    <r>
      <rPr>
        <sz val="11"/>
        <color rgb="FF000000"/>
        <rFont val="Calibri"/>
      </rPr>
      <t>203-62-61790</t>
    </r>
  </si>
  <si>
    <r>
      <rPr>
        <sz val="11"/>
        <color rgb="FF000000"/>
        <rFont val="Calibri"/>
      </rPr>
      <t>203-70-44470</t>
    </r>
  </si>
  <si>
    <r>
      <rPr>
        <sz val="11"/>
        <color rgb="FF000000"/>
        <rFont val="Calibri"/>
      </rPr>
      <t>ORING</t>
    </r>
  </si>
  <si>
    <r>
      <rPr>
        <sz val="11"/>
        <color rgb="FF000000"/>
        <rFont val="Calibri"/>
      </rPr>
      <t>209-70-53150</t>
    </r>
  </si>
  <si>
    <r>
      <rPr>
        <sz val="11"/>
        <color rgb="FF000000"/>
        <rFont val="Calibri"/>
      </rPr>
      <t>21018-17601</t>
    </r>
  </si>
  <si>
    <r>
      <rPr>
        <sz val="11"/>
        <color rgb="FF000000"/>
        <rFont val="Calibri"/>
      </rPr>
      <t>S PLUG</t>
    </r>
  </si>
  <si>
    <r>
      <rPr>
        <sz val="11"/>
        <color rgb="FF000000"/>
        <rFont val="Calibri"/>
      </rPr>
      <t>21018-1760-1Ac</t>
    </r>
  </si>
  <si>
    <r>
      <rPr>
        <sz val="11"/>
        <color rgb="FF000000"/>
        <rFont val="Calibri"/>
      </rPr>
      <t>SOCKET BODY PLUG</t>
    </r>
  </si>
  <si>
    <r>
      <rPr>
        <sz val="11"/>
        <color rgb="FF000000"/>
        <rFont val="Calibri"/>
      </rPr>
      <t>21K6235270</t>
    </r>
  </si>
  <si>
    <r>
      <rPr>
        <sz val="11"/>
        <color rgb="FF000000"/>
        <rFont val="Calibri"/>
      </rPr>
      <t>21T5435322</t>
    </r>
  </si>
  <si>
    <r>
      <rPr>
        <sz val="11"/>
        <color rgb="FF000000"/>
        <rFont val="Calibri"/>
      </rPr>
      <t>21T5435722</t>
    </r>
  </si>
  <si>
    <r>
      <rPr>
        <sz val="11"/>
        <color rgb="FF000000"/>
        <rFont val="Calibri"/>
      </rPr>
      <t>21T6439540</t>
    </r>
  </si>
  <si>
    <r>
      <rPr>
        <sz val="11"/>
        <color rgb="FF000000"/>
        <rFont val="Calibri"/>
      </rPr>
      <t>22009-8L001</t>
    </r>
  </si>
  <si>
    <r>
      <rPr>
        <sz val="11"/>
        <color rgb="FF000000"/>
        <rFont val="Calibri"/>
      </rPr>
      <t>22018-18690</t>
    </r>
  </si>
  <si>
    <r>
      <rPr>
        <sz val="11"/>
        <color rgb="FF000000"/>
        <rFont val="Calibri"/>
      </rPr>
      <t>BUSHING</t>
    </r>
  </si>
  <si>
    <r>
      <rPr>
        <sz val="11"/>
        <color rgb="FF000000"/>
        <rFont val="Calibri"/>
      </rPr>
      <t>285-01-12411</t>
    </r>
  </si>
  <si>
    <r>
      <rPr>
        <sz val="11"/>
        <color rgb="FF000000"/>
        <rFont val="Calibri"/>
      </rPr>
      <t>RUBBER</t>
    </r>
  </si>
  <si>
    <r>
      <rPr>
        <sz val="11"/>
        <color rgb="FF000000"/>
        <rFont val="Calibri"/>
      </rPr>
      <t>2PK-H1662-00</t>
    </r>
  </si>
  <si>
    <r>
      <rPr>
        <sz val="11"/>
        <color rgb="FF000000"/>
        <rFont val="Calibri"/>
      </rPr>
      <t>COVER CONNECTOR</t>
    </r>
  </si>
  <si>
    <r>
      <rPr>
        <sz val="11"/>
        <color rgb="FF000000"/>
        <rFont val="Calibri"/>
      </rPr>
      <t>31861-10D00</t>
    </r>
  </si>
  <si>
    <r>
      <rPr>
        <sz val="11"/>
        <color rgb="FF000000"/>
        <rFont val="Calibri"/>
      </rPr>
      <t>CAP STARTER RELAY</t>
    </r>
  </si>
  <si>
    <r>
      <rPr>
        <sz val="11"/>
        <color rgb="FF000000"/>
        <rFont val="Calibri"/>
      </rPr>
      <t>31861-13HA0</t>
    </r>
  </si>
  <si>
    <r>
      <rPr>
        <sz val="11"/>
        <color rgb="FF000000"/>
        <rFont val="Calibri"/>
      </rPr>
      <t>CAP STARTER MOTOR</t>
    </r>
  </si>
  <si>
    <r>
      <rPr>
        <sz val="11"/>
        <color rgb="FF000000"/>
        <rFont val="Calibri"/>
      </rPr>
      <t>31861-48B10</t>
    </r>
  </si>
  <si>
    <r>
      <rPr>
        <sz val="11"/>
        <color rgb="FF000000"/>
        <rFont val="Calibri"/>
      </rPr>
      <t>32106-KE1-6000</t>
    </r>
  </si>
  <si>
    <r>
      <rPr>
        <sz val="11"/>
        <color rgb="FF000000"/>
        <rFont val="Calibri"/>
      </rPr>
      <t>32107-KGH-9000</t>
    </r>
  </si>
  <si>
    <r>
      <rPr>
        <sz val="11"/>
        <color rgb="FF000000"/>
        <rFont val="Calibri"/>
      </rPr>
      <t>COVER COUPLER</t>
    </r>
  </si>
  <si>
    <r>
      <rPr>
        <sz val="11"/>
        <color rgb="FF000000"/>
        <rFont val="Calibri"/>
      </rPr>
      <t>32107-MJR-6700</t>
    </r>
  </si>
  <si>
    <r>
      <rPr>
        <sz val="11"/>
        <color rgb="FF000000"/>
        <rFont val="Calibri"/>
      </rPr>
      <t>32108-K15G-9200</t>
    </r>
  </si>
  <si>
    <r>
      <rPr>
        <sz val="11"/>
        <color rgb="FF000000"/>
        <rFont val="Calibri"/>
      </rPr>
      <t>32108-K81-N001-H1</t>
    </r>
  </si>
  <si>
    <r>
      <rPr>
        <sz val="11"/>
        <color rgb="FF000000"/>
        <rFont val="Calibri"/>
      </rPr>
      <t>32108-K84A-9001-H1</t>
    </r>
  </si>
  <si>
    <r>
      <rPr>
        <sz val="11"/>
        <color rgb="FF000000"/>
        <rFont val="Calibri"/>
      </rPr>
      <t>32108-k93A-N001-H1</t>
    </r>
  </si>
  <si>
    <r>
      <rPr>
        <sz val="11"/>
        <color rgb="FF000000"/>
        <rFont val="Calibri"/>
      </rPr>
      <t>COVER old</t>
    </r>
  </si>
  <si>
    <r>
      <rPr>
        <sz val="11"/>
        <color rgb="FF000000"/>
        <rFont val="Calibri"/>
      </rPr>
      <t>32108-K93-N000-H1</t>
    </r>
  </si>
  <si>
    <r>
      <rPr>
        <sz val="11"/>
        <color rgb="FF000000"/>
        <rFont val="Calibri"/>
      </rPr>
      <t>32108-KWA-8300</t>
    </r>
  </si>
  <si>
    <r>
      <rPr>
        <sz val="11"/>
        <color rgb="FF000000"/>
        <rFont val="Calibri"/>
      </rPr>
      <t>32108-MFY-0000</t>
    </r>
  </si>
  <si>
    <r>
      <rPr>
        <sz val="11"/>
        <color rgb="FF000000"/>
        <rFont val="Calibri"/>
      </rPr>
      <t>32109-K15-9000</t>
    </r>
  </si>
  <si>
    <r>
      <rPr>
        <sz val="11"/>
        <color rgb="FF000000"/>
        <rFont val="Calibri"/>
      </rPr>
      <t>32109-K56F-N100</t>
    </r>
  </si>
  <si>
    <r>
      <rPr>
        <sz val="11"/>
        <color rgb="FF000000"/>
        <rFont val="Calibri"/>
      </rPr>
      <t>32113-K15G-9201</t>
    </r>
  </si>
  <si>
    <r>
      <rPr>
        <sz val="11"/>
        <color rgb="FF000000"/>
        <rFont val="Calibri"/>
      </rPr>
      <t>32113-K18-9000</t>
    </r>
  </si>
  <si>
    <r>
      <rPr>
        <sz val="11"/>
        <color rgb="FF000000"/>
        <rFont val="Calibri"/>
      </rPr>
      <t>32113-K56-N000</t>
    </r>
  </si>
  <si>
    <r>
      <rPr>
        <sz val="11"/>
        <color rgb="FF000000"/>
        <rFont val="Calibri"/>
      </rPr>
      <t>32118-KEV-8800</t>
    </r>
  </si>
  <si>
    <r>
      <rPr>
        <sz val="11"/>
        <color rgb="FF000000"/>
        <rFont val="Calibri"/>
      </rPr>
      <t>PROTECTOR</t>
    </r>
  </si>
  <si>
    <r>
      <rPr>
        <sz val="11"/>
        <color rgb="FF000000"/>
        <rFont val="Calibri"/>
      </rPr>
      <t>32411-253-000</t>
    </r>
  </si>
  <si>
    <r>
      <rPr>
        <sz val="11"/>
        <color rgb="FF000000"/>
        <rFont val="Calibri"/>
      </rPr>
      <t>3344-2238</t>
    </r>
  </si>
  <si>
    <r>
      <rPr>
        <sz val="11"/>
        <color rgb="FF000000"/>
        <rFont val="Calibri"/>
      </rPr>
      <t>33624-31010</t>
    </r>
  </si>
  <si>
    <r>
      <rPr>
        <sz val="11"/>
        <color rgb="FF000000"/>
        <rFont val="Calibri"/>
      </rPr>
      <t>36618-49K00</t>
    </r>
  </si>
  <si>
    <r>
      <rPr>
        <sz val="11"/>
        <color rgb="FF000000"/>
        <rFont val="Calibri"/>
      </rPr>
      <t>36618-49K10</t>
    </r>
  </si>
  <si>
    <r>
      <rPr>
        <sz val="11"/>
        <color rgb="FF000000"/>
        <rFont val="Calibri"/>
      </rPr>
      <t>3CI-H2119-00-0</t>
    </r>
  </si>
  <si>
    <r>
      <rPr>
        <sz val="11"/>
        <color rgb="FF000000"/>
        <rFont val="Calibri"/>
      </rPr>
      <t>COVER LEAD WIRE</t>
    </r>
  </si>
  <si>
    <r>
      <rPr>
        <sz val="11"/>
        <color rgb="FF000000"/>
        <rFont val="Calibri"/>
      </rPr>
      <t>401 053 99</t>
    </r>
  </si>
  <si>
    <r>
      <rPr>
        <sz val="11"/>
        <color rgb="FF000000"/>
        <rFont val="Calibri"/>
      </rPr>
      <t>LAMP HOLDER</t>
    </r>
  </si>
  <si>
    <r>
      <rPr>
        <sz val="11"/>
        <color rgb="FF000000"/>
        <rFont val="Calibri"/>
      </rPr>
      <t>43064-007Z</t>
    </r>
  </si>
  <si>
    <r>
      <rPr>
        <sz val="11"/>
        <color rgb="FF000000"/>
        <rFont val="Calibri"/>
      </rPr>
      <t>CLAMP</t>
    </r>
  </si>
  <si>
    <r>
      <rPr>
        <sz val="11"/>
        <color rgb="FF000000"/>
        <rFont val="Calibri"/>
      </rPr>
      <t>SOCKET BULBYNT</t>
    </r>
  </si>
  <si>
    <r>
      <rPr>
        <sz val="11"/>
        <color rgb="FF000000"/>
        <rFont val="Calibri"/>
      </rPr>
      <t>4772333700(fi)</t>
    </r>
  </si>
  <si>
    <r>
      <rPr>
        <sz val="11"/>
        <color rgb="FF000000"/>
        <rFont val="Calibri"/>
      </rPr>
      <t>S. BULBYNT (INJECTION)</t>
    </r>
  </si>
  <si>
    <r>
      <rPr>
        <sz val="11"/>
        <color rgb="FF000000"/>
        <rFont val="Calibri"/>
      </rPr>
      <t>49006-1067Z</t>
    </r>
  </si>
  <si>
    <r>
      <rPr>
        <sz val="11"/>
        <color rgb="FF000000"/>
        <rFont val="Calibri"/>
      </rPr>
      <t>49006-1310</t>
    </r>
  </si>
  <si>
    <r>
      <rPr>
        <sz val="11"/>
        <color rgb="FF000000"/>
        <rFont val="Calibri"/>
      </rPr>
      <t>49016-0057</t>
    </r>
  </si>
  <si>
    <r>
      <rPr>
        <sz val="11"/>
        <color rgb="FF000000"/>
        <rFont val="Calibri"/>
      </rPr>
      <t>COVER SEAL</t>
    </r>
  </si>
  <si>
    <r>
      <rPr>
        <sz val="11"/>
        <color rgb="FF000000"/>
        <rFont val="Calibri"/>
      </rPr>
      <t>49016-0631</t>
    </r>
  </si>
  <si>
    <r>
      <rPr>
        <sz val="11"/>
        <color rgb="FF000000"/>
        <rFont val="Calibri"/>
      </rPr>
      <t>49016-1195A</t>
    </r>
  </si>
  <si>
    <r>
      <rPr>
        <sz val="11"/>
        <color rgb="FF000000"/>
        <rFont val="Calibri"/>
      </rPr>
      <t>COVER LAMP</t>
    </r>
  </si>
  <si>
    <r>
      <rPr>
        <sz val="11"/>
        <color rgb="FF000000"/>
        <rFont val="Calibri"/>
      </rPr>
      <t>53384-BZ020</t>
    </r>
  </si>
  <si>
    <r>
      <rPr>
        <sz val="11"/>
        <color rgb="FF000000"/>
        <rFont val="Calibri"/>
      </rPr>
      <t>CUSHION HOOD</t>
    </r>
  </si>
  <si>
    <r>
      <rPr>
        <sz val="11"/>
        <color rgb="FF000000"/>
        <rFont val="Calibri"/>
      </rPr>
      <t>GASKET 2 LENS</t>
    </r>
  </si>
  <si>
    <r>
      <rPr>
        <sz val="11"/>
        <color rgb="FF000000"/>
        <rFont val="Calibri"/>
      </rPr>
      <t>F</t>
    </r>
  </si>
  <si>
    <r>
      <rPr>
        <sz val="11"/>
        <color rgb="FF000000"/>
        <rFont val="Calibri"/>
      </rPr>
      <t>7210-0142</t>
    </r>
  </si>
  <si>
    <r>
      <rPr>
        <sz val="11"/>
        <color rgb="FF000000"/>
        <rFont val="Calibri"/>
      </rPr>
      <t>SLEEVE</t>
    </r>
  </si>
  <si>
    <r>
      <rPr>
        <sz val="11"/>
        <color rgb="FF000000"/>
        <rFont val="Calibri"/>
      </rPr>
      <t>7210-0163</t>
    </r>
  </si>
  <si>
    <r>
      <rPr>
        <sz val="11"/>
        <color rgb="FF000000"/>
        <rFont val="Calibri"/>
      </rPr>
      <t>85373-BZ010</t>
    </r>
  </si>
  <si>
    <r>
      <rPr>
        <sz val="11"/>
        <color rgb="FF000000"/>
        <rFont val="Calibri"/>
      </rPr>
      <t>GROMMET WASHER</t>
    </r>
  </si>
  <si>
    <r>
      <rPr>
        <sz val="11"/>
        <color rgb="FF000000"/>
        <rFont val="Calibri"/>
      </rPr>
      <t>92066-1348Z</t>
    </r>
  </si>
  <si>
    <r>
      <rPr>
        <sz val="11"/>
        <color rgb="FF000000"/>
        <rFont val="Calibri"/>
      </rPr>
      <t>PLUG</t>
    </r>
  </si>
  <si>
    <r>
      <rPr>
        <sz val="11"/>
        <color rgb="FF000000"/>
        <rFont val="Calibri"/>
      </rPr>
      <t>92071-0055</t>
    </r>
  </si>
  <si>
    <r>
      <rPr>
        <sz val="11"/>
        <color rgb="FF000000"/>
        <rFont val="Calibri"/>
      </rPr>
      <t>GROMET</t>
    </r>
  </si>
  <si>
    <r>
      <rPr>
        <sz val="11"/>
        <color rgb="FF000000"/>
        <rFont val="Calibri"/>
      </rPr>
      <t>92071-024</t>
    </r>
  </si>
  <si>
    <r>
      <rPr>
        <sz val="11"/>
        <color rgb="FF000000"/>
        <rFont val="Calibri"/>
      </rPr>
      <t>92071-0707A</t>
    </r>
  </si>
  <si>
    <r>
      <rPr>
        <sz val="11"/>
        <color rgb="FF000000"/>
        <rFont val="Calibri"/>
      </rPr>
      <t>92075-1690Z</t>
    </r>
  </si>
  <si>
    <r>
      <rPr>
        <sz val="11"/>
        <color rgb="FF000000"/>
        <rFont val="Calibri"/>
      </rPr>
      <t>DAMPER</t>
    </r>
  </si>
  <si>
    <r>
      <rPr>
        <sz val="11"/>
        <color rgb="FF000000"/>
        <rFont val="Calibri"/>
      </rPr>
      <t>92075-209Z</t>
    </r>
  </si>
  <si>
    <r>
      <rPr>
        <sz val="11"/>
        <color rgb="FF000000"/>
        <rFont val="Calibri"/>
      </rPr>
      <t>92160-1115Z</t>
    </r>
  </si>
  <si>
    <r>
      <rPr>
        <sz val="11"/>
        <color rgb="FF000000"/>
        <rFont val="Calibri"/>
      </rPr>
      <t>92160-1422Z</t>
    </r>
  </si>
  <si>
    <r>
      <rPr>
        <sz val="11"/>
        <color rgb="FF000000"/>
        <rFont val="Calibri"/>
      </rPr>
      <t>92161-0220</t>
    </r>
  </si>
  <si>
    <r>
      <rPr>
        <sz val="11"/>
        <color rgb="FF000000"/>
        <rFont val="Calibri"/>
      </rPr>
      <t>92161-0370</t>
    </r>
  </si>
  <si>
    <r>
      <rPr>
        <sz val="11"/>
        <color rgb="FF000000"/>
        <rFont val="Calibri"/>
      </rPr>
      <t>92161-0371</t>
    </r>
  </si>
  <si>
    <r>
      <rPr>
        <sz val="11"/>
        <color rgb="FF000000"/>
        <rFont val="Calibri"/>
      </rPr>
      <t>92161-0477</t>
    </r>
  </si>
  <si>
    <r>
      <rPr>
        <sz val="11"/>
        <color rgb="FF000000"/>
        <rFont val="Calibri"/>
      </rPr>
      <t>92161-0520Z</t>
    </r>
  </si>
  <si>
    <r>
      <rPr>
        <sz val="11"/>
        <color rgb="FF000000"/>
        <rFont val="Calibri"/>
      </rPr>
      <t>92161-0521Z</t>
    </r>
  </si>
  <si>
    <r>
      <rPr>
        <sz val="11"/>
        <color rgb="FF000000"/>
        <rFont val="Calibri"/>
      </rPr>
      <t>92161-0522Z</t>
    </r>
  </si>
  <si>
    <r>
      <rPr>
        <sz val="11"/>
        <color rgb="FF000000"/>
        <rFont val="Calibri"/>
      </rPr>
      <t>92161-1648</t>
    </r>
  </si>
  <si>
    <r>
      <rPr>
        <sz val="11"/>
        <color rgb="FF000000"/>
        <rFont val="Calibri"/>
      </rPr>
      <t>92161-1975</t>
    </r>
  </si>
  <si>
    <r>
      <rPr>
        <sz val="11"/>
        <color rgb="FF000000"/>
        <rFont val="Calibri"/>
      </rPr>
      <t>92071-2117</t>
    </r>
  </si>
  <si>
    <r>
      <rPr>
        <sz val="11"/>
        <color rgb="FF000000"/>
        <rFont val="Calibri"/>
      </rPr>
      <t>DAMPER ( tape )</t>
    </r>
  </si>
  <si>
    <r>
      <rPr>
        <sz val="11"/>
        <color rgb="FF000000"/>
        <rFont val="Calibri"/>
      </rPr>
      <t>99224-25003</t>
    </r>
  </si>
  <si>
    <r>
      <rPr>
        <sz val="11"/>
        <color rgb="FF000000"/>
        <rFont val="Calibri"/>
      </rPr>
      <t>RING GASKET</t>
    </r>
  </si>
  <si>
    <r>
      <rPr>
        <sz val="11"/>
        <color rgb="FF000000"/>
        <rFont val="Calibri"/>
      </rPr>
      <t>99241-50207</t>
    </r>
  </si>
  <si>
    <r>
      <rPr>
        <sz val="11"/>
        <color rgb="FF000000"/>
        <rFont val="Calibri"/>
      </rPr>
      <t>BULBYNT SEPATU KOITO</t>
    </r>
  </si>
  <si>
    <r>
      <rPr>
        <sz val="11"/>
        <color rgb="FF000000"/>
        <rFont val="Calibri"/>
      </rPr>
      <t>99301-39001</t>
    </r>
  </si>
  <si>
    <r>
      <rPr>
        <sz val="11"/>
        <color rgb="FF000000"/>
        <rFont val="Calibri"/>
      </rPr>
      <t>99301-39006</t>
    </r>
  </si>
  <si>
    <r>
      <rPr>
        <sz val="11"/>
        <color rgb="FF000000"/>
        <rFont val="Calibri"/>
      </rPr>
      <t>99301-39009</t>
    </r>
  </si>
  <si>
    <r>
      <rPr>
        <sz val="11"/>
        <color rgb="FF000000"/>
        <rFont val="Calibri"/>
      </rPr>
      <t>Grommet</t>
    </r>
  </si>
  <si>
    <r>
      <rPr>
        <sz val="11"/>
        <color rgb="FF000000"/>
        <rFont val="Calibri"/>
      </rPr>
      <t>99302-33004</t>
    </r>
  </si>
  <si>
    <r>
      <rPr>
        <sz val="11"/>
        <color rgb="FF000000"/>
        <rFont val="Calibri"/>
      </rPr>
      <t>ADP-9(INL)</t>
    </r>
  </si>
  <si>
    <r>
      <rPr>
        <sz val="11"/>
        <color rgb="FF000000"/>
        <rFont val="Calibri"/>
      </rPr>
      <t xml:space="preserve"> HOLDER</t>
    </r>
  </si>
  <si>
    <r>
      <rPr>
        <sz val="11"/>
        <color rgb="FF000000"/>
        <rFont val="Calibri"/>
      </rPr>
      <t>ASK 001(3X3)</t>
    </r>
  </si>
  <si>
    <r>
      <rPr>
        <sz val="11"/>
        <color rgb="FF000000"/>
        <rFont val="Calibri"/>
      </rPr>
      <t>HOLO</t>
    </r>
  </si>
  <si>
    <r>
      <rPr>
        <sz val="11"/>
        <color rgb="FF000000"/>
        <rFont val="Calibri"/>
      </rPr>
      <t>ASK 003(4X4)</t>
    </r>
  </si>
  <si>
    <r>
      <rPr>
        <sz val="11"/>
        <color rgb="FF000000"/>
        <rFont val="Calibri"/>
      </rPr>
      <t>HOLO KOTAK</t>
    </r>
  </si>
  <si>
    <r>
      <rPr>
        <sz val="11"/>
        <color rgb="FF000000"/>
        <rFont val="Calibri"/>
      </rPr>
      <t>BEI KMI 005</t>
    </r>
  </si>
  <si>
    <r>
      <rPr>
        <sz val="11"/>
        <color rgb="FF000000"/>
        <rFont val="Calibri"/>
      </rPr>
      <t>DAMPER HOLDER</t>
    </r>
  </si>
  <si>
    <r>
      <rPr>
        <sz val="11"/>
        <color rgb="FF000000"/>
        <rFont val="Calibri"/>
      </rPr>
      <t>BR001</t>
    </r>
  </si>
  <si>
    <r>
      <rPr>
        <sz val="11"/>
        <color rgb="FF000000"/>
        <rFont val="Calibri"/>
      </rPr>
      <t>BUSSING</t>
    </r>
  </si>
  <si>
    <r>
      <rPr>
        <sz val="11"/>
        <color rgb="FF000000"/>
        <rFont val="Calibri"/>
      </rPr>
      <t>BR002</t>
    </r>
  </si>
  <si>
    <r>
      <rPr>
        <sz val="11"/>
        <color rgb="FF000000"/>
        <rFont val="Calibri"/>
      </rPr>
      <t>BR-004</t>
    </r>
  </si>
  <si>
    <r>
      <rPr>
        <sz val="11"/>
        <color rgb="FF000000"/>
        <rFont val="Calibri"/>
      </rPr>
      <t>PLUG COVER</t>
    </r>
  </si>
  <si>
    <r>
      <rPr>
        <sz val="11"/>
        <color rgb="FF000000"/>
        <rFont val="Calibri"/>
      </rPr>
      <t>BRI-HCD2-0003</t>
    </r>
  </si>
  <si>
    <r>
      <rPr>
        <sz val="11"/>
        <color rgb="FF000000"/>
        <rFont val="Calibri"/>
      </rPr>
      <t>C. CABLE CAMERA</t>
    </r>
  </si>
  <si>
    <r>
      <rPr>
        <sz val="11"/>
        <color rgb="FF000000"/>
        <rFont val="Calibri"/>
      </rPr>
      <t>BRI-HCD2-0003-1</t>
    </r>
  </si>
  <si>
    <r>
      <rPr>
        <sz val="11"/>
        <color rgb="FF000000"/>
        <rFont val="Calibri"/>
      </rPr>
      <t>COVER CAMERA</t>
    </r>
  </si>
  <si>
    <r>
      <rPr>
        <sz val="11"/>
        <color rgb="FF000000"/>
        <rFont val="Calibri"/>
      </rPr>
      <t>C1810</t>
    </r>
  </si>
  <si>
    <r>
      <rPr>
        <sz val="11"/>
        <color rgb="FF000000"/>
        <rFont val="Calibri"/>
      </rPr>
      <t>HOLDER</t>
    </r>
  </si>
  <si>
    <r>
      <rPr>
        <sz val="11"/>
        <color rgb="FF000000"/>
        <rFont val="Calibri"/>
      </rPr>
      <t>C1822</t>
    </r>
  </si>
  <si>
    <r>
      <rPr>
        <sz val="11"/>
        <color rgb="FF000000"/>
        <rFont val="Calibri"/>
      </rPr>
      <t>C1836</t>
    </r>
  </si>
  <si>
    <r>
      <rPr>
        <sz val="11"/>
        <color rgb="FF000000"/>
        <rFont val="Calibri"/>
      </rPr>
      <t>C50</t>
    </r>
  </si>
  <si>
    <r>
      <rPr>
        <sz val="11"/>
        <color rgb="FF000000"/>
        <rFont val="Calibri"/>
      </rPr>
      <t>C. CONNECTOR 4.3 (EPDM)</t>
    </r>
  </si>
  <si>
    <r>
      <rPr>
        <sz val="11"/>
        <color rgb="FF000000"/>
        <rFont val="Calibri"/>
      </rPr>
      <t>C. HANDLE CHECKER FIXTURE</t>
    </r>
  </si>
  <si>
    <r>
      <rPr>
        <sz val="11"/>
        <color rgb="FF000000"/>
        <rFont val="Calibri"/>
      </rPr>
      <t>D20-1-S7</t>
    </r>
  </si>
  <si>
    <r>
      <rPr>
        <sz val="11"/>
        <color rgb="FF000000"/>
        <rFont val="Calibri"/>
      </rPr>
      <t>FST7450 A51 0010</t>
    </r>
  </si>
  <si>
    <r>
      <rPr>
        <sz val="11"/>
        <color rgb="FF000000"/>
        <rFont val="Calibri"/>
      </rPr>
      <t>SEAT BODY</t>
    </r>
  </si>
  <si>
    <r>
      <rPr>
        <sz val="11"/>
        <color rgb="FF000000"/>
        <rFont val="Calibri"/>
      </rPr>
      <t>FSTZ200 A51</t>
    </r>
  </si>
  <si>
    <r>
      <rPr>
        <sz val="11"/>
        <color rgb="FF000000"/>
        <rFont val="Calibri"/>
      </rPr>
      <t>SEAT</t>
    </r>
  </si>
  <si>
    <r>
      <rPr>
        <sz val="11"/>
        <color rgb="FF000000"/>
        <rFont val="Calibri"/>
      </rPr>
      <t>FW-C-6F</t>
    </r>
  </si>
  <si>
    <r>
      <rPr>
        <sz val="11"/>
        <color rgb="FF000000"/>
        <rFont val="Calibri"/>
      </rPr>
      <t>SEAL</t>
    </r>
  </si>
  <si>
    <r>
      <rPr>
        <sz val="11"/>
        <color rgb="FF000000"/>
        <rFont val="Calibri"/>
      </rPr>
      <t>HOLO (30 mm)</t>
    </r>
  </si>
  <si>
    <r>
      <rPr>
        <sz val="11"/>
        <color rgb="FF000000"/>
        <rFont val="Calibri"/>
      </rPr>
      <t>HOLO (40 mm)</t>
    </r>
  </si>
  <si>
    <r>
      <rPr>
        <sz val="11"/>
        <color rgb="FF000000"/>
        <rFont val="Calibri"/>
      </rPr>
      <t>KS24-701</t>
    </r>
  </si>
  <si>
    <r>
      <rPr>
        <sz val="11"/>
        <color rgb="FF000000"/>
        <rFont val="Calibri"/>
      </rPr>
      <t>S0870-JF360</t>
    </r>
  </si>
  <si>
    <r>
      <rPr>
        <sz val="11"/>
        <color rgb="FF000000"/>
        <rFont val="Calibri"/>
      </rPr>
      <t>RUBBER SPRING</t>
    </r>
  </si>
  <si>
    <r>
      <rPr>
        <sz val="11"/>
        <color rgb="FF000000"/>
        <rFont val="Calibri"/>
      </rPr>
      <t>SN900-01222E</t>
    </r>
  </si>
  <si>
    <r>
      <rPr>
        <sz val="11"/>
        <color rgb="FF000000"/>
        <rFont val="Calibri"/>
      </rPr>
      <t>SOCKET BODY</t>
    </r>
  </si>
  <si>
    <r>
      <rPr>
        <sz val="11"/>
        <color rgb="FF000000"/>
        <rFont val="Calibri"/>
      </rPr>
      <t>SN900-02422A</t>
    </r>
  </si>
  <si>
    <r>
      <rPr>
        <sz val="11"/>
        <color rgb="FF000000"/>
        <rFont val="Calibri"/>
      </rPr>
      <t>SOCKET BODY A "A"</t>
    </r>
  </si>
  <si>
    <r>
      <rPr>
        <sz val="11"/>
        <color rgb="FF000000"/>
        <rFont val="Calibri"/>
      </rPr>
      <t>SOCKET BODY A  "B&amp;C"</t>
    </r>
  </si>
  <si>
    <r>
      <rPr>
        <sz val="11"/>
        <color rgb="FF000000"/>
        <rFont val="Calibri"/>
      </rPr>
      <t>SN900-09022A</t>
    </r>
  </si>
  <si>
    <r>
      <rPr>
        <sz val="11"/>
        <color rgb="FF000000"/>
        <rFont val="Calibri"/>
      </rPr>
      <t>SOCKET HOLDER</t>
    </r>
  </si>
  <si>
    <r>
      <rPr>
        <sz val="11"/>
        <color rgb="FF000000"/>
        <rFont val="Calibri"/>
      </rPr>
      <t>SN904-10340C</t>
    </r>
  </si>
  <si>
    <r>
      <rPr>
        <sz val="11"/>
        <color rgb="FF000000"/>
        <rFont val="Calibri"/>
      </rPr>
      <t>SEAL GASKET</t>
    </r>
  </si>
  <si>
    <r>
      <rPr>
        <sz val="11"/>
        <color rgb="FF000000"/>
        <rFont val="Calibri"/>
      </rPr>
      <t>SN904-11260A</t>
    </r>
  </si>
  <si>
    <r>
      <rPr>
        <sz val="11"/>
        <color rgb="FF000000"/>
        <rFont val="Calibri"/>
      </rPr>
      <t>SN904-20600C</t>
    </r>
  </si>
  <si>
    <r>
      <rPr>
        <sz val="11"/>
        <color rgb="FF000000"/>
        <rFont val="Calibri"/>
      </rPr>
      <t>SN907-16700A</t>
    </r>
  </si>
  <si>
    <r>
      <rPr>
        <sz val="11"/>
        <color rgb="FF000000"/>
        <rFont val="Calibri"/>
      </rPr>
      <t>SN907-22400A</t>
    </r>
  </si>
  <si>
    <r>
      <rPr>
        <sz val="11"/>
        <color rgb="FF000000"/>
        <rFont val="Calibri"/>
      </rPr>
      <t>VMBODY-TA0100M-FG</t>
    </r>
  </si>
  <si>
    <r>
      <rPr>
        <sz val="11"/>
        <color rgb="FF000000"/>
        <rFont val="Calibri"/>
      </rPr>
      <t>X9383-4003</t>
    </r>
  </si>
  <si>
    <r>
      <rPr>
        <sz val="11"/>
        <color rgb="FF000000"/>
        <rFont val="Calibri"/>
      </rPr>
      <t>O-RING</t>
    </r>
  </si>
  <si>
    <r>
      <rPr>
        <sz val="11"/>
        <color rgb="FF000000"/>
        <rFont val="Calibri"/>
      </rPr>
      <t>Y9963-1001</t>
    </r>
  </si>
  <si>
    <r>
      <rPr>
        <sz val="11"/>
        <color rgb="FF000000"/>
        <rFont val="Calibri"/>
      </rPr>
      <t>Y9963-2089</t>
    </r>
  </si>
  <si>
    <r>
      <rPr>
        <sz val="11"/>
        <color rgb="FF000000"/>
        <rFont val="Calibri"/>
      </rPr>
      <t>SEAL RING</t>
    </r>
  </si>
  <si>
    <r>
      <rPr>
        <sz val="11"/>
        <color rgb="FF000000"/>
        <rFont val="Calibri"/>
      </rPr>
      <t>YC-A010</t>
    </r>
  </si>
  <si>
    <r>
      <rPr>
        <sz val="11"/>
        <color rgb="FF000000"/>
        <rFont val="Calibri"/>
      </rPr>
      <t>KNOB</t>
    </r>
  </si>
  <si>
    <r>
      <rPr>
        <sz val="11"/>
        <color rgb="FF000000"/>
        <rFont val="Calibri"/>
      </rPr>
      <t>YC-A015</t>
    </r>
  </si>
  <si>
    <r>
      <rPr>
        <sz val="11"/>
        <color rgb="FF000000"/>
        <rFont val="Calibri"/>
      </rPr>
      <t>YC-A020</t>
    </r>
  </si>
  <si>
    <r>
      <rPr>
        <sz val="11"/>
        <color rgb="FF000000"/>
        <rFont val="Calibri"/>
      </rPr>
      <t>YC-A025</t>
    </r>
  </si>
  <si>
    <r>
      <rPr>
        <sz val="11"/>
        <color rgb="FF000000"/>
        <rFont val="Calibri"/>
      </rPr>
      <t>Z1ID-014A</t>
    </r>
  </si>
  <si>
    <r>
      <rPr>
        <sz val="11"/>
        <color rgb="FF000000"/>
        <rFont val="Calibri"/>
      </rPr>
      <t>ZAB004-70IX</t>
    </r>
  </si>
  <si>
    <r>
      <rPr>
        <sz val="11"/>
        <color rgb="FF000000"/>
        <rFont val="Calibri"/>
      </rPr>
      <t>RUBBER SOCKET</t>
    </r>
  </si>
  <si>
    <r>
      <rPr>
        <sz val="11"/>
        <color rgb="FF000000"/>
        <rFont val="Calibri"/>
      </rPr>
      <t>ZSS002-701</t>
    </r>
  </si>
  <si>
    <r>
      <rPr>
        <sz val="11"/>
        <color rgb="FF000000"/>
        <rFont val="Calibri"/>
      </rPr>
      <t>31126-36070</t>
    </r>
  </si>
  <si>
    <r>
      <rPr>
        <sz val="11"/>
        <color rgb="FF000000"/>
        <rFont val="Calibri"/>
      </rPr>
      <t>LVH-10029-0-150</t>
    </r>
  </si>
  <si>
    <r>
      <rPr>
        <sz val="11"/>
        <color rgb="FF000000"/>
        <rFont val="Calibri"/>
      </rPr>
      <t>DA/BD SHEET</t>
    </r>
  </si>
  <si>
    <r>
      <rPr>
        <sz val="11"/>
        <color rgb="FF000000"/>
        <rFont val="Calibri"/>
      </rPr>
      <t>92071-0782A</t>
    </r>
  </si>
  <si>
    <r>
      <rPr>
        <sz val="11"/>
        <color rgb="FF000000"/>
        <rFont val="Calibri"/>
      </rPr>
      <t>D3G0510-001-01</t>
    </r>
  </si>
  <si>
    <r>
      <rPr>
        <sz val="11"/>
        <color rgb="FF000000"/>
        <rFont val="Calibri"/>
      </rPr>
      <t>WIR-SL-CLP/261</t>
    </r>
  </si>
  <si>
    <r>
      <rPr>
        <sz val="11"/>
        <color rgb="FF000000"/>
        <rFont val="Calibri"/>
      </rPr>
      <t>WIR-SL-CLP/266</t>
    </r>
  </si>
  <si>
    <r>
      <rPr>
        <sz val="11"/>
        <color rgb="FF000000"/>
        <rFont val="Calibri"/>
      </rPr>
      <t>32103-K59-A700-H1</t>
    </r>
  </si>
  <si>
    <r>
      <rPr>
        <sz val="11"/>
        <color rgb="FF000000"/>
        <rFont val="Calibri"/>
      </rPr>
      <t>32108-K59-A700-H1</t>
    </r>
  </si>
  <si>
    <r>
      <rPr>
        <sz val="11"/>
        <color rgb="FF000000"/>
        <rFont val="Calibri"/>
      </rPr>
      <t>COVER W/R LED</t>
    </r>
  </si>
  <si>
    <r>
      <rPr>
        <sz val="11"/>
        <color rgb="FF000000"/>
        <rFont val="Calibri"/>
      </rPr>
      <t>COVER W/R LED (W)</t>
    </r>
  </si>
  <si>
    <r>
      <rPr>
        <sz val="11"/>
        <color rgb="FF000000"/>
        <rFont val="Calibri"/>
      </rPr>
      <t>COVER W/R LED (D)</t>
    </r>
  </si>
  <si>
    <r>
      <rPr>
        <sz val="11"/>
        <color rgb="FF000000"/>
        <rFont val="Calibri"/>
      </rPr>
      <t>38306-K59-A700-H1</t>
    </r>
  </si>
  <si>
    <r>
      <rPr>
        <sz val="11"/>
        <color rgb="FF000000"/>
        <rFont val="Calibri"/>
      </rPr>
      <t>SUSPENSION J/C</t>
    </r>
  </si>
  <si>
    <r>
      <rPr>
        <sz val="11"/>
        <color rgb="FF000000"/>
        <rFont val="Calibri"/>
      </rPr>
      <t>+EMS PAD 60</t>
    </r>
  </si>
  <si>
    <r>
      <rPr>
        <sz val="11"/>
        <color rgb="FF000000"/>
        <rFont val="Calibri"/>
      </rPr>
      <t>BUTYL</t>
    </r>
  </si>
  <si>
    <r>
      <rPr>
        <sz val="11"/>
        <color rgb="FF000000"/>
        <rFont val="Calibri"/>
      </rPr>
      <t>14093-0754</t>
    </r>
  </si>
  <si>
    <r>
      <rPr>
        <sz val="11"/>
        <color rgb="FF000000"/>
        <rFont val="Calibri"/>
      </rPr>
      <t>ABBD</t>
    </r>
  </si>
  <si>
    <r>
      <rPr>
        <sz val="11"/>
        <color rgb="FF000000"/>
        <rFont val="Calibri"/>
      </rPr>
      <t>SHEET</t>
    </r>
  </si>
  <si>
    <r>
      <rPr>
        <sz val="11"/>
        <color rgb="FF000000"/>
        <rFont val="Calibri"/>
      </rPr>
      <t>BRI-05-BS-001</t>
    </r>
  </si>
  <si>
    <r>
      <rPr>
        <sz val="11"/>
        <color rgb="FF000000"/>
        <rFont val="Calibri"/>
      </rPr>
      <t>BULB SOCKET</t>
    </r>
  </si>
  <si>
    <r>
      <rPr>
        <sz val="11"/>
        <color rgb="FF000000"/>
        <rFont val="Calibri"/>
      </rPr>
      <t>BRI-24-S-001</t>
    </r>
  </si>
  <si>
    <r>
      <rPr>
        <sz val="11"/>
        <color rgb="FF000000"/>
        <rFont val="Calibri"/>
      </rPr>
      <t>SILICONE SEAL</t>
    </r>
  </si>
  <si>
    <r>
      <rPr>
        <sz val="11"/>
        <color rgb="FF000000"/>
        <rFont val="Calibri"/>
      </rPr>
      <t>BRI-24-S-002</t>
    </r>
  </si>
  <si>
    <r>
      <rPr>
        <sz val="11"/>
        <color rgb="FF000000"/>
        <rFont val="Calibri"/>
      </rPr>
      <t>BRI-24-S-003</t>
    </r>
  </si>
  <si>
    <r>
      <rPr>
        <sz val="11"/>
        <color rgb="FF000000"/>
        <rFont val="Calibri"/>
      </rPr>
      <t>BRI-24-S-004</t>
    </r>
  </si>
  <si>
    <r>
      <rPr>
        <sz val="11"/>
        <color rgb="FF000000"/>
        <rFont val="Calibri"/>
      </rPr>
      <t>HAMMER RUBBER</t>
    </r>
  </si>
  <si>
    <r>
      <rPr>
        <sz val="11"/>
        <color rgb="FF000000"/>
        <rFont val="Calibri"/>
      </rPr>
      <t>HAMMER</t>
    </r>
  </si>
  <si>
    <r>
      <rPr>
        <sz val="11"/>
        <color rgb="FF000000"/>
        <rFont val="Calibri"/>
      </rPr>
      <t>T-SP0400130D8</t>
    </r>
  </si>
  <si>
    <r>
      <rPr>
        <sz val="11"/>
        <color rgb="FF000000"/>
        <rFont val="Calibri"/>
      </rPr>
      <t>SPRING D40 L130 8 MM</t>
    </r>
  </si>
  <si>
    <r>
      <rPr>
        <sz val="11"/>
        <color rgb="FF000000"/>
        <rFont val="Calibri"/>
      </rPr>
      <t>14093-0755</t>
    </r>
  </si>
  <si>
    <r>
      <rPr>
        <sz val="11"/>
        <color rgb="FF000000"/>
        <rFont val="Calibri"/>
      </rPr>
      <t>ZHG006-701</t>
    </r>
  </si>
  <si>
    <r>
      <rPr>
        <sz val="11"/>
        <color rgb="FF000000"/>
        <rFont val="Calibri"/>
      </rPr>
      <t>W2193M/GASKET2 LENS</t>
    </r>
  </si>
  <si>
    <r>
      <rPr>
        <sz val="11"/>
        <color rgb="FF000000"/>
        <rFont val="Calibri"/>
      </rPr>
      <t>GASKET2 LENS (tape)</t>
    </r>
  </si>
  <si>
    <r>
      <rPr>
        <sz val="11"/>
        <color rgb="FF000000"/>
        <rFont val="Calibri"/>
      </rPr>
      <t>92161-2111</t>
    </r>
  </si>
  <si>
    <r>
      <rPr>
        <sz val="11"/>
        <color rgb="FF000000"/>
        <rFont val="Calibri"/>
      </rPr>
      <t>FW+C-6F</t>
    </r>
  </si>
  <si>
    <r>
      <rPr>
        <sz val="11"/>
        <color rgb="FF000000"/>
        <rFont val="Calibri"/>
      </rPr>
      <t>RUBBER SEAL CONNECTOR</t>
    </r>
  </si>
  <si>
    <r>
      <rPr>
        <sz val="11"/>
        <color rgb="FF000000"/>
        <rFont val="Calibri"/>
      </rPr>
      <t>RUBBER PACKING BOOT</t>
    </r>
  </si>
  <si>
    <r>
      <rPr>
        <sz val="11"/>
        <color rgb="FF000000"/>
        <rFont val="Calibri"/>
      </rPr>
      <t>VMFUNC-TA0140M-FG</t>
    </r>
  </si>
  <si>
    <r>
      <rPr>
        <sz val="11"/>
        <color rgb="FF000000"/>
        <rFont val="Calibri"/>
      </rPr>
      <t>BOOT CLUTCH RELEASE FORK</t>
    </r>
  </si>
  <si>
    <r>
      <rPr>
        <sz val="11"/>
        <color rgb="FF000000"/>
        <rFont val="Calibri"/>
      </rPr>
      <t>BRI-01-RH-002</t>
    </r>
  </si>
  <si>
    <r>
      <rPr>
        <sz val="11"/>
        <color rgb="FF000000"/>
        <rFont val="Calibri"/>
      </rPr>
      <t>RUBBER HUMMER</t>
    </r>
  </si>
  <si>
    <r>
      <rPr>
        <sz val="11"/>
        <color rgb="FF000000"/>
        <rFont val="Calibri"/>
      </rPr>
      <t>VMBODY-NA0890M-FG</t>
    </r>
  </si>
  <si>
    <r>
      <rPr>
        <sz val="11"/>
        <color rgb="FF000000"/>
        <rFont val="Calibri"/>
      </rPr>
      <t>GROMMET CLUTCH RESER VOIR</t>
    </r>
  </si>
  <si>
    <r>
      <rPr>
        <sz val="11"/>
        <color rgb="FF000000"/>
        <rFont val="Calibri"/>
      </rPr>
      <t>+EMSIII-60</t>
    </r>
  </si>
  <si>
    <r>
      <rPr>
        <sz val="11"/>
        <color rgb="FF000000"/>
        <rFont val="Calibri"/>
      </rPr>
      <t>+7034-1279</t>
    </r>
  </si>
  <si>
    <r>
      <rPr>
        <sz val="11"/>
        <color rgb="FF000000"/>
        <rFont val="Calibri"/>
      </rPr>
      <t>+EMSIII-90</t>
    </r>
  </si>
  <si>
    <r>
      <rPr>
        <sz val="11"/>
        <color rgb="FF000000"/>
        <rFont val="Calibri"/>
      </rPr>
      <t>12053-0267</t>
    </r>
  </si>
  <si>
    <r>
      <rPr>
        <sz val="11"/>
        <color rgb="FF000000"/>
        <rFont val="Calibri"/>
      </rPr>
      <t>GUIDE-CHAIN</t>
    </r>
  </si>
  <si>
    <r>
      <rPr>
        <sz val="11"/>
        <color rgb="FF000000"/>
        <rFont val="Calibri"/>
      </rPr>
      <t>38771-K15-6000-H1</t>
    </r>
  </si>
  <si>
    <r>
      <rPr>
        <sz val="11"/>
        <color rgb="FF000000"/>
        <rFont val="Calibri"/>
      </rPr>
      <t>SUSP ENG CONTROL UNIT</t>
    </r>
  </si>
  <si>
    <r>
      <rPr>
        <sz val="11"/>
        <color rgb="FF000000"/>
        <rFont val="Calibri"/>
      </rPr>
      <t>SEAT SPRING</t>
    </r>
  </si>
  <si>
    <r>
      <rPr>
        <sz val="11"/>
        <color rgb="FF000000"/>
        <rFont val="Calibri"/>
      </rPr>
      <t>NA1130</t>
    </r>
  </si>
  <si>
    <r>
      <rPr>
        <sz val="11"/>
        <color rgb="FF000000"/>
        <rFont val="Calibri"/>
      </rPr>
      <t>SHIELD STERING</t>
    </r>
  </si>
  <si>
    <r>
      <rPr>
        <sz val="11"/>
        <color rgb="FF000000"/>
        <rFont val="Calibri"/>
      </rPr>
      <t>NA1950</t>
    </r>
  </si>
  <si>
    <r>
      <rPr>
        <sz val="11"/>
        <color rgb="FF000000"/>
        <rFont val="Calibri"/>
      </rPr>
      <t>STOPER BACK DOOR</t>
    </r>
  </si>
  <si>
    <r>
      <rPr>
        <sz val="11"/>
        <color rgb="FF000000"/>
        <rFont val="Calibri"/>
      </rPr>
      <t>32108-K2S-N000</t>
    </r>
  </si>
  <si>
    <r>
      <rPr>
        <sz val="11"/>
        <color rgb="FF000000"/>
        <rFont val="Calibri"/>
      </rPr>
      <t>C.LEAD WINKER</t>
    </r>
  </si>
  <si>
    <r>
      <rPr>
        <sz val="11"/>
        <color rgb="FF000000"/>
        <rFont val="Calibri"/>
      </rPr>
      <t>32103-K2S-N000</t>
    </r>
  </si>
  <si>
    <r>
      <rPr>
        <sz val="11"/>
        <color rgb="FF000000"/>
        <rFont val="Calibri"/>
      </rPr>
      <t>C. CONECTOR</t>
    </r>
  </si>
  <si>
    <r>
      <rPr>
        <sz val="11"/>
        <color rgb="FF000000"/>
        <rFont val="Calibri"/>
      </rPr>
      <t>G04129</t>
    </r>
  </si>
  <si>
    <r>
      <rPr>
        <sz val="11"/>
        <color rgb="FF000000"/>
        <rFont val="Calibri"/>
      </rPr>
      <t>CAP RUBBER</t>
    </r>
  </si>
  <si>
    <r>
      <rPr>
        <sz val="11"/>
        <color rgb="FF000000"/>
        <rFont val="Calibri"/>
      </rPr>
      <t>G04447</t>
    </r>
  </si>
  <si>
    <r>
      <rPr>
        <sz val="11"/>
        <color rgb="FF000000"/>
        <rFont val="Calibri"/>
      </rPr>
      <t>RUBBER COVER</t>
    </r>
  </si>
  <si>
    <r>
      <rPr>
        <sz val="11"/>
        <color rgb="FF000000"/>
        <rFont val="Calibri"/>
      </rPr>
      <t>G00679</t>
    </r>
  </si>
  <si>
    <r>
      <rPr>
        <sz val="11"/>
        <color rgb="FF000000"/>
        <rFont val="Calibri"/>
      </rPr>
      <t>C.REAR STOP</t>
    </r>
  </si>
  <si>
    <r>
      <rPr>
        <sz val="11"/>
        <color rgb="FF000000"/>
        <rFont val="Calibri"/>
      </rPr>
      <t>TA1290</t>
    </r>
  </si>
  <si>
    <r>
      <rPr>
        <sz val="11"/>
        <color rgb="FF000000"/>
        <rFont val="Calibri"/>
      </rPr>
      <t>TA1270</t>
    </r>
  </si>
  <si>
    <r>
      <rPr>
        <sz val="11"/>
        <color rgb="FF000000"/>
        <rFont val="Calibri"/>
      </rPr>
      <t>TA1260</t>
    </r>
  </si>
  <si>
    <r>
      <rPr>
        <sz val="11"/>
        <color rgb="FF000000"/>
        <rFont val="Calibri"/>
      </rPr>
      <t>NA1260</t>
    </r>
  </si>
  <si>
    <r>
      <rPr>
        <sz val="11"/>
        <color rgb="FF000000"/>
        <rFont val="Calibri"/>
      </rPr>
      <t>BUSH TANG LOWER</t>
    </r>
  </si>
  <si>
    <r>
      <rPr>
        <sz val="11"/>
        <color rgb="FF000000"/>
        <rFont val="Calibri"/>
      </rPr>
      <t>KOWA</t>
    </r>
  </si>
  <si>
    <r>
      <rPr>
        <sz val="11"/>
        <color rgb="FF000000"/>
        <rFont val="Calibri"/>
      </rPr>
      <t>C.CONECTOR</t>
    </r>
  </si>
  <si>
    <r>
      <rPr>
        <sz val="11"/>
        <color rgb="FF000000"/>
        <rFont val="Calibri"/>
      </rPr>
      <t>G05699</t>
    </r>
  </si>
  <si>
    <r>
      <rPr>
        <sz val="11"/>
        <color rgb="FF000000"/>
        <rFont val="Calibri"/>
      </rPr>
      <t>COVER CLOUTH</t>
    </r>
  </si>
  <si>
    <r>
      <rPr>
        <sz val="11"/>
        <color rgb="FF000000"/>
        <rFont val="Calibri"/>
      </rPr>
      <t>B5D</t>
    </r>
  </si>
  <si>
    <r>
      <rPr>
        <sz val="11"/>
        <color rgb="FF000000"/>
        <rFont val="Calibri"/>
      </rPr>
      <t>NA0890</t>
    </r>
  </si>
  <si>
    <r>
      <rPr>
        <sz val="11"/>
        <color rgb="FF000000"/>
        <rFont val="Calibri"/>
      </rPr>
      <t>GROMET CLOUTH</t>
    </r>
  </si>
  <si>
    <r>
      <rPr>
        <sz val="11"/>
        <color rgb="FF000000"/>
        <rFont val="Calibri"/>
      </rPr>
      <t xml:space="preserve"> +S</t>
    </r>
  </si>
  <si>
    <r>
      <rPr>
        <sz val="11"/>
        <color rgb="FF000000"/>
        <rFont val="Calibri"/>
      </rPr>
      <t>2IT-643950</t>
    </r>
  </si>
  <si>
    <r>
      <rPr>
        <sz val="11"/>
        <color rgb="FF000000"/>
        <rFont val="Calibri"/>
      </rPr>
      <t xml:space="preserve"> -</t>
    </r>
  </si>
  <si>
    <r>
      <rPr>
        <sz val="11"/>
        <color rgb="FF000000"/>
        <rFont val="Calibri"/>
      </rPr>
      <t>R PACKING BOOT</t>
    </r>
  </si>
  <si>
    <r>
      <rPr>
        <sz val="11"/>
        <color rgb="FF000000"/>
        <rFont val="Calibri"/>
      </rPr>
      <t>zp</t>
    </r>
  </si>
  <si>
    <r>
      <rPr>
        <sz val="11"/>
        <color rgb="FF000000"/>
        <rFont val="Calibri"/>
      </rPr>
      <t>packing</t>
    </r>
  </si>
  <si>
    <r>
      <rPr>
        <sz val="11"/>
        <color rgb="FF000000"/>
        <rFont val="Calibri"/>
      </rPr>
      <t>NA 1720</t>
    </r>
  </si>
  <si>
    <r>
      <rPr>
        <sz val="11"/>
        <color rgb="FF000000"/>
        <rFont val="Calibri"/>
      </rPr>
      <t>S SPRING</t>
    </r>
  </si>
  <si>
    <r>
      <rPr>
        <sz val="11"/>
        <color rgb="FF000000"/>
        <rFont val="Calibri"/>
      </rPr>
      <t>G01330</t>
    </r>
  </si>
  <si>
    <r>
      <rPr>
        <sz val="11"/>
        <color rgb="FF000000"/>
        <rFont val="Calibri"/>
      </rPr>
      <t>K1T</t>
    </r>
  </si>
  <si>
    <r>
      <rPr>
        <sz val="11"/>
        <rFont val="Calibri"/>
      </rPr>
      <t>PART DELIVERY TO TEACHING FACTORY (BY PROGRESS)</t>
    </r>
  </si>
  <si>
    <r>
      <rPr>
        <sz val="11"/>
        <rFont val="Calibri"/>
      </rPr>
      <t>MUDA B</t>
    </r>
  </si>
  <si>
    <r>
      <rPr>
        <sz val="11"/>
        <rFont val="Calibri"/>
      </rPr>
      <t>MUDA A</t>
    </r>
  </si>
  <si>
    <r>
      <rPr>
        <sz val="11"/>
        <rFont val="Calibri"/>
      </rPr>
      <t>TAZAKA</t>
    </r>
  </si>
  <si>
    <r>
      <rPr>
        <sz val="11"/>
        <rFont val="Calibri"/>
      </rPr>
      <t>MUTU A</t>
    </r>
  </si>
  <si>
    <r>
      <rPr>
        <sz val="11"/>
        <rFont val="Calibri"/>
      </rPr>
      <t xml:space="preserve"> 32118-KEV-8800 </t>
    </r>
  </si>
  <si>
    <r>
      <rPr>
        <sz val="11"/>
        <rFont val="Calibri"/>
      </rPr>
      <t xml:space="preserve"> PROTECTOR </t>
    </r>
  </si>
  <si>
    <r>
      <rPr>
        <sz val="11"/>
        <rFont val="Calibri"/>
      </rPr>
      <t xml:space="preserve"> VMBODY-TA1270M-FG </t>
    </r>
  </si>
  <si>
    <r>
      <rPr>
        <sz val="11"/>
        <rFont val="Calibri"/>
      </rPr>
      <t xml:space="preserve"> SEAL </t>
    </r>
  </si>
  <si>
    <r>
      <rPr>
        <sz val="11"/>
        <rFont val="Calibri"/>
      </rPr>
      <t xml:space="preserve"> VMBODY-NA0830M-FG </t>
    </r>
  </si>
  <si>
    <r>
      <rPr>
        <sz val="11"/>
        <rFont val="Calibri"/>
      </rPr>
      <t xml:space="preserve"> GROMMET WASHER </t>
    </r>
  </si>
  <si>
    <r>
      <rPr>
        <sz val="11"/>
        <rFont val="Calibri"/>
      </rPr>
      <t xml:space="preserve"> NA1940 </t>
    </r>
  </si>
  <si>
    <r>
      <rPr>
        <sz val="11"/>
        <rFont val="Calibri"/>
      </rPr>
      <t xml:space="preserve"> GROMET STEAR </t>
    </r>
  </si>
  <si>
    <r>
      <rPr>
        <sz val="11"/>
        <rFont val="Calibri"/>
      </rPr>
      <t xml:space="preserve"> R. SOCKET BULB BYNT </t>
    </r>
  </si>
  <si>
    <r>
      <rPr>
        <sz val="11"/>
        <rFont val="Calibri"/>
      </rPr>
      <t>49KA0</t>
    </r>
  </si>
  <si>
    <r>
      <rPr>
        <sz val="11"/>
        <rFont val="Calibri"/>
      </rPr>
      <t>COVER METER</t>
    </r>
  </si>
  <si>
    <r>
      <rPr>
        <sz val="11"/>
        <rFont val="Calibri"/>
      </rPr>
      <t xml:space="preserve"> 1WD-H2599-00 </t>
    </r>
  </si>
  <si>
    <r>
      <rPr>
        <sz val="11"/>
        <rFont val="Calibri"/>
      </rPr>
      <t xml:space="preserve"> COVER CONNECTOR </t>
    </r>
  </si>
  <si>
    <r>
      <rPr>
        <sz val="11"/>
        <rFont val="Calibri"/>
      </rPr>
      <t xml:space="preserve"> 85373-BZ010/NA0830 </t>
    </r>
  </si>
  <si>
    <r>
      <rPr>
        <sz val="11"/>
        <rFont val="Calibri"/>
      </rPr>
      <t xml:space="preserve"> GROMET WASHER </t>
    </r>
  </si>
  <si>
    <r>
      <rPr>
        <sz val="11"/>
        <rFont val="Calibri"/>
      </rPr>
      <t xml:space="preserve"> SN900-02422A </t>
    </r>
  </si>
  <si>
    <r>
      <rPr>
        <sz val="11"/>
        <rFont val="Calibri"/>
      </rPr>
      <t xml:space="preserve"> SOCKET BODY </t>
    </r>
  </si>
  <si>
    <r>
      <rPr>
        <sz val="11"/>
        <rFont val="Calibri"/>
      </rPr>
      <t xml:space="preserve"> 32411-253-000 </t>
    </r>
  </si>
  <si>
    <r>
      <rPr>
        <sz val="11"/>
        <rFont val="Calibri"/>
      </rPr>
      <t xml:space="preserve"> BEI-KMI-004 </t>
    </r>
  </si>
  <si>
    <r>
      <rPr>
        <sz val="11"/>
        <rFont val="Calibri"/>
      </rPr>
      <t xml:space="preserve"> 1WD-H2532-00 </t>
    </r>
  </si>
  <si>
    <r>
      <rPr>
        <sz val="11"/>
        <rFont val="Calibri"/>
      </rPr>
      <t xml:space="preserve"> CAP </t>
    </r>
  </si>
  <si>
    <r>
      <rPr>
        <sz val="11"/>
        <rFont val="Calibri"/>
      </rPr>
      <t>38771-k58</t>
    </r>
  </si>
  <si>
    <r>
      <rPr>
        <sz val="11"/>
        <rFont val="Calibri"/>
      </rPr>
      <t>92071-0707A</t>
    </r>
  </si>
  <si>
    <r>
      <rPr>
        <sz val="11"/>
        <rFont val="Calibri"/>
      </rPr>
      <t xml:space="preserve"> GROMMET </t>
    </r>
  </si>
  <si>
    <r>
      <rPr>
        <sz val="11"/>
        <rFont val="Calibri"/>
      </rPr>
      <t xml:space="preserve"> 49016-0057 </t>
    </r>
  </si>
  <si>
    <r>
      <rPr>
        <sz val="11"/>
        <rFont val="Calibri"/>
      </rPr>
      <t xml:space="preserve"> COVER SEAL </t>
    </r>
  </si>
  <si>
    <r>
      <rPr>
        <sz val="11"/>
        <rFont val="Calibri"/>
      </rPr>
      <t>SN907-16700B</t>
    </r>
  </si>
  <si>
    <r>
      <rPr>
        <sz val="11"/>
        <rFont val="Calibri"/>
      </rPr>
      <t xml:space="preserve"> SN900-01222E </t>
    </r>
  </si>
  <si>
    <r>
      <rPr>
        <sz val="11"/>
        <rFont val="Calibri"/>
      </rPr>
      <t>VVLT8F-17A381AC</t>
    </r>
  </si>
  <si>
    <r>
      <rPr>
        <sz val="11"/>
        <rFont val="Calibri"/>
      </rPr>
      <t xml:space="preserve"> BUSHING </t>
    </r>
  </si>
  <si>
    <r>
      <rPr>
        <sz val="11"/>
        <rFont val="Calibri"/>
      </rPr>
      <t>32113- K18-9000</t>
    </r>
  </si>
  <si>
    <r>
      <rPr>
        <sz val="11"/>
        <rFont val="Calibri"/>
      </rPr>
      <t>COVER INJECTOR COUPLER</t>
    </r>
  </si>
  <si>
    <r>
      <rPr>
        <sz val="11"/>
        <rFont val="Calibri"/>
      </rPr>
      <t>BRI-HCD2-0003</t>
    </r>
  </si>
  <si>
    <r>
      <rPr>
        <sz val="11"/>
        <rFont val="Calibri"/>
      </rPr>
      <t>C.CAMERA CABLE</t>
    </r>
  </si>
  <si>
    <r>
      <rPr>
        <sz val="11"/>
        <rFont val="Calibri"/>
      </rPr>
      <t xml:space="preserve"> KS24-701 </t>
    </r>
  </si>
  <si>
    <r>
      <rPr>
        <sz val="11"/>
        <rFont val="Calibri"/>
      </rPr>
      <t xml:space="preserve"> BOOT COVER </t>
    </r>
  </si>
  <si>
    <r>
      <rPr>
        <sz val="11"/>
        <rFont val="Calibri"/>
      </rPr>
      <t xml:space="preserve"> KNOB L </t>
    </r>
  </si>
  <si>
    <r>
      <rPr>
        <sz val="11"/>
        <rFont val="Calibri"/>
      </rPr>
      <t xml:space="preserve"> 17A381AC </t>
    </r>
  </si>
  <si>
    <r>
      <rPr>
        <sz val="11"/>
        <rFont val="Calibri"/>
      </rPr>
      <t xml:space="preserve"> 32113-k1T </t>
    </r>
  </si>
  <si>
    <r>
      <rPr>
        <sz val="11"/>
        <rFont val="Calibri"/>
      </rPr>
      <t xml:space="preserve"> COVER CONECTOR </t>
    </r>
  </si>
  <si>
    <r>
      <rPr>
        <sz val="11"/>
        <rFont val="Calibri"/>
      </rPr>
      <t xml:space="preserve"> KNOB R </t>
    </r>
  </si>
  <si>
    <r>
      <rPr>
        <sz val="11"/>
        <rFont val="Calibri"/>
      </rPr>
      <t xml:space="preserve"> VVLT8F-17A381 BC </t>
    </r>
  </si>
  <si>
    <r>
      <rPr>
        <sz val="11"/>
        <rFont val="Calibri"/>
      </rPr>
      <t>ZAB004-70IX</t>
    </r>
  </si>
  <si>
    <r>
      <rPr>
        <sz val="11"/>
        <rFont val="Calibri"/>
      </rPr>
      <t xml:space="preserve"> RUBBER SOCKET </t>
    </r>
  </si>
  <si>
    <r>
      <rPr>
        <sz val="11"/>
        <rFont val="Calibri"/>
      </rPr>
      <t>32108-K15G-9200</t>
    </r>
  </si>
  <si>
    <r>
      <rPr>
        <sz val="11"/>
        <rFont val="Calibri"/>
      </rPr>
      <t xml:space="preserve"> COVER </t>
    </r>
  </si>
  <si>
    <r>
      <rPr>
        <sz val="11"/>
        <rFont val="Calibri"/>
      </rPr>
      <t xml:space="preserve"> TA1260 </t>
    </r>
  </si>
  <si>
    <r>
      <rPr>
        <sz val="11"/>
        <rFont val="Calibri"/>
      </rPr>
      <t xml:space="preserve"> 32115-K12-V100-K1 </t>
    </r>
  </si>
  <si>
    <r>
      <rPr>
        <sz val="11"/>
        <rFont val="Calibri"/>
      </rPr>
      <t xml:space="preserve"> INSULATOR TERMINAL </t>
    </r>
  </si>
  <si>
    <r>
      <rPr>
        <sz val="11"/>
        <rFont val="Calibri"/>
      </rPr>
      <t xml:space="preserve"> C1836 </t>
    </r>
  </si>
  <si>
    <r>
      <rPr>
        <sz val="11"/>
        <rFont val="Calibri"/>
      </rPr>
      <t xml:space="preserve"> HOLDER </t>
    </r>
  </si>
  <si>
    <r>
      <rPr>
        <sz val="11"/>
        <rFont val="Calibri"/>
      </rPr>
      <t xml:space="preserve"> 17A381-BC </t>
    </r>
  </si>
  <si>
    <r>
      <rPr>
        <sz val="11"/>
        <rFont val="Calibri"/>
      </rPr>
      <t>SN907-22400A</t>
    </r>
  </si>
  <si>
    <r>
      <rPr>
        <sz val="11"/>
        <rFont val="Calibri"/>
      </rPr>
      <t xml:space="preserve"> VMBODY-TA0100M-FG </t>
    </r>
  </si>
  <si>
    <r>
      <rPr>
        <sz val="11"/>
        <rFont val="Calibri"/>
      </rPr>
      <t xml:space="preserve"> CUSHION </t>
    </r>
  </si>
  <si>
    <r>
      <rPr>
        <sz val="11"/>
        <rFont val="Calibri"/>
      </rPr>
      <t xml:space="preserve"> 32108-K2S-N000-H1 </t>
    </r>
  </si>
  <si>
    <r>
      <rPr>
        <sz val="11"/>
        <rFont val="Calibri"/>
      </rPr>
      <t xml:space="preserve"> COVER LEAD </t>
    </r>
  </si>
  <si>
    <r>
      <rPr>
        <sz val="11"/>
        <rFont val="Calibri"/>
      </rPr>
      <t xml:space="preserve"> TA010 </t>
    </r>
  </si>
  <si>
    <r>
      <rPr>
        <sz val="11"/>
        <rFont val="Calibri"/>
      </rPr>
      <t xml:space="preserve"> CHUSHION </t>
    </r>
  </si>
  <si>
    <r>
      <rPr>
        <sz val="11"/>
        <rFont val="Calibri"/>
      </rPr>
      <t xml:space="preserve"> 32108-K2S-N00 </t>
    </r>
  </si>
  <si>
    <r>
      <rPr>
        <sz val="11"/>
        <rFont val="Calibri"/>
      </rPr>
      <t xml:space="preserve"> COVER LEAD WINKER </t>
    </r>
  </si>
  <si>
    <r>
      <rPr>
        <sz val="11"/>
        <rFont val="Calibri"/>
      </rPr>
      <t>32113-K15G-9201</t>
    </r>
  </si>
  <si>
    <r>
      <rPr>
        <sz val="11"/>
        <rFont val="Calibri"/>
      </rPr>
      <t xml:space="preserve"> 32103-K2S-N000-H1 </t>
    </r>
  </si>
  <si>
    <r>
      <rPr>
        <sz val="11"/>
        <rFont val="Calibri"/>
      </rPr>
      <t xml:space="preserve"> 32103-K2S </t>
    </r>
  </si>
  <si>
    <r>
      <rPr>
        <sz val="11"/>
        <rFont val="Calibri"/>
      </rPr>
      <t>203-62-61790</t>
    </r>
  </si>
  <si>
    <r>
      <rPr>
        <sz val="11"/>
        <rFont val="Calibri"/>
      </rPr>
      <t xml:space="preserve"> CUSHION (A) </t>
    </r>
  </si>
  <si>
    <r>
      <rPr>
        <sz val="11"/>
        <rFont val="Calibri"/>
      </rPr>
      <t xml:space="preserve"> 195-54-42550 </t>
    </r>
  </si>
  <si>
    <r>
      <rPr>
        <sz val="11"/>
        <rFont val="Calibri"/>
      </rPr>
      <t xml:space="preserve"> WIR-SL-CLP/WIR 266 </t>
    </r>
  </si>
  <si>
    <r>
      <rPr>
        <sz val="11"/>
        <rFont val="Calibri"/>
      </rPr>
      <t xml:space="preserve"> 99301-39009 </t>
    </r>
  </si>
  <si>
    <r>
      <rPr>
        <sz val="11"/>
        <rFont val="Calibri"/>
      </rPr>
      <t xml:space="preserve"> 32103-K59-A700-H1 </t>
    </r>
  </si>
  <si>
    <r>
      <rPr>
        <sz val="11"/>
        <rFont val="Calibri"/>
      </rPr>
      <t xml:space="preserve"> 88256-33600 </t>
    </r>
  </si>
  <si>
    <r>
      <rPr>
        <sz val="11"/>
        <rFont val="Calibri"/>
      </rPr>
      <t xml:space="preserve"> WIR-SL-CLP/WIR261 </t>
    </r>
  </si>
  <si>
    <r>
      <rPr>
        <sz val="11"/>
        <rFont val="Calibri"/>
      </rPr>
      <t xml:space="preserve"> 134-62-61550 </t>
    </r>
  </si>
  <si>
    <r>
      <rPr>
        <sz val="11"/>
        <rFont val="Calibri"/>
      </rPr>
      <t>32107-K56-N100</t>
    </r>
  </si>
  <si>
    <r>
      <rPr>
        <sz val="11"/>
        <rFont val="Calibri"/>
      </rPr>
      <t xml:space="preserve"> G04129-0683 </t>
    </r>
  </si>
  <si>
    <r>
      <rPr>
        <sz val="11"/>
        <rFont val="Calibri"/>
      </rPr>
      <t xml:space="preserve"> CAP RUBBER </t>
    </r>
  </si>
  <si>
    <r>
      <rPr>
        <sz val="11"/>
        <rFont val="Calibri"/>
      </rPr>
      <t>92161-1975</t>
    </r>
  </si>
  <si>
    <r>
      <rPr>
        <sz val="11"/>
        <rFont val="Calibri"/>
      </rPr>
      <t xml:space="preserve"> DAMPER </t>
    </r>
  </si>
  <si>
    <r>
      <rPr>
        <sz val="11"/>
        <rFont val="Calibri"/>
      </rPr>
      <t xml:space="preserve"> G04129-02 </t>
    </r>
  </si>
  <si>
    <r>
      <rPr>
        <sz val="11"/>
        <rFont val="Calibri"/>
      </rPr>
      <t xml:space="preserve"> G04447 </t>
    </r>
  </si>
  <si>
    <r>
      <rPr>
        <sz val="11"/>
        <rFont val="Calibri"/>
      </rPr>
      <t xml:space="preserve"> RUBBER COVER </t>
    </r>
  </si>
  <si>
    <r>
      <rPr>
        <sz val="11"/>
        <rFont val="Calibri"/>
      </rPr>
      <t xml:space="preserve"> WIR-SL-CLP/266 </t>
    </r>
  </si>
  <si>
    <r>
      <rPr>
        <sz val="11"/>
        <rFont val="Calibri"/>
      </rPr>
      <t xml:space="preserve"> B5D-H2599 </t>
    </r>
  </si>
  <si>
    <r>
      <rPr>
        <sz val="11"/>
        <rFont val="Calibri"/>
      </rPr>
      <t xml:space="preserve"> ADP-9(INL) </t>
    </r>
  </si>
  <si>
    <r>
      <rPr>
        <sz val="11"/>
        <rFont val="Calibri"/>
      </rPr>
      <t xml:space="preserve"> 38306-K59J </t>
    </r>
  </si>
  <si>
    <r>
      <rPr>
        <sz val="11"/>
        <rFont val="Calibri"/>
      </rPr>
      <t xml:space="preserve"> SUSPENSION </t>
    </r>
  </si>
  <si>
    <r>
      <rPr>
        <sz val="11"/>
        <rFont val="Calibri"/>
      </rPr>
      <t xml:space="preserve"> GASKET 2 LENS </t>
    </r>
  </si>
  <si>
    <r>
      <rPr>
        <sz val="11"/>
        <rFont val="Calibri"/>
      </rPr>
      <t xml:space="preserve"> VMBODY-NA1550M-FG </t>
    </r>
  </si>
  <si>
    <r>
      <rPr>
        <sz val="11"/>
        <rFont val="Calibri"/>
      </rPr>
      <t xml:space="preserve"> GROMMET 9004A-48060 </t>
    </r>
  </si>
  <si>
    <r>
      <rPr>
        <sz val="11"/>
        <rFont val="Calibri"/>
      </rPr>
      <t>49006-1310</t>
    </r>
  </si>
  <si>
    <r>
      <rPr>
        <sz val="11"/>
        <rFont val="Calibri"/>
      </rPr>
      <t>BOOT</t>
    </r>
  </si>
  <si>
    <r>
      <rPr>
        <sz val="11"/>
        <rFont val="Calibri"/>
      </rPr>
      <t xml:space="preserve"> VM BODY NA0890 </t>
    </r>
  </si>
  <si>
    <r>
      <rPr>
        <sz val="11"/>
        <rFont val="Calibri"/>
      </rPr>
      <t xml:space="preserve"> GROMET CLOUTH </t>
    </r>
  </si>
  <si>
    <r>
      <rPr>
        <sz val="11"/>
        <rFont val="Calibri"/>
      </rPr>
      <t>92075-1690Z</t>
    </r>
  </si>
  <si>
    <r>
      <rPr>
        <sz val="11"/>
        <rFont val="Calibri"/>
      </rPr>
      <t xml:space="preserve"> 12053-0267 </t>
    </r>
  </si>
  <si>
    <r>
      <rPr>
        <sz val="11"/>
        <rFont val="Calibri"/>
      </rPr>
      <t xml:space="preserve"> GUIDE CHANE </t>
    </r>
  </si>
  <si>
    <r>
      <rPr>
        <sz val="11"/>
        <rFont val="Calibri"/>
      </rPr>
      <t xml:space="preserve"> VMBODY-TA1290M-FG </t>
    </r>
  </si>
  <si>
    <r>
      <rPr>
        <sz val="11"/>
        <rFont val="Calibri"/>
      </rPr>
      <t xml:space="preserve"> SKT-BLB-BYNT/W2.1-9.5D/202 </t>
    </r>
  </si>
  <si>
    <r>
      <rPr>
        <sz val="11"/>
        <rFont val="Calibri"/>
      </rPr>
      <t xml:space="preserve"> G00679-01 </t>
    </r>
  </si>
  <si>
    <r>
      <rPr>
        <sz val="11"/>
        <rFont val="Calibri"/>
      </rPr>
      <t xml:space="preserve"> COVER REAR STOP </t>
    </r>
  </si>
  <si>
    <r>
      <rPr>
        <sz val="11"/>
        <rFont val="Calibri"/>
      </rPr>
      <t xml:space="preserve"> VMBODY-NA1130M-FG </t>
    </r>
  </si>
  <si>
    <r>
      <rPr>
        <sz val="11"/>
        <rFont val="Calibri"/>
      </rPr>
      <t xml:space="preserve"> SHIELD STEERING COLUMN HOLE </t>
    </r>
  </si>
  <si>
    <r>
      <rPr>
        <sz val="11"/>
        <rFont val="Calibri"/>
      </rPr>
      <t xml:space="preserve"> D3G0510-00-01 </t>
    </r>
  </si>
  <si>
    <r>
      <rPr>
        <sz val="11"/>
        <rFont val="Calibri"/>
      </rPr>
      <t xml:space="preserve"> GROMET </t>
    </r>
  </si>
  <si>
    <r>
      <rPr>
        <sz val="11"/>
        <rFont val="Calibri"/>
      </rPr>
      <t xml:space="preserve"> VMVRIP-NA1720M-FG </t>
    </r>
  </si>
  <si>
    <r>
      <rPr>
        <sz val="11"/>
        <rFont val="Calibri"/>
      </rPr>
      <t xml:space="preserve"> SEAT RR SPRING UPR  48481 - BZ090 </t>
    </r>
  </si>
  <si>
    <r>
      <rPr>
        <sz val="11"/>
        <rFont val="Calibri"/>
      </rPr>
      <t xml:space="preserve"> VMBODY-NA1950M-FG </t>
    </r>
  </si>
  <si>
    <r>
      <rPr>
        <sz val="11"/>
        <rFont val="Calibri"/>
      </rPr>
      <t>68984-42010</t>
    </r>
  </si>
  <si>
    <r>
      <rPr>
        <sz val="11"/>
        <rFont val="Calibri"/>
      </rPr>
      <t xml:space="preserve"> STOPPER BACK DOOR </t>
    </r>
  </si>
  <si>
    <r>
      <rPr>
        <sz val="11"/>
        <rFont val="Calibri"/>
      </rPr>
      <t xml:space="preserve"> 14093-0755 </t>
    </r>
  </si>
  <si>
    <r>
      <rPr>
        <sz val="11"/>
        <rFont val="Calibri"/>
      </rPr>
      <t xml:space="preserve"> CVR-SKT-WR-SL/087 </t>
    </r>
  </si>
  <si>
    <r>
      <rPr>
        <sz val="11"/>
        <rFont val="Calibri"/>
      </rPr>
      <t xml:space="preserve"> 38771-K15M-600 </t>
    </r>
  </si>
  <si>
    <r>
      <rPr>
        <sz val="11"/>
        <rFont val="Calibri"/>
      </rPr>
      <t xml:space="preserve"> SUSPENG CONTROL </t>
    </r>
  </si>
  <si>
    <r>
      <rPr>
        <sz val="11"/>
        <rFont val="Calibri"/>
      </rPr>
      <t xml:space="preserve"> 14093-0727A </t>
    </r>
  </si>
  <si>
    <t>CAP RUBBER (old)</t>
  </si>
  <si>
    <t>BEI-KMI-004</t>
  </si>
  <si>
    <t>C.CONECTOR</t>
  </si>
  <si>
    <t>WIR 288</t>
  </si>
  <si>
    <t>SUSPENG CONTROL</t>
  </si>
  <si>
    <t>GROMET STEAR</t>
  </si>
  <si>
    <t>F33</t>
  </si>
  <si>
    <t>USB</t>
  </si>
  <si>
    <t>G05642</t>
  </si>
  <si>
    <t>0313</t>
  </si>
  <si>
    <t>C. INJECTOR wip</t>
  </si>
  <si>
    <t xml:space="preserve">C. INJECTOR deflashing </t>
  </si>
  <si>
    <t>D</t>
  </si>
  <si>
    <t>WIR 332</t>
  </si>
  <si>
    <t>WIR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</si>
</sst>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0_ "/>
    <numFmt numFmtId="166" formatCode="_ * #,##0.00_ ;_ * \-#,##0.00_ ;_ * &quot;-&quot;??_ ;_ @_ "/>
    <numFmt numFmtId="167" formatCode="_(* #,##0.00_);_(* \(#,##0.00\);_(* &quot;-&quot;??_);_(@_)"/>
    <numFmt numFmtId="168" formatCode="0_);\(0\)"/>
    <numFmt numFmtId="169" formatCode="_(* #,##0_);_(* \(#,##0\);_(* &quot;-&quot;??_);_(@_)"/>
    <numFmt numFmtId="170" formatCode="_ * #,##0_ ;_ * \-#,##0_ ;_ * &quot;-&quot;_ ;_ @_ "/>
  </numFmts>
  <fonts count="30" x14ac:knownFonts="1">
    <font>
      <sz val="11"/>
      <name val="Calibri"/>
    </font>
    <font>
      <sz val="11"/>
      <color indexed="8"/>
      <name val="Calibri"/>
      <charset val="134"/>
    </font>
    <font>
      <sz val="11"/>
      <name val="Calibri"/>
      <charset val="134"/>
    </font>
    <font>
      <b/>
      <sz val="20"/>
      <name val="Calibri"/>
      <charset val="134"/>
    </font>
    <font>
      <sz val="12"/>
      <name val="Andalus"/>
      <charset val="134"/>
    </font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0"/>
      <name val="Arial"/>
      <charset val="134"/>
    </font>
    <font>
      <sz val="10"/>
      <name val="Century Gothic"/>
      <charset val="134"/>
    </font>
    <font>
      <sz val="11"/>
      <color indexed="8"/>
      <name val="Calibri"/>
      <charset val="1"/>
    </font>
    <font>
      <sz val="11"/>
      <name val="Calibri"/>
    </font>
    <font>
      <sz val="11"/>
      <name val="Calibri"/>
    </font>
    <font>
      <b/>
      <sz val="24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66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2"/>
      <name val="Times New Roman"/>
      <charset val="134"/>
    </font>
    <font>
      <sz val="9"/>
      <name val="Times New Roman"/>
      <charset val="134"/>
    </font>
    <font>
      <sz val="9"/>
      <name val="SimSun"/>
      <charset val="134"/>
    </font>
    <font>
      <sz val="11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none"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00B0F0"/>
        <bgColor rgb="FF00B0F0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167" fontId="7" fillId="0" borderId="0">
      <protection locked="0"/>
    </xf>
    <xf numFmtId="170" fontId="26" fillId="0" borderId="0">
      <protection locked="0"/>
    </xf>
    <xf numFmtId="166" fontId="9" fillId="0" borderId="0">
      <protection locked="0"/>
    </xf>
  </cellStyleXfs>
  <cellXfs count="289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5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>
      <alignment vertical="center"/>
    </xf>
    <xf numFmtId="0" fontId="4" fillId="0" borderId="5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2" fillId="0" borderId="8" xfId="0" applyNumberFormat="1" applyFont="1" applyFill="1" applyBorder="1">
      <alignment vertical="center"/>
    </xf>
    <xf numFmtId="0" fontId="4" fillId="0" borderId="6" xfId="0" applyNumberFormat="1" applyFont="1" applyFill="1" applyBorder="1">
      <alignment vertical="center"/>
    </xf>
    <xf numFmtId="0" fontId="4" fillId="0" borderId="9" xfId="0" applyNumberFormat="1" applyFont="1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" fontId="2" fillId="0" borderId="13" xfId="1" applyNumberFormat="1" applyFont="1" applyFill="1" applyBorder="1" applyAlignment="1" applyProtection="1">
      <alignment horizontal="left"/>
    </xf>
    <xf numFmtId="164" fontId="2" fillId="0" borderId="13" xfId="2" applyNumberFormat="1" applyFont="1" applyFill="1" applyBorder="1" applyAlignment="1" applyProtection="1">
      <alignment horizontal="center" vertical="center"/>
    </xf>
    <xf numFmtId="164" fontId="2" fillId="2" borderId="14" xfId="2" applyNumberFormat="1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>
      <alignment horizontal="left"/>
    </xf>
    <xf numFmtId="0" fontId="2" fillId="0" borderId="13" xfId="0" quotePrefix="1" applyFont="1" applyFill="1" applyBorder="1" applyAlignment="1">
      <alignment horizontal="left"/>
    </xf>
    <xf numFmtId="165" fontId="1" fillId="0" borderId="0" xfId="0" applyNumberFormat="1" applyFont="1" applyFill="1" applyBorder="1" applyAlignment="1"/>
    <xf numFmtId="166" fontId="2" fillId="2" borderId="14" xfId="3" applyFont="1" applyFill="1" applyBorder="1" applyAlignment="1" applyProtection="1">
      <alignment horizontal="center" vertical="center"/>
    </xf>
    <xf numFmtId="166" fontId="2" fillId="2" borderId="14" xfId="3" applyNumberFormat="1" applyFont="1" applyFill="1" applyBorder="1" applyAlignment="1" applyProtection="1">
      <alignment horizontal="center" vertical="center"/>
    </xf>
    <xf numFmtId="164" fontId="2" fillId="0" borderId="14" xfId="2" applyNumberFormat="1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22" xfId="0" applyFont="1" applyFill="1" applyBorder="1" applyAlignment="1">
      <alignment horizontal="left"/>
    </xf>
    <xf numFmtId="0" fontId="1" fillId="0" borderId="22" xfId="0" applyNumberFormat="1" applyFont="1" applyFill="1" applyBorder="1" applyAlignment="1"/>
    <xf numFmtId="0" fontId="1" fillId="0" borderId="23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/>
    </xf>
    <xf numFmtId="0" fontId="5" fillId="0" borderId="0" xfId="0" applyFont="1" applyFill="1">
      <alignment vertical="center"/>
    </xf>
    <xf numFmtId="0" fontId="1" fillId="0" borderId="0" xfId="0" applyFont="1" applyFill="1" applyAlignment="1"/>
    <xf numFmtId="0" fontId="5" fillId="0" borderId="25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1" fillId="0" borderId="26" xfId="0" applyFont="1" applyFill="1" applyBorder="1" applyAlignment="1"/>
    <xf numFmtId="0" fontId="5" fillId="0" borderId="27" xfId="0" applyFont="1" applyFill="1" applyBorder="1">
      <alignment vertical="center"/>
    </xf>
    <xf numFmtId="0" fontId="5" fillId="0" borderId="28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3" xfId="0" quotePrefix="1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31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>
      <alignment horizontal="center"/>
    </xf>
    <xf numFmtId="0" fontId="1" fillId="0" borderId="13" xfId="0" quotePrefix="1" applyNumberFormat="1" applyFont="1" applyFill="1" applyBorder="1" applyAlignment="1">
      <alignment horizontal="center"/>
    </xf>
    <xf numFmtId="0" fontId="1" fillId="0" borderId="13" xfId="0" quotePrefix="1" applyFont="1" applyFill="1" applyBorder="1" applyAlignment="1">
      <alignment horizontal="center"/>
    </xf>
    <xf numFmtId="0" fontId="5" fillId="0" borderId="34" xfId="0" applyFont="1" applyFill="1" applyBorder="1">
      <alignment vertical="center"/>
    </xf>
    <xf numFmtId="0" fontId="5" fillId="0" borderId="35" xfId="0" applyFont="1" applyFill="1" applyBorder="1">
      <alignment vertical="center"/>
    </xf>
    <xf numFmtId="0" fontId="1" fillId="0" borderId="35" xfId="0" applyFont="1" applyFill="1" applyBorder="1" applyAlignment="1"/>
    <xf numFmtId="0" fontId="9" fillId="0" borderId="13" xfId="0" applyFont="1" applyBorder="1" applyAlignment="1">
      <alignment horizontal="center" vertical="center"/>
    </xf>
    <xf numFmtId="165" fontId="1" fillId="0" borderId="0" xfId="0" applyNumberFormat="1" applyFont="1" applyFill="1" applyAlignment="1"/>
    <xf numFmtId="0" fontId="5" fillId="0" borderId="28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3" fillId="0" borderId="0" xfId="0" applyNumberFormat="1" applyFont="1" applyFill="1" applyBorder="1">
      <alignment vertical="center"/>
    </xf>
    <xf numFmtId="0" fontId="13" fillId="3" borderId="38" xfId="0" applyNumberFormat="1" applyFont="1" applyFill="1" applyBorder="1" applyAlignment="1">
      <alignment horizontal="left" vertical="top"/>
    </xf>
    <xf numFmtId="0" fontId="13" fillId="3" borderId="39" xfId="0" applyNumberFormat="1" applyFont="1" applyFill="1" applyBorder="1" applyAlignment="1">
      <alignment horizontal="center" vertical="center"/>
    </xf>
    <xf numFmtId="0" fontId="11" fillId="3" borderId="39" xfId="0" applyNumberFormat="1" applyFont="1" applyFill="1" applyBorder="1" applyAlignment="1">
      <alignment horizontal="center" vertical="center"/>
    </xf>
    <xf numFmtId="0" fontId="11" fillId="3" borderId="39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5" fillId="3" borderId="40" xfId="0" applyNumberFormat="1" applyFont="1" applyFill="1" applyBorder="1" applyAlignment="1">
      <alignment horizontal="center" vertical="center" wrapText="1"/>
    </xf>
    <xf numFmtId="0" fontId="15" fillId="3" borderId="41" xfId="0" applyNumberFormat="1" applyFont="1" applyFill="1" applyBorder="1" applyAlignment="1">
      <alignment horizontal="center" vertical="center" wrapText="1"/>
    </xf>
    <xf numFmtId="0" fontId="11" fillId="3" borderId="41" xfId="0" applyNumberFormat="1" applyFont="1" applyFill="1" applyBorder="1" applyAlignment="1">
      <alignment horizontal="center" vertical="center" wrapText="1"/>
    </xf>
    <xf numFmtId="0" fontId="11" fillId="3" borderId="41" xfId="0" applyNumberFormat="1" applyFont="1" applyFill="1" applyBorder="1" applyAlignment="1">
      <alignment horizontal="right" vertical="center" wrapText="1"/>
    </xf>
    <xf numFmtId="0" fontId="11" fillId="3" borderId="42" xfId="0" applyNumberFormat="1" applyFont="1" applyFill="1" applyBorder="1" applyAlignment="1">
      <alignment horizontal="right" vertical="center" wrapText="1"/>
    </xf>
    <xf numFmtId="0" fontId="15" fillId="3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wrapText="1"/>
    </xf>
    <xf numFmtId="0" fontId="16" fillId="0" borderId="0" xfId="0" applyFont="1">
      <alignment vertical="center"/>
    </xf>
    <xf numFmtId="0" fontId="17" fillId="3" borderId="40" xfId="0" applyNumberFormat="1" applyFont="1" applyFill="1" applyBorder="1" applyAlignment="1">
      <alignment horizontal="center" vertical="center"/>
    </xf>
    <xf numFmtId="0" fontId="17" fillId="3" borderId="41" xfId="0" applyNumberFormat="1" applyFont="1" applyFill="1" applyBorder="1" applyAlignment="1">
      <alignment horizontal="center" vertical="center"/>
    </xf>
    <xf numFmtId="164" fontId="17" fillId="3" borderId="41" xfId="0" applyNumberFormat="1" applyFont="1" applyFill="1" applyBorder="1" applyAlignment="1">
      <alignment horizontal="right" vertical="center"/>
    </xf>
    <xf numFmtId="1" fontId="17" fillId="3" borderId="41" xfId="0" applyNumberFormat="1" applyFont="1" applyFill="1" applyBorder="1" applyAlignment="1">
      <alignment horizontal="right" vertical="center" wrapText="1"/>
    </xf>
    <xf numFmtId="0" fontId="17" fillId="4" borderId="42" xfId="0" applyNumberFormat="1" applyFont="1" applyFill="1" applyBorder="1" applyAlignment="1">
      <alignment horizontal="right" vertical="center" wrapText="1"/>
    </xf>
    <xf numFmtId="0" fontId="17" fillId="0" borderId="0" xfId="0" applyNumberFormat="1" applyFont="1" applyFill="1" applyBorder="1" applyAlignment="1"/>
    <xf numFmtId="1" fontId="17" fillId="3" borderId="41" xfId="0" applyNumberFormat="1" applyFont="1" applyFill="1" applyBorder="1" applyAlignment="1">
      <alignment horizontal="center" vertical="center"/>
    </xf>
    <xf numFmtId="0" fontId="17" fillId="3" borderId="41" xfId="0" applyNumberFormat="1" applyFont="1" applyFill="1" applyBorder="1" applyAlignment="1">
      <alignment horizontal="center" vertical="center" wrapText="1"/>
    </xf>
    <xf numFmtId="164" fontId="17" fillId="3" borderId="41" xfId="0" applyNumberFormat="1" applyFont="1" applyFill="1" applyBorder="1" applyAlignment="1">
      <alignment horizontal="center" vertical="center"/>
    </xf>
    <xf numFmtId="164" fontId="17" fillId="4" borderId="42" xfId="0" applyNumberFormat="1" applyFont="1" applyFill="1" applyBorder="1" applyAlignment="1">
      <alignment horizontal="right" vertical="center"/>
    </xf>
    <xf numFmtId="0" fontId="17" fillId="3" borderId="43" xfId="0" applyNumberFormat="1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>
      <alignment vertical="center"/>
    </xf>
    <xf numFmtId="0" fontId="17" fillId="0" borderId="0" xfId="0" applyFont="1">
      <alignment vertical="center"/>
    </xf>
    <xf numFmtId="164" fontId="18" fillId="5" borderId="41" xfId="0" applyNumberFormat="1" applyFont="1" applyFill="1" applyBorder="1" applyAlignment="1">
      <alignment horizontal="right" vertical="center"/>
    </xf>
    <xf numFmtId="1" fontId="16" fillId="3" borderId="44" xfId="0" applyNumberFormat="1" applyFont="1" applyFill="1" applyBorder="1" applyAlignment="1">
      <alignment horizontal="right" vertical="center" wrapText="1"/>
    </xf>
    <xf numFmtId="1" fontId="18" fillId="5" borderId="45" xfId="0" applyNumberFormat="1" applyFont="1" applyFill="1" applyBorder="1" applyAlignment="1">
      <alignment horizontal="right" vertical="center" wrapText="1"/>
    </xf>
    <xf numFmtId="1" fontId="16" fillId="3" borderId="46" xfId="0" applyNumberFormat="1" applyFont="1" applyFill="1" applyBorder="1" applyAlignment="1">
      <alignment horizontal="right" vertical="center" wrapText="1"/>
    </xf>
    <xf numFmtId="164" fontId="18" fillId="3" borderId="41" xfId="0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/>
    <xf numFmtId="0" fontId="17" fillId="3" borderId="47" xfId="0" applyNumberFormat="1" applyFont="1" applyFill="1" applyBorder="1" applyAlignment="1">
      <alignment horizontal="center" vertical="center"/>
    </xf>
    <xf numFmtId="0" fontId="17" fillId="3" borderId="13" xfId="0" applyNumberFormat="1" applyFont="1" applyFill="1" applyBorder="1" applyAlignment="1">
      <alignment horizontal="center" vertical="center"/>
    </xf>
    <xf numFmtId="0" fontId="17" fillId="3" borderId="13" xfId="0" applyNumberFormat="1" applyFont="1" applyFill="1" applyBorder="1" applyAlignment="1">
      <alignment horizontal="right" vertical="center"/>
    </xf>
    <xf numFmtId="0" fontId="17" fillId="0" borderId="48" xfId="0" applyNumberFormat="1" applyFont="1" applyFill="1" applyBorder="1" applyAlignment="1"/>
    <xf numFmtId="0" fontId="17" fillId="0" borderId="49" xfId="0" applyNumberFormat="1" applyFont="1" applyFill="1" applyBorder="1" applyAlignment="1"/>
    <xf numFmtId="0" fontId="17" fillId="3" borderId="46" xfId="0" applyNumberFormat="1" applyFont="1" applyFill="1" applyBorder="1" applyAlignment="1">
      <alignment horizontal="center" vertical="center"/>
    </xf>
    <xf numFmtId="1" fontId="17" fillId="0" borderId="13" xfId="0" applyNumberFormat="1" applyFont="1" applyFill="1" applyBorder="1" applyAlignment="1">
      <alignment horizontal="right" vertical="center"/>
    </xf>
    <xf numFmtId="0" fontId="17" fillId="0" borderId="50" xfId="0" applyNumberFormat="1" applyFont="1" applyFill="1" applyBorder="1" applyAlignment="1"/>
    <xf numFmtId="164" fontId="17" fillId="3" borderId="46" xfId="0" applyNumberFormat="1" applyFont="1" applyFill="1" applyBorder="1" applyAlignment="1">
      <alignment horizontal="right" vertical="center"/>
    </xf>
    <xf numFmtId="0" fontId="17" fillId="3" borderId="51" xfId="0" applyNumberFormat="1" applyFont="1" applyFill="1" applyBorder="1" applyAlignment="1">
      <alignment horizontal="center" vertical="center"/>
    </xf>
    <xf numFmtId="0" fontId="17" fillId="3" borderId="44" xfId="0" quotePrefix="1" applyNumberFormat="1" applyFont="1" applyFill="1" applyBorder="1" applyAlignment="1">
      <alignment horizontal="center" vertical="center"/>
    </xf>
    <xf numFmtId="0" fontId="17" fillId="3" borderId="44" xfId="0" applyNumberFormat="1" applyFont="1" applyFill="1" applyBorder="1" applyAlignment="1">
      <alignment horizontal="center" vertical="center"/>
    </xf>
    <xf numFmtId="164" fontId="18" fillId="3" borderId="44" xfId="0" applyNumberFormat="1" applyFont="1" applyFill="1" applyBorder="1" applyAlignment="1">
      <alignment horizontal="right" vertical="center"/>
    </xf>
    <xf numFmtId="164" fontId="18" fillId="5" borderId="44" xfId="0" applyNumberFormat="1" applyFont="1" applyFill="1" applyBorder="1" applyAlignment="1">
      <alignment horizontal="right" vertical="center"/>
    </xf>
    <xf numFmtId="164" fontId="17" fillId="3" borderId="44" xfId="0" applyNumberFormat="1" applyFont="1" applyFill="1" applyBorder="1" applyAlignment="1">
      <alignment horizontal="right" vertical="center"/>
    </xf>
    <xf numFmtId="1" fontId="17" fillId="3" borderId="44" xfId="0" applyNumberFormat="1" applyFont="1" applyFill="1" applyBorder="1" applyAlignment="1">
      <alignment horizontal="right" vertical="center" wrapText="1"/>
    </xf>
    <xf numFmtId="164" fontId="17" fillId="4" borderId="52" xfId="0" applyNumberFormat="1" applyFont="1" applyFill="1" applyBorder="1" applyAlignment="1">
      <alignment horizontal="right" vertical="center"/>
    </xf>
    <xf numFmtId="0" fontId="11" fillId="3" borderId="53" xfId="0" applyNumberFormat="1" applyFont="1" applyFill="1" applyBorder="1" applyAlignment="1">
      <alignment horizontal="center" vertical="center"/>
    </xf>
    <xf numFmtId="0" fontId="11" fillId="3" borderId="54" xfId="0" applyNumberFormat="1" applyFont="1" applyFill="1" applyBorder="1" applyAlignment="1">
      <alignment horizontal="center" vertical="center"/>
    </xf>
    <xf numFmtId="0" fontId="11" fillId="3" borderId="54" xfId="0" applyNumberFormat="1" applyFont="1" applyFill="1" applyBorder="1" applyAlignment="1">
      <alignment horizontal="right" vertical="center"/>
    </xf>
    <xf numFmtId="0" fontId="11" fillId="3" borderId="55" xfId="0" applyNumberFormat="1" applyFont="1" applyFill="1" applyBorder="1" applyAlignment="1">
      <alignment horizontal="right" vertical="center"/>
    </xf>
    <xf numFmtId="0" fontId="19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9" fillId="3" borderId="56" xfId="0" applyNumberFormat="1" applyFont="1" applyFill="1" applyBorder="1" applyAlignment="1">
      <alignment horizontal="center" vertical="center"/>
    </xf>
    <xf numFmtId="0" fontId="13" fillId="3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right" vertical="center"/>
    </xf>
    <xf numFmtId="0" fontId="17" fillId="3" borderId="41" xfId="0" applyNumberFormat="1" applyFont="1" applyFill="1" applyBorder="1" applyAlignment="1">
      <alignment horizontal="right" vertical="center"/>
    </xf>
    <xf numFmtId="0" fontId="17" fillId="3" borderId="57" xfId="0" applyNumberFormat="1" applyFont="1" applyFill="1" applyBorder="1" applyAlignment="1">
      <alignment horizontal="right" vertical="center"/>
    </xf>
    <xf numFmtId="0" fontId="11" fillId="3" borderId="41" xfId="0" applyNumberFormat="1" applyFont="1" applyFill="1" applyBorder="1" applyAlignment="1">
      <alignment horizontal="right" vertical="center"/>
    </xf>
    <xf numFmtId="0" fontId="11" fillId="3" borderId="57" xfId="0" applyNumberFormat="1" applyFont="1" applyFill="1" applyBorder="1" applyAlignment="1">
      <alignment horizontal="right" vertical="center"/>
    </xf>
    <xf numFmtId="0" fontId="19" fillId="0" borderId="58" xfId="0" applyNumberFormat="1" applyFont="1" applyFill="1" applyBorder="1" applyAlignment="1"/>
    <xf numFmtId="0" fontId="19" fillId="3" borderId="6" xfId="0" applyNumberFormat="1" applyFont="1" applyFill="1" applyBorder="1" applyAlignment="1">
      <alignment horizontal="left"/>
    </xf>
    <xf numFmtId="0" fontId="19" fillId="0" borderId="6" xfId="0" applyNumberFormat="1" applyFont="1" applyFill="1" applyBorder="1" applyAlignment="1"/>
    <xf numFmtId="0" fontId="11" fillId="0" borderId="6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right" vertical="center"/>
    </xf>
    <xf numFmtId="0" fontId="11" fillId="3" borderId="59" xfId="0" applyNumberFormat="1" applyFont="1" applyFill="1" applyBorder="1" applyAlignment="1">
      <alignment horizontal="right" vertical="center"/>
    </xf>
    <xf numFmtId="0" fontId="17" fillId="3" borderId="0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/>
    <xf numFmtId="0" fontId="19" fillId="3" borderId="0" xfId="0" applyNumberFormat="1" applyFont="1" applyFill="1" applyBorder="1" applyAlignment="1">
      <alignment horizontal="left"/>
    </xf>
    <xf numFmtId="1" fontId="11" fillId="3" borderId="0" xfId="0" applyNumberFormat="1" applyFont="1" applyFill="1" applyBorder="1" applyAlignment="1">
      <alignment horizontal="right" vertical="center" wrapText="1"/>
    </xf>
    <xf numFmtId="164" fontId="11" fillId="4" borderId="0" xfId="0" applyNumberFormat="1" applyFont="1" applyFill="1" applyBorder="1" applyAlignment="1">
      <alignment horizontal="right" vertical="center"/>
    </xf>
    <xf numFmtId="0" fontId="19" fillId="3" borderId="0" xfId="0" applyNumberFormat="1" applyFont="1" applyFill="1" applyBorder="1" applyAlignment="1">
      <alignment horizontal="left"/>
    </xf>
    <xf numFmtId="0" fontId="13" fillId="3" borderId="0" xfId="0" applyNumberFormat="1" applyFont="1" applyFill="1" applyBorder="1" applyAlignment="1">
      <alignment horizontal="left"/>
    </xf>
    <xf numFmtId="0" fontId="20" fillId="0" borderId="0" xfId="0" applyNumberFormat="1" applyFont="1" applyFill="1" applyBorder="1">
      <alignment vertical="center"/>
    </xf>
    <xf numFmtId="0" fontId="20" fillId="3" borderId="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left" vertical="center"/>
    </xf>
    <xf numFmtId="0" fontId="20" fillId="3" borderId="41" xfId="0" applyNumberFormat="1" applyFont="1" applyFill="1" applyBorder="1" applyAlignment="1">
      <alignment horizontal="center" vertical="center"/>
    </xf>
    <xf numFmtId="167" fontId="20" fillId="3" borderId="41" xfId="0" applyNumberFormat="1" applyFont="1" applyFill="1" applyBorder="1" applyAlignment="1">
      <alignment horizontal="left" vertical="center"/>
    </xf>
    <xf numFmtId="167" fontId="20" fillId="3" borderId="41" xfId="0" applyNumberFormat="1" applyFont="1" applyFill="1" applyBorder="1" applyAlignment="1">
      <alignment horizontal="left" vertical="center" wrapText="1"/>
    </xf>
    <xf numFmtId="1" fontId="20" fillId="3" borderId="41" xfId="0" applyNumberFormat="1" applyFont="1" applyFill="1" applyBorder="1" applyAlignment="1">
      <alignment horizontal="left" vertical="center"/>
    </xf>
    <xf numFmtId="0" fontId="20" fillId="3" borderId="41" xfId="0" applyNumberFormat="1" applyFont="1" applyFill="1" applyBorder="1" applyAlignment="1">
      <alignment horizontal="left" vertical="center"/>
    </xf>
    <xf numFmtId="0" fontId="20" fillId="3" borderId="41" xfId="0" applyNumberFormat="1" applyFont="1" applyFill="1" applyBorder="1" applyAlignment="1">
      <alignment horizontal="left" vertical="center" wrapText="1"/>
    </xf>
    <xf numFmtId="167" fontId="20" fillId="3" borderId="44" xfId="0" applyNumberFormat="1" applyFont="1" applyFill="1" applyBorder="1" applyAlignment="1">
      <alignment horizontal="left" vertical="center"/>
    </xf>
    <xf numFmtId="167" fontId="20" fillId="3" borderId="44" xfId="0" applyNumberFormat="1" applyFont="1" applyFill="1" applyBorder="1" applyAlignment="1">
      <alignment horizontal="left" vertical="center" wrapText="1"/>
    </xf>
    <xf numFmtId="0" fontId="20" fillId="3" borderId="44" xfId="0" applyNumberFormat="1" applyFont="1" applyFill="1" applyBorder="1" applyAlignment="1">
      <alignment horizontal="left" vertical="center"/>
    </xf>
    <xf numFmtId="168" fontId="20" fillId="3" borderId="41" xfId="0" applyNumberFormat="1" applyFont="1" applyFill="1" applyBorder="1" applyAlignment="1">
      <alignment horizontal="left" vertical="center"/>
    </xf>
    <xf numFmtId="169" fontId="20" fillId="3" borderId="41" xfId="0" applyNumberFormat="1" applyFont="1" applyFill="1" applyBorder="1" applyAlignment="1">
      <alignment horizontal="left" vertical="center"/>
    </xf>
    <xf numFmtId="0" fontId="21" fillId="3" borderId="60" xfId="0" applyNumberFormat="1" applyFont="1" applyFill="1" applyBorder="1" applyAlignment="1">
      <alignment horizontal="center" vertical="center"/>
    </xf>
    <xf numFmtId="0" fontId="21" fillId="3" borderId="61" xfId="0" applyNumberFormat="1" applyFont="1" applyFill="1" applyBorder="1" applyAlignment="1">
      <alignment horizontal="center" vertical="center"/>
    </xf>
    <xf numFmtId="0" fontId="21" fillId="3" borderId="62" xfId="0" applyNumberFormat="1" applyFont="1" applyFill="1" applyBorder="1" applyAlignment="1">
      <alignment horizontal="center" vertical="center"/>
    </xf>
    <xf numFmtId="0" fontId="21" fillId="3" borderId="64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21" fillId="3" borderId="65" xfId="0" applyNumberFormat="1" applyFont="1" applyFill="1" applyBorder="1" applyAlignment="1">
      <alignment horizontal="center" vertical="center"/>
    </xf>
    <xf numFmtId="0" fontId="21" fillId="3" borderId="39" xfId="0" applyNumberFormat="1" applyFont="1" applyFill="1" applyBorder="1" applyAlignment="1">
      <alignment horizontal="center" vertical="center"/>
    </xf>
    <xf numFmtId="0" fontId="21" fillId="3" borderId="67" xfId="0" applyNumberFormat="1" applyFont="1" applyFill="1" applyBorder="1" applyAlignment="1">
      <alignment horizontal="center" vertical="center"/>
    </xf>
    <xf numFmtId="0" fontId="21" fillId="3" borderId="46" xfId="0" applyNumberFormat="1" applyFont="1" applyFill="1" applyBorder="1" applyAlignment="1">
      <alignment horizontal="center" vertical="center"/>
    </xf>
    <xf numFmtId="0" fontId="21" fillId="3" borderId="45" xfId="0" applyNumberFormat="1" applyFont="1" applyFill="1" applyBorder="1" applyAlignment="1">
      <alignment horizontal="center" vertical="center"/>
    </xf>
    <xf numFmtId="0" fontId="21" fillId="3" borderId="43" xfId="0" applyNumberFormat="1" applyFont="1" applyFill="1" applyBorder="1" applyAlignment="1">
      <alignment horizontal="center" vertical="center"/>
    </xf>
    <xf numFmtId="0" fontId="21" fillId="6" borderId="43" xfId="0" applyNumberFormat="1" applyFont="1" applyFill="1" applyBorder="1" applyAlignment="1">
      <alignment horizontal="center" vertical="center"/>
    </xf>
    <xf numFmtId="0" fontId="22" fillId="3" borderId="60" xfId="0" applyNumberFormat="1" applyFont="1" applyFill="1" applyBorder="1" applyAlignment="1">
      <alignment horizontal="center" vertical="center"/>
    </xf>
    <xf numFmtId="0" fontId="22" fillId="3" borderId="61" xfId="0" applyNumberFormat="1" applyFont="1" applyFill="1" applyBorder="1" applyAlignment="1">
      <alignment horizontal="center" vertical="center"/>
    </xf>
    <xf numFmtId="0" fontId="22" fillId="3" borderId="62" xfId="0" applyNumberFormat="1" applyFont="1" applyFill="1" applyBorder="1" applyAlignment="1">
      <alignment horizontal="center" vertical="center"/>
    </xf>
    <xf numFmtId="0" fontId="22" fillId="3" borderId="64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center" vertical="center"/>
    </xf>
    <xf numFmtId="0" fontId="22" fillId="3" borderId="65" xfId="0" applyNumberFormat="1" applyFont="1" applyFill="1" applyBorder="1" applyAlignment="1">
      <alignment horizontal="center" vertical="center"/>
    </xf>
    <xf numFmtId="0" fontId="22" fillId="3" borderId="39" xfId="0" applyNumberFormat="1" applyFont="1" applyFill="1" applyBorder="1" applyAlignment="1">
      <alignment horizontal="center" vertical="center"/>
    </xf>
    <xf numFmtId="0" fontId="22" fillId="3" borderId="67" xfId="0" applyNumberFormat="1" applyFont="1" applyFill="1" applyBorder="1" applyAlignment="1">
      <alignment horizontal="center" vertical="center"/>
    </xf>
    <xf numFmtId="0" fontId="22" fillId="3" borderId="46" xfId="0" applyNumberFormat="1" applyFont="1" applyFill="1" applyBorder="1" applyAlignment="1">
      <alignment horizontal="center" vertical="center"/>
    </xf>
    <xf numFmtId="0" fontId="22" fillId="3" borderId="45" xfId="0" applyNumberFormat="1" applyFont="1" applyFill="1" applyBorder="1" applyAlignment="1">
      <alignment horizontal="center" vertical="center"/>
    </xf>
    <xf numFmtId="0" fontId="22" fillId="3" borderId="43" xfId="0" applyNumberFormat="1" applyFont="1" applyFill="1" applyBorder="1" applyAlignment="1">
      <alignment horizontal="center" vertical="center"/>
    </xf>
    <xf numFmtId="0" fontId="22" fillId="6" borderId="43" xfId="0" applyNumberFormat="1" applyFont="1" applyFill="1" applyBorder="1" applyAlignment="1">
      <alignment horizontal="center" vertical="center"/>
    </xf>
    <xf numFmtId="0" fontId="24" fillId="3" borderId="60" xfId="0" applyNumberFormat="1" applyFont="1" applyFill="1" applyBorder="1" applyAlignment="1">
      <alignment horizontal="center"/>
    </xf>
    <xf numFmtId="0" fontId="24" fillId="3" borderId="61" xfId="0" applyNumberFormat="1" applyFont="1" applyFill="1" applyBorder="1" applyAlignment="1">
      <alignment horizontal="center"/>
    </xf>
    <xf numFmtId="0" fontId="24" fillId="3" borderId="62" xfId="0" applyNumberFormat="1" applyFont="1" applyFill="1" applyBorder="1" applyAlignment="1">
      <alignment horizontal="center"/>
    </xf>
    <xf numFmtId="0" fontId="24" fillId="3" borderId="64" xfId="0" applyNumberFormat="1" applyFont="1" applyFill="1" applyBorder="1" applyAlignment="1">
      <alignment horizontal="center"/>
    </xf>
    <xf numFmtId="0" fontId="24" fillId="3" borderId="0" xfId="0" applyNumberFormat="1" applyFont="1" applyFill="1" applyBorder="1" applyAlignment="1">
      <alignment horizontal="center"/>
    </xf>
    <xf numFmtId="0" fontId="24" fillId="3" borderId="65" xfId="0" applyNumberFormat="1" applyFont="1" applyFill="1" applyBorder="1" applyAlignment="1">
      <alignment horizontal="center"/>
    </xf>
    <xf numFmtId="0" fontId="24" fillId="3" borderId="39" xfId="0" applyNumberFormat="1" applyFont="1" applyFill="1" applyBorder="1" applyAlignment="1">
      <alignment horizontal="center"/>
    </xf>
    <xf numFmtId="0" fontId="24" fillId="3" borderId="67" xfId="0" applyNumberFormat="1" applyFont="1" applyFill="1" applyBorder="1" applyAlignment="1">
      <alignment horizontal="center"/>
    </xf>
    <xf numFmtId="0" fontId="24" fillId="3" borderId="66" xfId="0" applyNumberFormat="1" applyFont="1" applyFill="1" applyBorder="1" applyAlignment="1">
      <alignment horizontal="center" vertical="center"/>
    </xf>
    <xf numFmtId="0" fontId="24" fillId="3" borderId="46" xfId="0" applyNumberFormat="1" applyFont="1" applyFill="1" applyBorder="1" applyAlignment="1">
      <alignment horizontal="center" vertical="center"/>
    </xf>
    <xf numFmtId="0" fontId="24" fillId="3" borderId="45" xfId="0" applyNumberFormat="1" applyFont="1" applyFill="1" applyBorder="1" applyAlignment="1">
      <alignment horizontal="center"/>
    </xf>
    <xf numFmtId="0" fontId="24" fillId="3" borderId="43" xfId="0" applyNumberFormat="1" applyFont="1" applyFill="1" applyBorder="1" applyAlignment="1">
      <alignment horizontal="center"/>
    </xf>
    <xf numFmtId="0" fontId="23" fillId="6" borderId="43" xfId="0" applyNumberFormat="1" applyFont="1" applyFill="1" applyBorder="1" applyAlignment="1">
      <alignment horizontal="center"/>
    </xf>
    <xf numFmtId="0" fontId="25" fillId="3" borderId="60" xfId="0" applyNumberFormat="1" applyFont="1" applyFill="1" applyBorder="1" applyAlignment="1">
      <alignment horizontal="center"/>
    </xf>
    <xf numFmtId="0" fontId="25" fillId="3" borderId="61" xfId="0" applyNumberFormat="1" applyFont="1" applyFill="1" applyBorder="1" applyAlignment="1">
      <alignment horizontal="center"/>
    </xf>
    <xf numFmtId="0" fontId="25" fillId="3" borderId="62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/>
    <xf numFmtId="0" fontId="25" fillId="0" borderId="0" xfId="0" applyNumberFormat="1" applyFont="1" applyFill="1" applyBorder="1">
      <alignment vertical="center"/>
    </xf>
    <xf numFmtId="0" fontId="25" fillId="3" borderId="64" xfId="0" applyNumberFormat="1" applyFont="1" applyFill="1" applyBorder="1" applyAlignment="1">
      <alignment horizontal="center"/>
    </xf>
    <xf numFmtId="0" fontId="25" fillId="3" borderId="0" xfId="0" applyNumberFormat="1" applyFont="1" applyFill="1" applyBorder="1" applyAlignment="1">
      <alignment horizontal="center"/>
    </xf>
    <xf numFmtId="0" fontId="25" fillId="3" borderId="65" xfId="0" applyNumberFormat="1" applyFont="1" applyFill="1" applyBorder="1" applyAlignment="1">
      <alignment horizontal="center"/>
    </xf>
    <xf numFmtId="0" fontId="25" fillId="3" borderId="39" xfId="0" applyNumberFormat="1" applyFont="1" applyFill="1" applyBorder="1" applyAlignment="1">
      <alignment horizontal="center"/>
    </xf>
    <xf numFmtId="0" fontId="25" fillId="3" borderId="67" xfId="0" applyNumberFormat="1" applyFont="1" applyFill="1" applyBorder="1" applyAlignment="1">
      <alignment horizontal="center"/>
    </xf>
    <xf numFmtId="0" fontId="25" fillId="3" borderId="46" xfId="0" applyNumberFormat="1" applyFont="1" applyFill="1" applyBorder="1" applyAlignment="1">
      <alignment horizontal="center" vertical="center"/>
    </xf>
    <xf numFmtId="0" fontId="25" fillId="3" borderId="45" xfId="0" applyNumberFormat="1" applyFont="1" applyFill="1" applyBorder="1" applyAlignment="1">
      <alignment horizontal="center" vertical="center"/>
    </xf>
    <xf numFmtId="0" fontId="25" fillId="3" borderId="43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vertical="top"/>
    </xf>
    <xf numFmtId="0" fontId="25" fillId="6" borderId="43" xfId="0" applyNumberFormat="1" applyFont="1" applyFill="1" applyBorder="1" applyAlignment="1">
      <alignment horizontal="center" vertical="center"/>
    </xf>
    <xf numFmtId="0" fontId="23" fillId="5" borderId="43" xfId="0" applyNumberFormat="1" applyFont="1" applyFill="1" applyBorder="1" applyAlignment="1">
      <alignment horizontal="center" vertical="center"/>
    </xf>
    <xf numFmtId="0" fontId="23" fillId="6" borderId="43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2" fillId="3" borderId="37" xfId="0" applyNumberFormat="1" applyFont="1" applyFill="1" applyBorder="1" applyAlignment="1">
      <alignment horizontal="center" vertical="center"/>
    </xf>
    <xf numFmtId="0" fontId="12" fillId="3" borderId="37" xfId="0" applyNumberFormat="1" applyFont="1" applyFill="1" applyBorder="1" applyAlignment="1">
      <alignment horizontal="right" vertical="center"/>
    </xf>
    <xf numFmtId="0" fontId="17" fillId="3" borderId="40" xfId="0" applyNumberFormat="1" applyFont="1" applyFill="1" applyBorder="1" applyAlignment="1">
      <alignment horizontal="center" vertical="center"/>
    </xf>
    <xf numFmtId="0" fontId="11" fillId="3" borderId="57" xfId="0" applyNumberFormat="1" applyFont="1" applyFill="1" applyBorder="1" applyAlignment="1">
      <alignment horizontal="right" vertical="center"/>
    </xf>
    <xf numFmtId="0" fontId="11" fillId="3" borderId="41" xfId="0" applyNumberFormat="1" applyFont="1" applyFill="1" applyBorder="1" applyAlignment="1">
      <alignment horizontal="right" vertical="center"/>
    </xf>
    <xf numFmtId="0" fontId="20" fillId="3" borderId="0" xfId="0" applyNumberFormat="1" applyFont="1" applyFill="1" applyBorder="1" applyAlignment="1">
      <alignment horizontal="center" vertical="center"/>
    </xf>
    <xf numFmtId="165" fontId="21" fillId="3" borderId="41" xfId="0" applyNumberFormat="1" applyFont="1" applyFill="1" applyBorder="1" applyAlignment="1">
      <alignment horizontal="center" vertical="center"/>
    </xf>
    <xf numFmtId="0" fontId="21" fillId="3" borderId="41" xfId="0" applyNumberFormat="1" applyFont="1" applyFill="1" applyBorder="1" applyAlignment="1">
      <alignment horizontal="center" vertical="top"/>
    </xf>
    <xf numFmtId="0" fontId="21" fillId="3" borderId="66" xfId="0" applyNumberFormat="1" applyFont="1" applyFill="1" applyBorder="1" applyAlignment="1">
      <alignment horizontal="left" vertical="center"/>
    </xf>
    <xf numFmtId="0" fontId="21" fillId="3" borderId="63" xfId="0" applyNumberFormat="1" applyFont="1" applyFill="1" applyBorder="1" applyAlignment="1">
      <alignment horizontal="center" vertical="center"/>
    </xf>
    <xf numFmtId="0" fontId="21" fillId="3" borderId="46" xfId="0" applyNumberFormat="1" applyFont="1" applyFill="1" applyBorder="1" applyAlignment="1">
      <alignment horizontal="center" vertical="center"/>
    </xf>
    <xf numFmtId="0" fontId="22" fillId="3" borderId="41" xfId="0" applyNumberFormat="1" applyFont="1" applyFill="1" applyBorder="1" applyAlignment="1">
      <alignment horizontal="center" vertical="top"/>
    </xf>
    <xf numFmtId="165" fontId="22" fillId="3" borderId="41" xfId="0" applyNumberFormat="1" applyFont="1" applyFill="1" applyBorder="1" applyAlignment="1">
      <alignment horizontal="center" vertical="center"/>
    </xf>
    <xf numFmtId="0" fontId="23" fillId="7" borderId="41" xfId="0" applyNumberFormat="1" applyFont="1" applyFill="1" applyBorder="1" applyAlignment="1">
      <alignment horizontal="center" vertical="top"/>
    </xf>
    <xf numFmtId="0" fontId="22" fillId="3" borderId="63" xfId="0" applyNumberFormat="1" applyFont="1" applyFill="1" applyBorder="1" applyAlignment="1">
      <alignment horizontal="center" vertical="center"/>
    </xf>
    <xf numFmtId="0" fontId="22" fillId="3" borderId="66" xfId="0" applyNumberFormat="1" applyFont="1" applyFill="1" applyBorder="1" applyAlignment="1">
      <alignment horizontal="left" vertical="center"/>
    </xf>
    <xf numFmtId="0" fontId="22" fillId="3" borderId="46" xfId="0" applyNumberFormat="1" applyFont="1" applyFill="1" applyBorder="1" applyAlignment="1">
      <alignment horizontal="center" vertical="center"/>
    </xf>
    <xf numFmtId="0" fontId="24" fillId="3" borderId="41" xfId="0" applyNumberFormat="1" applyFont="1" applyFill="1" applyBorder="1" applyAlignment="1">
      <alignment horizontal="center" vertical="top"/>
    </xf>
    <xf numFmtId="1" fontId="24" fillId="3" borderId="41" xfId="0" applyNumberFormat="1" applyFont="1" applyFill="1" applyBorder="1" applyAlignment="1">
      <alignment horizontal="center" vertical="center"/>
    </xf>
    <xf numFmtId="0" fontId="24" fillId="3" borderId="66" xfId="0" applyNumberFormat="1" applyFont="1" applyFill="1" applyBorder="1" applyAlignment="1">
      <alignment horizontal="left" vertical="center"/>
    </xf>
    <xf numFmtId="0" fontId="24" fillId="3" borderId="63" xfId="0" applyNumberFormat="1" applyFont="1" applyFill="1" applyBorder="1" applyAlignment="1">
      <alignment horizontal="center"/>
    </xf>
    <xf numFmtId="0" fontId="24" fillId="3" borderId="46" xfId="0" applyNumberFormat="1" applyFont="1" applyFill="1" applyBorder="1" applyAlignment="1">
      <alignment horizontal="center" vertical="center"/>
    </xf>
    <xf numFmtId="1" fontId="23" fillId="3" borderId="41" xfId="0" applyNumberFormat="1" applyFont="1" applyFill="1" applyBorder="1" applyAlignment="1">
      <alignment horizontal="center" vertical="center"/>
    </xf>
    <xf numFmtId="1" fontId="25" fillId="3" borderId="41" xfId="0" applyNumberFormat="1" applyFont="1" applyFill="1" applyBorder="1" applyAlignment="1">
      <alignment horizontal="center" vertical="center"/>
    </xf>
    <xf numFmtId="0" fontId="25" fillId="4" borderId="41" xfId="0" applyNumberFormat="1" applyFont="1" applyFill="1" applyBorder="1" applyAlignment="1">
      <alignment horizontal="center" vertical="top"/>
    </xf>
    <xf numFmtId="0" fontId="25" fillId="3" borderId="45" xfId="0" applyNumberFormat="1" applyFont="1" applyFill="1" applyBorder="1" applyAlignment="1">
      <alignment horizontal="center" vertical="top"/>
    </xf>
    <xf numFmtId="0" fontId="25" fillId="3" borderId="41" xfId="0" applyNumberFormat="1" applyFont="1" applyFill="1" applyBorder="1" applyAlignment="1">
      <alignment horizontal="center" vertical="top"/>
    </xf>
    <xf numFmtId="0" fontId="25" fillId="8" borderId="41" xfId="0" applyNumberFormat="1" applyFont="1" applyFill="1" applyBorder="1" applyAlignment="1">
      <alignment horizontal="center" vertical="top"/>
    </xf>
    <xf numFmtId="0" fontId="25" fillId="3" borderId="66" xfId="0" applyNumberFormat="1" applyFont="1" applyFill="1" applyBorder="1" applyAlignment="1">
      <alignment horizontal="left" vertical="center"/>
    </xf>
    <xf numFmtId="0" fontId="25" fillId="3" borderId="63" xfId="0" applyNumberFormat="1" applyFont="1" applyFill="1" applyBorder="1" applyAlignment="1">
      <alignment horizontal="center" vertical="center"/>
    </xf>
  </cellXfs>
  <cellStyles count="4">
    <cellStyle name="Comma 3 2" xfId="1" xr:uid="{00000000-0005-0000-0000-000001000000}"/>
    <cellStyle name="Koma" xfId="3" builtinId="3"/>
    <cellStyle name="Ko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www.wps.cn/officeDocument/2020/cellImage" Target="NUL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1.xml" /><Relationship Id="rId10" Type="http://schemas.openxmlformats.org/officeDocument/2006/relationships/externalLink" Target="externalLinks/externalLink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 /><Relationship Id="rId2" Type="http://schemas.openxmlformats.org/officeDocument/2006/relationships/image" Target="../media/image2.png" /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 /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1562833</xdr:colOff>
      <xdr:row>1</xdr:row>
      <xdr:rowOff>0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90476"/>
          <a:ext cx="0" cy="11524769"/>
          <a:chOff x="0" y="-35812"/>
          <a:chExt cx="3445777" cy="404565"/>
        </a:xfrm>
      </xdr:grpSpPr>
      <xdr:pic>
        <xdr:nvPicPr>
          <xdr:cNvPr id="3" name="Picture 14" descr="logobri__0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>
          <a:xfrm>
            <a:off x="0" y="0"/>
            <a:ext cx="272143" cy="368753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</xdr:pic>
      <xdr:sp macro="" textlink="">
        <xdr:nvSpPr>
          <xdr:cNvPr id="4" name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67432" y="-35812"/>
            <a:ext cx="3178345" cy="252859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27432" tIns="18288" rIns="0" bIns="0" anchor="t" upright="1"/>
          <a:lstStyle/>
          <a:p>
            <a:pPr algn="l"/>
            <a:r>
              <a:rPr lang="en-US" altLang="zh-CN" sz="800" b="1">
                <a:solidFill>
                  <a:srgbClr val="000000"/>
                </a:solidFill>
                <a:latin typeface="Century Gothic" panose="00000000000000000000" charset="0"/>
                <a:ea typeface="Century Gothic" panose="00000000000000000000" charset="0"/>
              </a:rPr>
              <a:t>PT.BANSHU RUBBER INDONESIA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108835</xdr:colOff>
      <xdr:row>0</xdr:row>
      <xdr:rowOff>0</xdr:rowOff>
    </xdr:from>
    <xdr:to>
      <xdr:col>1</xdr:col>
      <xdr:colOff>281352</xdr:colOff>
      <xdr:row>2</xdr:row>
      <xdr:rowOff>0</xdr:rowOff>
    </xdr:to>
    <xdr:pic>
      <xdr:nvPicPr>
        <xdr:cNvPr id="2" name="Picture 1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lum contrast="-8000"/>
        </a:blip>
        <a:srcRect/>
        <a:stretch>
          <a:fillRect/>
        </a:stretch>
      </xdr:blipFill>
      <xdr:spPr>
        <a:xfrm>
          <a:off x="124460" y="95250"/>
          <a:ext cx="52959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289211</xdr:colOff>
      <xdr:row>0</xdr:row>
      <xdr:rowOff>0</xdr:rowOff>
    </xdr:from>
    <xdr:to>
      <xdr:col>2</xdr:col>
      <xdr:colOff>1118617</xdr:colOff>
      <xdr:row>1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87070" y="88900"/>
          <a:ext cx="2196465" cy="257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0" bIns="0" anchor="t" upright="1"/>
        <a:lstStyle/>
        <a:p>
          <a:pPr algn="l"/>
          <a:r>
            <a:rPr lang="en-US" altLang="zh-CN" sz="800" b="1">
              <a:solidFill>
                <a:srgbClr val="000000"/>
              </a:solidFill>
              <a:latin typeface="Century Gothic" panose="00000000000000000000" charset="0"/>
              <a:ea typeface="Century Gothic" panose="00000000000000000000" charset="0"/>
            </a:rPr>
            <a:t>PT.BANSHU RUBBER INDONESIA</a:t>
          </a:r>
        </a:p>
      </xdr:txBody>
    </xdr:sp>
    <xdr:clientData/>
  </xdr:twoCellAnchor>
  <xdr:twoCellAnchor>
    <xdr:from>
      <xdr:col>2</xdr:col>
      <xdr:colOff>987015</xdr:colOff>
      <xdr:row>305</xdr:row>
      <xdr:rowOff>0</xdr:rowOff>
    </xdr:from>
    <xdr:to>
      <xdr:col>6</xdr:col>
      <xdr:colOff>121864</xdr:colOff>
      <xdr:row>311</xdr:row>
      <xdr:rowOff>0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 l="17099" t="42448" r="51062" b="44401"/>
        <a:stretch>
          <a:fillRect/>
        </a:stretch>
      </xdr:blipFill>
      <xdr:spPr>
        <a:xfrm>
          <a:off x="2762885" y="103219248"/>
          <a:ext cx="3878580" cy="9620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4</xdr:col>
      <xdr:colOff>158303</xdr:colOff>
      <xdr:row>281</xdr:row>
      <xdr:rowOff>0</xdr:rowOff>
    </xdr:from>
    <xdr:to>
      <xdr:col>7</xdr:col>
      <xdr:colOff>431531</xdr:colOff>
      <xdr:row>285</xdr:row>
      <xdr:rowOff>0</xdr:rowOff>
    </xdr:to>
    <xdr:pic>
      <xdr:nvPicPr>
        <xdr:cNvPr id="5" name="Picture 4" descr="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4050030" y="98494848"/>
          <a:ext cx="3553460" cy="8864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59278</xdr:colOff>
      <xdr:row>0</xdr:row>
      <xdr:rowOff>0</xdr:rowOff>
    </xdr:from>
    <xdr:to>
      <xdr:col>1</xdr:col>
      <xdr:colOff>222043</xdr:colOff>
      <xdr:row>2</xdr:row>
      <xdr:rowOff>0</xdr:rowOff>
    </xdr:to>
    <xdr:pic>
      <xdr:nvPicPr>
        <xdr:cNvPr id="2" name="Picture 1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lum contrast="-8000"/>
        </a:blip>
        <a:srcRect/>
        <a:stretch>
          <a:fillRect/>
        </a:stretch>
      </xdr:blipFill>
      <xdr:spPr>
        <a:xfrm>
          <a:off x="124460" y="95250"/>
          <a:ext cx="52959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243955</xdr:colOff>
      <xdr:row>0</xdr:row>
      <xdr:rowOff>0</xdr:rowOff>
    </xdr:from>
    <xdr:to>
      <xdr:col>2</xdr:col>
      <xdr:colOff>858436</xdr:colOff>
      <xdr:row>1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87070" y="88900"/>
          <a:ext cx="2196465" cy="257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0" bIns="0" anchor="t" upright="1"/>
        <a:lstStyle/>
        <a:p>
          <a:pPr algn="l"/>
          <a:r>
            <a:rPr lang="en-US" altLang="zh-CN" sz="800" b="1">
              <a:solidFill>
                <a:srgbClr val="000000"/>
              </a:solidFill>
              <a:latin typeface="Century Gothic" panose="00000000000000000000" charset="0"/>
              <a:ea typeface="Century Gothic" panose="00000000000000000000" charset="0"/>
            </a:rPr>
            <a:t>PT.BANSHU RUBBER INDONESIA</a:t>
          </a:r>
        </a:p>
      </xdr:txBody>
    </xdr:sp>
    <xdr:clientData/>
  </xdr:twoCellAnchor>
  <xdr:twoCellAnchor>
    <xdr:from>
      <xdr:col>4</xdr:col>
      <xdr:colOff>6071</xdr:colOff>
      <xdr:row>171</xdr:row>
      <xdr:rowOff>0</xdr:rowOff>
    </xdr:from>
    <xdr:to>
      <xdr:col>7</xdr:col>
      <xdr:colOff>612318</xdr:colOff>
      <xdr:row>176</xdr:row>
      <xdr:rowOff>0</xdr:rowOff>
    </xdr:to>
    <xdr:pic>
      <xdr:nvPicPr>
        <xdr:cNvPr id="4" name="Picture 4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70788" y="59331852"/>
          <a:ext cx="4152377" cy="89111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Bri07/d/PROJECT%2520CYCLE%2520TIME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askara"/>
      <sheetName val="REKAP DATA"/>
      <sheetName val="Eng - Master Compound"/>
      <sheetName val="Sheet2"/>
      <sheetName val="COMPOUND"/>
      <sheetName val="Perhitungan LOST TIME"/>
      <sheetName val="Perhitungan LOST TIME (2)"/>
      <sheetName val="Perhitungan Material Extrude"/>
      <sheetName val="Cycle time Cutting VO"/>
      <sheetName val="Cutting VO"/>
      <sheetName val="BREAKDOWN PROSES"/>
      <sheetName val="BREAKDOWN PROSES PART 1"/>
      <sheetName val="KONVERSI GRAM"/>
      <sheetName val="MOLD YANG MAU DIREPAIR"/>
      <sheetName val="CYCLE TIME"/>
    </sheetNames>
    <sheetDataSet>
      <sheetData sheetId="0"/>
      <sheetData sheetId="1"/>
      <sheetData sheetId="2">
        <row r="4">
          <cell r="F4">
            <v>4772333700</v>
          </cell>
          <cell r="G4">
            <v>5.5</v>
          </cell>
          <cell r="I4" t="str">
            <v>SILICONE HS 70 DG</v>
          </cell>
        </row>
        <row r="5">
          <cell r="F5">
            <v>6132179900</v>
          </cell>
          <cell r="G5">
            <v>4.1900000000000004</v>
          </cell>
          <cell r="I5" t="str">
            <v>SI HS 60 NAT</v>
          </cell>
        </row>
        <row r="6">
          <cell r="F6">
            <v>8825633600</v>
          </cell>
          <cell r="G6">
            <v>15.62</v>
          </cell>
          <cell r="I6" t="str">
            <v>EPDM HS 40 BL (EPT 4071)</v>
          </cell>
        </row>
        <row r="7">
          <cell r="F7" t="str">
            <v>+7034-1279</v>
          </cell>
          <cell r="G7">
            <v>0</v>
          </cell>
          <cell r="I7" t="str">
            <v>EPDM HS 50 BL (KWSK)</v>
          </cell>
        </row>
        <row r="8">
          <cell r="F8" t="str">
            <v>+7034-1280</v>
          </cell>
          <cell r="G8">
            <v>6</v>
          </cell>
          <cell r="I8" t="str">
            <v>EPDM HS 50 BL (KWSK)</v>
          </cell>
        </row>
        <row r="9">
          <cell r="F9" t="str">
            <v>+7105-3159</v>
          </cell>
          <cell r="G9">
            <v>0</v>
          </cell>
          <cell r="I9" t="str">
            <v>EPDM HS 50 BL (KWSK)</v>
          </cell>
        </row>
        <row r="10">
          <cell r="F10" t="str">
            <v>000Y32-0020-B</v>
          </cell>
          <cell r="G10">
            <v>0</v>
          </cell>
          <cell r="I10" t="str">
            <v>EPDM HS 50 BL (KWSK)</v>
          </cell>
        </row>
        <row r="11">
          <cell r="F11" t="str">
            <v>G04129-02</v>
          </cell>
          <cell r="G11">
            <v>4.97</v>
          </cell>
          <cell r="I11" t="str">
            <v>CR HS 50 BL (AHM)</v>
          </cell>
        </row>
        <row r="12">
          <cell r="F12" t="str">
            <v>G00679-01</v>
          </cell>
          <cell r="G12">
            <v>2.56</v>
          </cell>
          <cell r="I12" t="str">
            <v>CR HS 50 BL (AHM)</v>
          </cell>
        </row>
        <row r="13">
          <cell r="F13" t="str">
            <v>07095-00420</v>
          </cell>
          <cell r="G13">
            <v>43.42</v>
          </cell>
          <cell r="I13" t="str">
            <v>CR -12 D</v>
          </cell>
        </row>
        <row r="14">
          <cell r="F14" t="str">
            <v>0709500421</v>
          </cell>
          <cell r="G14">
            <v>15</v>
          </cell>
          <cell r="I14" t="str">
            <v>CR -12 D</v>
          </cell>
        </row>
        <row r="15">
          <cell r="F15" t="str">
            <v>0709500524</v>
          </cell>
          <cell r="G15">
            <v>15</v>
          </cell>
          <cell r="I15" t="str">
            <v>CR -12 D</v>
          </cell>
        </row>
        <row r="16">
          <cell r="F16" t="str">
            <v>0709500627</v>
          </cell>
          <cell r="G16">
            <v>43.42</v>
          </cell>
          <cell r="I16" t="str">
            <v>CR -12 D</v>
          </cell>
        </row>
        <row r="17">
          <cell r="F17" t="str">
            <v>0709500628</v>
          </cell>
          <cell r="G17">
            <v>8.33</v>
          </cell>
          <cell r="I17" t="str">
            <v>CR -12 D</v>
          </cell>
        </row>
        <row r="18">
          <cell r="F18" t="str">
            <v>0709501034</v>
          </cell>
          <cell r="G18">
            <v>43.42</v>
          </cell>
          <cell r="I18" t="str">
            <v>CR -12 D</v>
          </cell>
        </row>
        <row r="19">
          <cell r="F19" t="str">
            <v>0709501035</v>
          </cell>
          <cell r="G19">
            <v>43.42</v>
          </cell>
          <cell r="I19" t="str">
            <v>CR -12 D</v>
          </cell>
        </row>
        <row r="20">
          <cell r="F20" t="str">
            <v>0709501245</v>
          </cell>
          <cell r="G20">
            <v>43.42</v>
          </cell>
          <cell r="I20" t="str">
            <v>CR -12 D</v>
          </cell>
        </row>
        <row r="21">
          <cell r="F21" t="str">
            <v>0732982200</v>
          </cell>
          <cell r="G21">
            <v>4.5999999999999996</v>
          </cell>
          <cell r="I21" t="str">
            <v>EPDM HS 45 BL</v>
          </cell>
        </row>
        <row r="22">
          <cell r="F22" t="str">
            <v>0803711425</v>
          </cell>
          <cell r="G22">
            <v>96.8</v>
          </cell>
          <cell r="I22" t="str">
            <v>CR HS 70 BL</v>
          </cell>
        </row>
        <row r="23">
          <cell r="F23" t="str">
            <v>11017-14808</v>
          </cell>
          <cell r="G23">
            <v>0</v>
          </cell>
          <cell r="I23" t="str">
            <v>EPDM 70 BL (MAT)</v>
          </cell>
        </row>
        <row r="24">
          <cell r="F24" t="str">
            <v>11065-0313A</v>
          </cell>
          <cell r="G24">
            <v>3.5</v>
          </cell>
          <cell r="I24" t="str">
            <v>A I 5010 BL</v>
          </cell>
        </row>
        <row r="25">
          <cell r="F25" t="str">
            <v>11065-0361</v>
          </cell>
          <cell r="G25">
            <v>4.5</v>
          </cell>
          <cell r="I25" t="str">
            <v>EPDM HS 50 BL (KWSK)</v>
          </cell>
        </row>
        <row r="26">
          <cell r="F26" t="str">
            <v>11065-0761</v>
          </cell>
          <cell r="G26">
            <v>2.64</v>
          </cell>
          <cell r="I26" t="str">
            <v>NBR HS 60 BL</v>
          </cell>
        </row>
        <row r="27">
          <cell r="F27" t="str">
            <v>12053-0267</v>
          </cell>
          <cell r="G27">
            <v>45</v>
          </cell>
          <cell r="I27" t="str">
            <v>NBR PVC Hs 80 BL</v>
          </cell>
        </row>
        <row r="28">
          <cell r="F28" t="str">
            <v>1225-1-03801</v>
          </cell>
          <cell r="G28">
            <v>52.5</v>
          </cell>
          <cell r="I28" t="str">
            <v>EPDM 70 BL MAR</v>
          </cell>
        </row>
        <row r="29">
          <cell r="F29" t="str">
            <v>1225-1-03802</v>
          </cell>
          <cell r="G29">
            <v>73.33</v>
          </cell>
          <cell r="I29" t="str">
            <v>EPDM 70 BL MAR</v>
          </cell>
        </row>
        <row r="30">
          <cell r="F30" t="str">
            <v>134-62-61550</v>
          </cell>
          <cell r="G30">
            <v>232.4</v>
          </cell>
          <cell r="I30" t="str">
            <v>CR -12 D</v>
          </cell>
        </row>
        <row r="31">
          <cell r="F31" t="str">
            <v>14093-0057A</v>
          </cell>
          <cell r="G31">
            <v>11.66</v>
          </cell>
          <cell r="I31" t="str">
            <v>EPDM HS 50 BL (KWSK)</v>
          </cell>
        </row>
        <row r="32">
          <cell r="F32" t="str">
            <v>14093-0724</v>
          </cell>
          <cell r="G32">
            <v>16.010000000000002</v>
          </cell>
          <cell r="I32" t="str">
            <v>EPDM 60 BL SDI</v>
          </cell>
        </row>
        <row r="33">
          <cell r="F33" t="str">
            <v>14093-0724A</v>
          </cell>
          <cell r="G33">
            <v>16.010000000000002</v>
          </cell>
          <cell r="I33" t="str">
            <v>EPDM 60 BL SDI</v>
          </cell>
        </row>
        <row r="34">
          <cell r="F34" t="str">
            <v>14093-0727</v>
          </cell>
          <cell r="G34">
            <v>5</v>
          </cell>
          <cell r="I34" t="str">
            <v>EPDM 60 BL SDI</v>
          </cell>
        </row>
        <row r="35">
          <cell r="F35" t="str">
            <v>14093-0727A</v>
          </cell>
          <cell r="G35">
            <v>5</v>
          </cell>
          <cell r="I35" t="str">
            <v>EPDM 60 BL SDI</v>
          </cell>
        </row>
        <row r="36">
          <cell r="F36" t="str">
            <v>14093-0754</v>
          </cell>
          <cell r="G36">
            <v>16.010000000000002</v>
          </cell>
          <cell r="I36" t="str">
            <v>EPDM 60 BL SDI</v>
          </cell>
        </row>
        <row r="37">
          <cell r="F37" t="str">
            <v>14093-0755</v>
          </cell>
          <cell r="G37">
            <v>16.010000000000002</v>
          </cell>
          <cell r="I37" t="str">
            <v>EPDM 60 BL SDI</v>
          </cell>
        </row>
        <row r="38">
          <cell r="F38" t="str">
            <v>17A-04-12550</v>
          </cell>
          <cell r="G38">
            <v>65</v>
          </cell>
          <cell r="I38" t="str">
            <v>NBR HS 60 BL</v>
          </cell>
        </row>
        <row r="39">
          <cell r="F39" t="str">
            <v>195Z112970</v>
          </cell>
          <cell r="G39">
            <v>31.63</v>
          </cell>
          <cell r="I39" t="str">
            <v>CR HS 70 BL</v>
          </cell>
        </row>
        <row r="40">
          <cell r="F40">
            <v>1980653540</v>
          </cell>
          <cell r="G40">
            <v>31.63</v>
          </cell>
          <cell r="I40" t="str">
            <v>EPDM 60 BL SDI</v>
          </cell>
        </row>
        <row r="41">
          <cell r="F41">
            <v>1980653550</v>
          </cell>
          <cell r="G41">
            <v>31.63</v>
          </cell>
          <cell r="I41" t="str">
            <v>EPDM 60 BL SDI</v>
          </cell>
        </row>
        <row r="42">
          <cell r="F42" t="str">
            <v>1980653560</v>
          </cell>
          <cell r="G42">
            <v>31.63</v>
          </cell>
          <cell r="I42" t="str">
            <v>EPDM 60 BL SDI</v>
          </cell>
        </row>
        <row r="43">
          <cell r="F43" t="str">
            <v>198-06-53610</v>
          </cell>
          <cell r="G43">
            <v>20.100000000000001</v>
          </cell>
          <cell r="I43" t="str">
            <v>EPDM 60 BL SDI</v>
          </cell>
        </row>
        <row r="44">
          <cell r="F44">
            <v>1980653630</v>
          </cell>
          <cell r="G44">
            <v>20.100000000000001</v>
          </cell>
          <cell r="I44" t="str">
            <v>EPDM 60 BL SDI</v>
          </cell>
        </row>
        <row r="45">
          <cell r="F45" t="str">
            <v>1DY-H2599-00-BK</v>
          </cell>
          <cell r="G45">
            <v>9</v>
          </cell>
          <cell r="I45" t="str">
            <v>SILICONE HS 60 BL (EWI)</v>
          </cell>
        </row>
        <row r="46">
          <cell r="F46" t="str">
            <v>1PA-H2155-00-1</v>
          </cell>
          <cell r="G46">
            <v>13.33</v>
          </cell>
          <cell r="I46" t="str">
            <v>CR HS 60 BL</v>
          </cell>
        </row>
        <row r="47">
          <cell r="F47" t="str">
            <v>1WD-H1916-00-1</v>
          </cell>
          <cell r="G47">
            <v>2.6</v>
          </cell>
          <cell r="I47" t="str">
            <v>EPDM HS 50 RED</v>
          </cell>
        </row>
        <row r="48">
          <cell r="F48" t="str">
            <v>1WD-H2532-00</v>
          </cell>
          <cell r="G48">
            <v>8.5</v>
          </cell>
          <cell r="I48" t="str">
            <v>CR HS70 BL (3)</v>
          </cell>
        </row>
        <row r="49">
          <cell r="F49" t="str">
            <v>1WD-H2599-00-0</v>
          </cell>
          <cell r="G49">
            <v>15</v>
          </cell>
          <cell r="I49" t="str">
            <v>A I 5010 BL</v>
          </cell>
        </row>
        <row r="50">
          <cell r="F50" t="str">
            <v>203-62-58310</v>
          </cell>
          <cell r="G50">
            <v>458</v>
          </cell>
          <cell r="I50" t="str">
            <v>CR -12 D</v>
          </cell>
        </row>
        <row r="51">
          <cell r="F51" t="str">
            <v>203-62-58320</v>
          </cell>
          <cell r="G51">
            <v>226</v>
          </cell>
          <cell r="I51" t="str">
            <v>CR -12 D</v>
          </cell>
        </row>
        <row r="52">
          <cell r="F52">
            <v>2036258810</v>
          </cell>
          <cell r="G52">
            <v>458</v>
          </cell>
          <cell r="I52" t="str">
            <v>CR -12 D</v>
          </cell>
        </row>
        <row r="53">
          <cell r="F53" t="str">
            <v>203-62-61790</v>
          </cell>
          <cell r="G53">
            <v>178.2</v>
          </cell>
          <cell r="I53" t="str">
            <v>CR -12 D</v>
          </cell>
        </row>
        <row r="54">
          <cell r="F54" t="str">
            <v>203-70-44470</v>
          </cell>
          <cell r="G54">
            <v>45</v>
          </cell>
          <cell r="I54" t="str">
            <v>CR HS 70 BL</v>
          </cell>
        </row>
        <row r="55">
          <cell r="F55">
            <v>2057073280</v>
          </cell>
          <cell r="G55">
            <v>75</v>
          </cell>
          <cell r="I55" t="str">
            <v>CR HS 70 BL</v>
          </cell>
        </row>
        <row r="56">
          <cell r="F56">
            <v>2075382482</v>
          </cell>
          <cell r="G56">
            <v>184</v>
          </cell>
          <cell r="I56" t="str">
            <v>CR HS 70 BL</v>
          </cell>
        </row>
        <row r="57">
          <cell r="F57">
            <v>2077033181</v>
          </cell>
          <cell r="G57">
            <v>184</v>
          </cell>
          <cell r="I57" t="str">
            <v>CR HS 70 BL</v>
          </cell>
        </row>
        <row r="58">
          <cell r="F58">
            <v>2090342710</v>
          </cell>
          <cell r="G58">
            <v>184</v>
          </cell>
          <cell r="I58" t="str">
            <v>CR HS 70 BL</v>
          </cell>
        </row>
        <row r="59">
          <cell r="F59" t="str">
            <v>209-70-53150</v>
          </cell>
          <cell r="G59">
            <v>63</v>
          </cell>
          <cell r="I59" t="str">
            <v>CR HS 70 BL</v>
          </cell>
        </row>
        <row r="60">
          <cell r="F60">
            <v>2097071370</v>
          </cell>
          <cell r="G60">
            <v>80</v>
          </cell>
          <cell r="I60" t="str">
            <v>CR HS 70 BL</v>
          </cell>
        </row>
        <row r="61">
          <cell r="F61" t="str">
            <v>20Y5485230</v>
          </cell>
          <cell r="G61">
            <v>10.199999999999999</v>
          </cell>
          <cell r="I61" t="str">
            <v>CR HS 70 BL</v>
          </cell>
        </row>
        <row r="62">
          <cell r="F62" t="str">
            <v>21018-17601</v>
          </cell>
          <cell r="G62">
            <v>6.4</v>
          </cell>
          <cell r="I62" t="str">
            <v>SI HS 60 GR</v>
          </cell>
        </row>
        <row r="63">
          <cell r="F63" t="str">
            <v>21K6235270</v>
          </cell>
          <cell r="G63">
            <v>31.63</v>
          </cell>
          <cell r="I63" t="str">
            <v>CR HS 70 BL</v>
          </cell>
        </row>
        <row r="64">
          <cell r="F64" t="str">
            <v>21T5435322</v>
          </cell>
          <cell r="G64">
            <v>173.6</v>
          </cell>
          <cell r="I64" t="str">
            <v>CR HS 70 BL</v>
          </cell>
        </row>
        <row r="65">
          <cell r="F65" t="str">
            <v>21T5435722</v>
          </cell>
          <cell r="G65">
            <v>196</v>
          </cell>
          <cell r="I65" t="str">
            <v>CR HS 70 BL</v>
          </cell>
        </row>
        <row r="66">
          <cell r="F66" t="str">
            <v>21T6439540</v>
          </cell>
          <cell r="G66">
            <v>184</v>
          </cell>
          <cell r="I66" t="str">
            <v>CR -12 D</v>
          </cell>
        </row>
        <row r="67">
          <cell r="F67" t="str">
            <v>22009-8L001</v>
          </cell>
          <cell r="G67">
            <v>8.73</v>
          </cell>
          <cell r="I67" t="str">
            <v>EPDM HS 40 ( EPT 470)</v>
          </cell>
        </row>
        <row r="68">
          <cell r="F68" t="str">
            <v>22018-18690</v>
          </cell>
          <cell r="G68">
            <v>1.2</v>
          </cell>
          <cell r="I68" t="str">
            <v>EPDM HS 40 ( EPT 470)</v>
          </cell>
        </row>
        <row r="69">
          <cell r="F69" t="str">
            <v>285-01-12411</v>
          </cell>
          <cell r="G69">
            <v>353</v>
          </cell>
          <cell r="I69" t="str">
            <v>NBR HS 60 BL</v>
          </cell>
        </row>
        <row r="70">
          <cell r="F70" t="str">
            <v>2PK-H1662-00</v>
          </cell>
          <cell r="G70">
            <v>48</v>
          </cell>
          <cell r="I70" t="str">
            <v>NBR HS 60 BL</v>
          </cell>
        </row>
        <row r="71">
          <cell r="F71" t="str">
            <v>31126-36070</v>
          </cell>
          <cell r="G71">
            <v>0</v>
          </cell>
          <cell r="I71" t="str">
            <v>EPDM 70 BL MAR</v>
          </cell>
        </row>
        <row r="72">
          <cell r="F72" t="str">
            <v>31861-10D00</v>
          </cell>
          <cell r="G72">
            <v>2.35</v>
          </cell>
          <cell r="I72" t="str">
            <v>EPDM 60 BL SDI</v>
          </cell>
        </row>
        <row r="73">
          <cell r="F73" t="str">
            <v>31861-13HA0</v>
          </cell>
          <cell r="G73">
            <v>7</v>
          </cell>
          <cell r="I73" t="str">
            <v>EPDM 60 BL SDI</v>
          </cell>
        </row>
        <row r="74">
          <cell r="F74" t="str">
            <v>31861-48B10</v>
          </cell>
          <cell r="G74">
            <v>0</v>
          </cell>
          <cell r="I74" t="str">
            <v>NBR HS 50 BL</v>
          </cell>
        </row>
        <row r="75">
          <cell r="F75" t="str">
            <v>31B-H2598-00</v>
          </cell>
          <cell r="G75">
            <v>2.16</v>
          </cell>
          <cell r="I75" t="str">
            <v>A I 5010 BL</v>
          </cell>
        </row>
        <row r="76">
          <cell r="F76" t="str">
            <v>32103-K59-A700-H1</v>
          </cell>
          <cell r="G76">
            <v>33.33</v>
          </cell>
          <cell r="I76" t="str">
            <v>EPDM HS 50 BL (KWSK)</v>
          </cell>
        </row>
        <row r="77">
          <cell r="F77" t="str">
            <v>32106-KE1-6000</v>
          </cell>
          <cell r="G77">
            <v>6.3</v>
          </cell>
          <cell r="I77" t="str">
            <v>EPDM HS 50 BL (KWSK)</v>
          </cell>
        </row>
        <row r="78">
          <cell r="F78" t="str">
            <v>32107-KGH-9000</v>
          </cell>
          <cell r="G78">
            <v>7</v>
          </cell>
          <cell r="I78" t="str">
            <v>EPDM HS 50 BL (KWSK)</v>
          </cell>
        </row>
        <row r="79">
          <cell r="F79" t="str">
            <v>32107-MJR-6700</v>
          </cell>
          <cell r="G79">
            <v>20</v>
          </cell>
          <cell r="I79" t="str">
            <v>EPDM HS 50 BL (KWSK)</v>
          </cell>
        </row>
        <row r="80">
          <cell r="F80" t="str">
            <v>32108-K0WA-N000</v>
          </cell>
          <cell r="G80">
            <v>23</v>
          </cell>
          <cell r="I80" t="str">
            <v>AI 5010 BL</v>
          </cell>
        </row>
        <row r="81">
          <cell r="F81" t="str">
            <v>32108-K15G-9200</v>
          </cell>
          <cell r="G81">
            <v>14.37</v>
          </cell>
          <cell r="I81" t="str">
            <v>EPDM HS 50 BL (KWSK)</v>
          </cell>
        </row>
        <row r="82">
          <cell r="F82" t="str">
            <v>32108-K1AA-N000-H1</v>
          </cell>
          <cell r="G82">
            <v>16</v>
          </cell>
          <cell r="I82" t="str">
            <v>AI 5010 BL</v>
          </cell>
        </row>
        <row r="83">
          <cell r="F83" t="str">
            <v>32108-K1AA-N200-H1</v>
          </cell>
          <cell r="G83">
            <v>10</v>
          </cell>
          <cell r="I83" t="str">
            <v>AI 5010 BL</v>
          </cell>
        </row>
        <row r="84">
          <cell r="F84" t="str">
            <v>32108-K59-A700-H1</v>
          </cell>
          <cell r="G84">
            <v>15.83</v>
          </cell>
          <cell r="I84" t="str">
            <v>EPDM 6310</v>
          </cell>
        </row>
        <row r="85">
          <cell r="F85" t="str">
            <v>32108-K81-N001-H1</v>
          </cell>
          <cell r="G85">
            <v>19.600000000000001</v>
          </cell>
          <cell r="I85" t="str">
            <v>AI 5010 BL</v>
          </cell>
        </row>
        <row r="86">
          <cell r="F86" t="str">
            <v>32108-K84A-9001-H1</v>
          </cell>
          <cell r="G86">
            <v>15</v>
          </cell>
          <cell r="I86" t="str">
            <v>AI 5010 BL</v>
          </cell>
        </row>
        <row r="87">
          <cell r="F87" t="str">
            <v>32108-K93-N000-H1</v>
          </cell>
          <cell r="G87">
            <v>17.2</v>
          </cell>
          <cell r="I87" t="str">
            <v>AI 5010 BL</v>
          </cell>
        </row>
        <row r="88">
          <cell r="F88" t="str">
            <v>32108-KBA-9000</v>
          </cell>
          <cell r="G88">
            <v>17.170000000000002</v>
          </cell>
          <cell r="I88" t="str">
            <v>NBR HS 60 BL</v>
          </cell>
        </row>
        <row r="89">
          <cell r="F89" t="str">
            <v>32108-KPH-7000</v>
          </cell>
          <cell r="G89">
            <v>16.32</v>
          </cell>
          <cell r="I89" t="str">
            <v>A I 5010 BL</v>
          </cell>
        </row>
        <row r="90">
          <cell r="F90" t="str">
            <v>32108-KWA-8300</v>
          </cell>
          <cell r="G90">
            <v>17.2</v>
          </cell>
          <cell r="I90" t="str">
            <v>EPDM HS 50 BL (KWSK)</v>
          </cell>
        </row>
        <row r="91">
          <cell r="F91" t="str">
            <v>32108-MFY-0000</v>
          </cell>
          <cell r="G91">
            <v>14.37</v>
          </cell>
          <cell r="I91" t="str">
            <v>EPDM HS 50 BL (KWSK)</v>
          </cell>
        </row>
        <row r="92">
          <cell r="F92" t="str">
            <v>32109-K15-9000</v>
          </cell>
          <cell r="G92">
            <v>16.66</v>
          </cell>
          <cell r="I92" t="str">
            <v>EPDM HS 50 BL (KWSK)</v>
          </cell>
        </row>
        <row r="93">
          <cell r="F93" t="str">
            <v>32109-K56-N100</v>
          </cell>
          <cell r="G93">
            <v>12</v>
          </cell>
          <cell r="I93" t="str">
            <v>CR HS 60 BL</v>
          </cell>
        </row>
        <row r="94">
          <cell r="F94" t="str">
            <v>32113-K15G-9201</v>
          </cell>
          <cell r="G94">
            <v>52.5</v>
          </cell>
          <cell r="I94" t="str">
            <v>EPDM HS 50 BL (KWSK)</v>
          </cell>
        </row>
        <row r="95">
          <cell r="F95" t="str">
            <v>32113-K18-9000</v>
          </cell>
          <cell r="G95">
            <v>43.5</v>
          </cell>
          <cell r="I95" t="str">
            <v>CR HS 50 BL (AHM)</v>
          </cell>
        </row>
        <row r="96">
          <cell r="F96" t="str">
            <v>32113-K56-N000</v>
          </cell>
          <cell r="G96">
            <v>10.199999999999999</v>
          </cell>
          <cell r="I96" t="str">
            <v>CR HS 50 BL (AHM)</v>
          </cell>
        </row>
        <row r="97">
          <cell r="F97" t="str">
            <v>32115-K44-J000-H1</v>
          </cell>
          <cell r="G97">
            <v>10.199999999999999</v>
          </cell>
          <cell r="I97" t="str">
            <v>CR HS 50 BL (AHM)</v>
          </cell>
        </row>
        <row r="98">
          <cell r="F98" t="str">
            <v>32118-KEV-8800</v>
          </cell>
          <cell r="G98">
            <v>6</v>
          </cell>
          <cell r="I98" t="str">
            <v>EPDM HS 50 BL (KWSK)</v>
          </cell>
        </row>
        <row r="99">
          <cell r="F99" t="str">
            <v>32195-KTW-9000</v>
          </cell>
          <cell r="G99">
            <v>1.5</v>
          </cell>
          <cell r="I99" t="str">
            <v>EPDM HS 50 BL (KWSK)</v>
          </cell>
        </row>
        <row r="100">
          <cell r="F100" t="str">
            <v>32411-253-000</v>
          </cell>
          <cell r="G100">
            <v>5.5</v>
          </cell>
          <cell r="I100" t="str">
            <v>CR HS 50 BL (AHM)</v>
          </cell>
        </row>
        <row r="101">
          <cell r="F101" t="str">
            <v>3344-2238</v>
          </cell>
          <cell r="G101">
            <v>1.31</v>
          </cell>
          <cell r="I101" t="str">
            <v>EPDM 70 BL (MAT)</v>
          </cell>
        </row>
        <row r="102">
          <cell r="F102" t="str">
            <v>33624-13H00-1</v>
          </cell>
          <cell r="G102">
            <v>3</v>
          </cell>
          <cell r="I102" t="str">
            <v>EPDM HS 50 RED</v>
          </cell>
        </row>
        <row r="103">
          <cell r="F103" t="str">
            <v>33624-20H00</v>
          </cell>
          <cell r="G103">
            <v>4</v>
          </cell>
          <cell r="I103" t="str">
            <v>EPDM HS 50 RED</v>
          </cell>
        </row>
        <row r="104">
          <cell r="F104" t="str">
            <v>33624-31010</v>
          </cell>
          <cell r="G104">
            <v>9.33</v>
          </cell>
          <cell r="I104" t="str">
            <v>EPDM HS 50 RED</v>
          </cell>
        </row>
        <row r="105">
          <cell r="F105" t="str">
            <v>36618-49K00</v>
          </cell>
          <cell r="G105">
            <v>16.8</v>
          </cell>
          <cell r="I105" t="str">
            <v>EPDM 60 BL SDI</v>
          </cell>
        </row>
        <row r="106">
          <cell r="F106" t="str">
            <v>36618-49K10</v>
          </cell>
          <cell r="G106">
            <v>16.8</v>
          </cell>
          <cell r="I106" t="str">
            <v>EPDM 60 BL SDI</v>
          </cell>
        </row>
        <row r="107">
          <cell r="F107" t="str">
            <v>38306-K59-A700-H1</v>
          </cell>
          <cell r="G107">
            <v>45</v>
          </cell>
          <cell r="I107" t="str">
            <v>EPDM 6310</v>
          </cell>
        </row>
        <row r="108">
          <cell r="F108" t="str">
            <v>38771-K15-6000-H1</v>
          </cell>
          <cell r="G108">
            <v>14.2</v>
          </cell>
          <cell r="I108" t="str">
            <v>CR HS 50 BL (AHM)</v>
          </cell>
        </row>
        <row r="109">
          <cell r="F109" t="str">
            <v>39156-2564</v>
          </cell>
          <cell r="G109">
            <v>45</v>
          </cell>
          <cell r="I109" t="str">
            <v>EPDM HS 50 BL (KWSK)</v>
          </cell>
        </row>
        <row r="110">
          <cell r="F110" t="str">
            <v>3CI-H2119-00-0</v>
          </cell>
          <cell r="G110">
            <v>0.43</v>
          </cell>
          <cell r="I110" t="str">
            <v>NBR HS 60 BL</v>
          </cell>
        </row>
        <row r="111">
          <cell r="F111" t="str">
            <v>3KA-H2155-00</v>
          </cell>
          <cell r="G111">
            <v>0.72</v>
          </cell>
          <cell r="I111" t="str">
            <v>EPDM HS 50 BL (KWSK)</v>
          </cell>
        </row>
        <row r="112">
          <cell r="F112">
            <v>4185413151</v>
          </cell>
          <cell r="G112">
            <v>14.2</v>
          </cell>
          <cell r="I112" t="str">
            <v>CR -12 D</v>
          </cell>
        </row>
        <row r="113">
          <cell r="F113" t="str">
            <v>418-54-13161</v>
          </cell>
          <cell r="G113">
            <v>14.2</v>
          </cell>
          <cell r="I113" t="str">
            <v>CR -12 D</v>
          </cell>
        </row>
        <row r="114">
          <cell r="F114" t="str">
            <v>43064-007Z</v>
          </cell>
          <cell r="G114">
            <v>6.5</v>
          </cell>
          <cell r="I114" t="str">
            <v>CR HS 60 BL</v>
          </cell>
        </row>
        <row r="115">
          <cell r="F115" t="str">
            <v>49006-1067Z</v>
          </cell>
          <cell r="G115">
            <v>6.4</v>
          </cell>
          <cell r="I115" t="str">
            <v>EPDM HS 50 BL (KWSK)</v>
          </cell>
        </row>
        <row r="116">
          <cell r="F116" t="str">
            <v>49006-1310</v>
          </cell>
          <cell r="G116">
            <v>5</v>
          </cell>
          <cell r="I116" t="str">
            <v>EPDM HS 50 BL (KWSK)</v>
          </cell>
        </row>
        <row r="117">
          <cell r="F117" t="str">
            <v>49016-0057</v>
          </cell>
          <cell r="G117">
            <v>26.6</v>
          </cell>
          <cell r="I117" t="str">
            <v>EPDM HS 50 BL (KWSK)</v>
          </cell>
        </row>
        <row r="118">
          <cell r="F118" t="str">
            <v>49016-0631</v>
          </cell>
          <cell r="G118">
            <v>1.42</v>
          </cell>
          <cell r="I118" t="str">
            <v>EPDM HS 50 BL (KWSK)</v>
          </cell>
        </row>
        <row r="119">
          <cell r="F119" t="str">
            <v>49016-1195A</v>
          </cell>
          <cell r="G119">
            <v>7.6</v>
          </cell>
          <cell r="I119" t="str">
            <v>EPDM HS 50 BL (KWSK)</v>
          </cell>
        </row>
        <row r="120">
          <cell r="F120">
            <v>518207700</v>
          </cell>
          <cell r="G120">
            <v>17.5</v>
          </cell>
          <cell r="I120" t="str">
            <v>EPDM HS 40 BL</v>
          </cell>
        </row>
        <row r="121">
          <cell r="F121">
            <v>5198205300</v>
          </cell>
          <cell r="G121">
            <v>5.5</v>
          </cell>
          <cell r="I121" t="str">
            <v>EPDM HS 40 BL</v>
          </cell>
        </row>
        <row r="122">
          <cell r="F122" t="str">
            <v>53384-BZ020</v>
          </cell>
          <cell r="G122">
            <v>0.75</v>
          </cell>
          <cell r="I122" t="str">
            <v>NBR HS 60 BL</v>
          </cell>
        </row>
        <row r="123">
          <cell r="F123" t="str">
            <v>G00679-01</v>
          </cell>
          <cell r="G123">
            <v>2.56</v>
          </cell>
          <cell r="I123" t="str">
            <v>CR HS 50 BL (AHM)</v>
          </cell>
        </row>
        <row r="124">
          <cell r="F124" t="str">
            <v>7210-0142</v>
          </cell>
          <cell r="G124">
            <v>1.5</v>
          </cell>
          <cell r="I124" t="str">
            <v>CR HS 50 BL (AHM)</v>
          </cell>
        </row>
        <row r="125">
          <cell r="F125" t="str">
            <v>7210-0163</v>
          </cell>
          <cell r="G125">
            <v>1.51</v>
          </cell>
          <cell r="I125" t="str">
            <v>CR HS 60 BL</v>
          </cell>
        </row>
        <row r="126">
          <cell r="F126" t="str">
            <v>7210-4215</v>
          </cell>
          <cell r="G126">
            <v>2.09</v>
          </cell>
          <cell r="I126" t="str">
            <v>CR HS 50 BL (AHM)</v>
          </cell>
        </row>
        <row r="127">
          <cell r="F127" t="str">
            <v>85373-BZ010</v>
          </cell>
          <cell r="G127">
            <v>12.5</v>
          </cell>
          <cell r="I127" t="str">
            <v>EPDM HS 40 BL</v>
          </cell>
        </row>
        <row r="128">
          <cell r="F128" t="str">
            <v>92071-024</v>
          </cell>
          <cell r="G128">
            <v>1.76</v>
          </cell>
          <cell r="I128" t="str">
            <v>NBR HS 50 BL</v>
          </cell>
        </row>
        <row r="129">
          <cell r="F129" t="str">
            <v>92071-0707A</v>
          </cell>
          <cell r="G129">
            <v>16.5</v>
          </cell>
          <cell r="I129" t="str">
            <v>EPDM 60 BL SDI</v>
          </cell>
        </row>
        <row r="130">
          <cell r="F130" t="str">
            <v>92071-0782A</v>
          </cell>
          <cell r="G130">
            <v>3.15</v>
          </cell>
          <cell r="I130" t="str">
            <v>EPDM 60 BL SDI</v>
          </cell>
        </row>
        <row r="131">
          <cell r="F131" t="str">
            <v>92072-0056</v>
          </cell>
          <cell r="G131">
            <v>12</v>
          </cell>
          <cell r="I131" t="str">
            <v>EPDM HS 40 BL</v>
          </cell>
        </row>
        <row r="132">
          <cell r="F132" t="str">
            <v>92075-1690Z</v>
          </cell>
          <cell r="G132">
            <v>5.2</v>
          </cell>
          <cell r="I132" t="str">
            <v>EPDM HS 50 BL (KWSK)</v>
          </cell>
        </row>
        <row r="133">
          <cell r="F133" t="str">
            <v>92075-209Z</v>
          </cell>
          <cell r="G133">
            <v>2.88</v>
          </cell>
          <cell r="I133" t="str">
            <v>EPDM HS 50 BL (KWSK)</v>
          </cell>
        </row>
        <row r="134">
          <cell r="F134" t="str">
            <v>92160-1115Z</v>
          </cell>
          <cell r="G134">
            <v>2.81</v>
          </cell>
          <cell r="I134" t="str">
            <v>EPDM HS 50 BL (KWSK)</v>
          </cell>
        </row>
        <row r="135">
          <cell r="F135" t="str">
            <v>92160-1422Z</v>
          </cell>
          <cell r="G135">
            <v>8</v>
          </cell>
          <cell r="I135" t="str">
            <v>EPDM HS 50 BL (KWSK)</v>
          </cell>
        </row>
        <row r="136">
          <cell r="F136" t="str">
            <v>92161-0220</v>
          </cell>
          <cell r="G136">
            <v>8.59</v>
          </cell>
          <cell r="I136" t="str">
            <v>EPDM HS 50 BL (KWSK)</v>
          </cell>
        </row>
        <row r="137">
          <cell r="F137" t="str">
            <v>92161-0370</v>
          </cell>
          <cell r="G137">
            <v>9.6</v>
          </cell>
          <cell r="I137" t="str">
            <v>EPDM HS 50 BL (KWSK)</v>
          </cell>
        </row>
        <row r="138">
          <cell r="F138" t="str">
            <v>92161-0371</v>
          </cell>
          <cell r="G138">
            <v>9.6</v>
          </cell>
          <cell r="I138" t="str">
            <v>EPDM HS 50 BL (KWSK)</v>
          </cell>
        </row>
        <row r="139">
          <cell r="F139" t="str">
            <v>92161-0477</v>
          </cell>
          <cell r="G139">
            <v>51</v>
          </cell>
          <cell r="I139" t="str">
            <v>EPDM HS 50 BL (KWSK)</v>
          </cell>
        </row>
        <row r="140">
          <cell r="F140" t="str">
            <v>92161-0520Z</v>
          </cell>
          <cell r="G140">
            <v>1.1599999999999999</v>
          </cell>
          <cell r="I140" t="str">
            <v>EPDM HS 50 BL (KWSK)</v>
          </cell>
        </row>
        <row r="141">
          <cell r="F141" t="str">
            <v>92161-0522Z</v>
          </cell>
          <cell r="G141">
            <v>2.83</v>
          </cell>
          <cell r="I141" t="str">
            <v>EPDM HS 50 BL (KWSK)</v>
          </cell>
        </row>
        <row r="142">
          <cell r="F142" t="str">
            <v>92161-1576</v>
          </cell>
          <cell r="G142">
            <v>12.5</v>
          </cell>
          <cell r="I142" t="str">
            <v>CR HS 50 BL (AHM)</v>
          </cell>
        </row>
        <row r="143">
          <cell r="F143" t="str">
            <v>92161-1648</v>
          </cell>
          <cell r="G143">
            <v>5</v>
          </cell>
          <cell r="I143" t="str">
            <v>EPDM HS 40 BL</v>
          </cell>
        </row>
        <row r="144">
          <cell r="F144" t="str">
            <v>92161-2111</v>
          </cell>
          <cell r="G144">
            <v>5.83</v>
          </cell>
          <cell r="I144" t="str">
            <v>NBR HS 60 BL</v>
          </cell>
        </row>
        <row r="145">
          <cell r="F145" t="str">
            <v>92161-2117A</v>
          </cell>
          <cell r="G145">
            <v>4</v>
          </cell>
          <cell r="I145" t="str">
            <v>EPDM 60 BL SDI</v>
          </cell>
        </row>
        <row r="146">
          <cell r="F146" t="str">
            <v>99224-25003</v>
          </cell>
          <cell r="G146">
            <v>1.32</v>
          </cell>
          <cell r="I146" t="str">
            <v>EPDM HS 40 ( EPT 470)</v>
          </cell>
        </row>
        <row r="147">
          <cell r="F147" t="str">
            <v>99301-39001</v>
          </cell>
          <cell r="G147">
            <v>12.5</v>
          </cell>
          <cell r="I147" t="str">
            <v>EPDM HS 40 ( EPT 470)</v>
          </cell>
        </row>
        <row r="148">
          <cell r="F148" t="str">
            <v>99301-39006</v>
          </cell>
          <cell r="G148">
            <v>12.5</v>
          </cell>
          <cell r="I148" t="str">
            <v>EPDM HS 40 ( EPT 470)</v>
          </cell>
        </row>
        <row r="149">
          <cell r="F149" t="str">
            <v>99301-39009</v>
          </cell>
          <cell r="G149">
            <v>9.2200000000000006</v>
          </cell>
          <cell r="I149" t="str">
            <v>EPDM HS 40 ( EPT 470)</v>
          </cell>
        </row>
        <row r="150">
          <cell r="F150" t="str">
            <v>99302-33004</v>
          </cell>
          <cell r="G150">
            <v>20</v>
          </cell>
          <cell r="I150" t="str">
            <v>EPDM HS 40 BL</v>
          </cell>
        </row>
        <row r="151">
          <cell r="F151" t="str">
            <v>ADP-9(INL)</v>
          </cell>
          <cell r="G151">
            <v>26.66</v>
          </cell>
          <cell r="I151" t="str">
            <v>EPDM 60 BL SDI</v>
          </cell>
        </row>
        <row r="152">
          <cell r="F152" t="str">
            <v>B5D-H2599-00</v>
          </cell>
          <cell r="G152">
            <v>31.37</v>
          </cell>
          <cell r="I152" t="str">
            <v>A I 5010 BL</v>
          </cell>
        </row>
        <row r="153">
          <cell r="F153" t="str">
            <v>BEI-CVR-020</v>
          </cell>
          <cell r="G153">
            <v>37</v>
          </cell>
          <cell r="I153" t="str">
            <v>EPDM HS 50 BL (KWSK)</v>
          </cell>
        </row>
        <row r="154">
          <cell r="F154" t="str">
            <v>BR001</v>
          </cell>
          <cell r="G154">
            <v>3.6</v>
          </cell>
          <cell r="I154" t="str">
            <v>EPDM HS 50 BL (KWSK)</v>
          </cell>
        </row>
        <row r="155">
          <cell r="F155" t="str">
            <v>BR002</v>
          </cell>
          <cell r="G155">
            <v>3.6</v>
          </cell>
          <cell r="I155" t="str">
            <v>EPDM HS 50 BL (KWSK)</v>
          </cell>
        </row>
        <row r="156">
          <cell r="F156" t="str">
            <v>BR-004</v>
          </cell>
          <cell r="G156">
            <v>2.7</v>
          </cell>
          <cell r="I156" t="str">
            <v>EPDM 60 BL SDI</v>
          </cell>
        </row>
        <row r="157">
          <cell r="F157" t="str">
            <v>BRI-01-C-0001</v>
          </cell>
          <cell r="G157">
            <v>12.9</v>
          </cell>
          <cell r="I157" t="str">
            <v>EPDM HS 50 BL (KWSK)</v>
          </cell>
        </row>
        <row r="158">
          <cell r="F158" t="str">
            <v>BRI-01-P-002</v>
          </cell>
          <cell r="G158">
            <v>2</v>
          </cell>
          <cell r="I158" t="str">
            <v>EPDM 60 BL SDI</v>
          </cell>
        </row>
        <row r="159">
          <cell r="F159" t="str">
            <v>BRI-01-RH-002</v>
          </cell>
          <cell r="G159">
            <v>12.9</v>
          </cell>
          <cell r="I159" t="str">
            <v>EPDM 60 BL SDI</v>
          </cell>
        </row>
        <row r="160">
          <cell r="F160" t="str">
            <v>BRI-05-BS-001</v>
          </cell>
          <cell r="G160">
            <v>4.0999999999999996</v>
          </cell>
          <cell r="I160" t="str">
            <v>SILICONE HS 60 BL (EWI)</v>
          </cell>
        </row>
        <row r="161">
          <cell r="F161" t="str">
            <v>BRI-14-C-0001</v>
          </cell>
          <cell r="G161">
            <v>12.96</v>
          </cell>
          <cell r="I161" t="str">
            <v>A I 5010 BL</v>
          </cell>
        </row>
        <row r="162">
          <cell r="F162" t="str">
            <v>BRI-14-C-0002</v>
          </cell>
          <cell r="G162">
            <v>11.6</v>
          </cell>
          <cell r="I162" t="str">
            <v>A I 5010 BL</v>
          </cell>
        </row>
        <row r="163">
          <cell r="F163" t="str">
            <v>BRI-24-S-001</v>
          </cell>
          <cell r="G163">
            <v>50</v>
          </cell>
          <cell r="I163" t="str">
            <v>SILICONE HS 30 BL</v>
          </cell>
        </row>
        <row r="164">
          <cell r="F164" t="str">
            <v>BRI-24-S-002</v>
          </cell>
          <cell r="G164">
            <v>50</v>
          </cell>
          <cell r="I164" t="str">
            <v>SILICONE HS 30 BL</v>
          </cell>
        </row>
        <row r="165">
          <cell r="F165" t="str">
            <v>BRI-24-S-003</v>
          </cell>
          <cell r="G165">
            <v>50</v>
          </cell>
          <cell r="I165" t="str">
            <v>SILICONE HS 30 BL</v>
          </cell>
        </row>
        <row r="166">
          <cell r="F166" t="str">
            <v>BRI-24-S-004</v>
          </cell>
          <cell r="G166">
            <v>50</v>
          </cell>
          <cell r="I166" t="str">
            <v>SILICONE HS 30 BL</v>
          </cell>
        </row>
        <row r="167">
          <cell r="F167" t="str">
            <v>BRI-25-G-001</v>
          </cell>
          <cell r="G167">
            <v>11.6</v>
          </cell>
          <cell r="I167" t="str">
            <v>EPDM HS 50 BL (KWSK)</v>
          </cell>
        </row>
        <row r="168">
          <cell r="F168" t="str">
            <v>BRI-25-G-002</v>
          </cell>
          <cell r="G168">
            <v>11.6</v>
          </cell>
          <cell r="I168" t="str">
            <v>EPDM HS 50 BL (KWSK)</v>
          </cell>
        </row>
        <row r="169">
          <cell r="F169" t="str">
            <v>BRI-HCD2-0003</v>
          </cell>
          <cell r="G169">
            <v>20</v>
          </cell>
          <cell r="I169" t="str">
            <v>SILICONE HS 30 NAT</v>
          </cell>
        </row>
        <row r="170">
          <cell r="F170" t="str">
            <v>BRI-HCD2-0003-1</v>
          </cell>
          <cell r="G170">
            <v>6.1</v>
          </cell>
          <cell r="I170" t="str">
            <v>SILICONE HS 30 NAT</v>
          </cell>
        </row>
        <row r="171">
          <cell r="F171" t="str">
            <v>C1810</v>
          </cell>
          <cell r="G171">
            <v>38.880000000000003</v>
          </cell>
          <cell r="I171" t="str">
            <v>EPDM 60 BL SDI</v>
          </cell>
        </row>
        <row r="172">
          <cell r="F172" t="str">
            <v>C1822</v>
          </cell>
          <cell r="G172">
            <v>17</v>
          </cell>
          <cell r="I172" t="str">
            <v>EPDM 60 BL SDI</v>
          </cell>
        </row>
        <row r="173">
          <cell r="F173" t="str">
            <v>C1833</v>
          </cell>
          <cell r="G173">
            <v>20.2</v>
          </cell>
          <cell r="I173" t="str">
            <v>EPDM 60 BL SDI</v>
          </cell>
        </row>
        <row r="174">
          <cell r="F174" t="str">
            <v>C1836</v>
          </cell>
          <cell r="G174">
            <v>28</v>
          </cell>
          <cell r="I174" t="str">
            <v>EPDM 60 BL SDI</v>
          </cell>
        </row>
        <row r="175">
          <cell r="F175" t="str">
            <v>C50</v>
          </cell>
          <cell r="G175">
            <v>16.850000000000001</v>
          </cell>
          <cell r="I175" t="str">
            <v>A I 5010 BL</v>
          </cell>
        </row>
        <row r="176">
          <cell r="F176" t="str">
            <v>CF512L</v>
          </cell>
          <cell r="G176">
            <v>11</v>
          </cell>
          <cell r="I176" t="str">
            <v>EPDM 60 BL SDI</v>
          </cell>
        </row>
        <row r="177">
          <cell r="F177" t="str">
            <v>COVER CONNECTOR 4.3 (EPDM)</v>
          </cell>
          <cell r="G177">
            <v>1.0740000000000001</v>
          </cell>
          <cell r="I177" t="str">
            <v>A I 5010 BL</v>
          </cell>
        </row>
        <row r="178">
          <cell r="F178" t="str">
            <v>COVER HANDLE CHECKER FIXTURE</v>
          </cell>
          <cell r="G178">
            <v>9.4</v>
          </cell>
          <cell r="I178" t="str">
            <v>EPDM HS 50 BL (KWSK)</v>
          </cell>
        </row>
        <row r="179">
          <cell r="F179" t="str">
            <v>D20-1-S7</v>
          </cell>
          <cell r="G179">
            <v>5.83</v>
          </cell>
          <cell r="I179" t="str">
            <v>EPDM HS 50 BL (KWSK)</v>
          </cell>
        </row>
        <row r="180">
          <cell r="F180" t="str">
            <v>D3G0510-001-01</v>
          </cell>
          <cell r="G180">
            <v>3.67</v>
          </cell>
          <cell r="I180" t="str">
            <v>EPDM 60 BL SDI</v>
          </cell>
        </row>
        <row r="181">
          <cell r="F181" t="str">
            <v>FST7450 A51 0010</v>
          </cell>
          <cell r="G181">
            <v>28</v>
          </cell>
          <cell r="I181" t="str">
            <v>NBR HS 50 BL</v>
          </cell>
        </row>
        <row r="182">
          <cell r="F182" t="str">
            <v>FSTZ200 A51</v>
          </cell>
          <cell r="G182">
            <v>1.6</v>
          </cell>
          <cell r="I182" t="str">
            <v>NBR HS 50 BL</v>
          </cell>
        </row>
        <row r="183">
          <cell r="F183" t="str">
            <v>FW+C-6F</v>
          </cell>
          <cell r="G183">
            <v>0</v>
          </cell>
          <cell r="I183" t="str">
            <v>EPDM HS 50 RED</v>
          </cell>
        </row>
        <row r="184">
          <cell r="F184" t="str">
            <v>HOLO (30 mm)</v>
          </cell>
          <cell r="G184">
            <v>30</v>
          </cell>
          <cell r="I184" t="str">
            <v>A I 5010 BL</v>
          </cell>
        </row>
        <row r="185">
          <cell r="F185" t="str">
            <v>HOLO (40 mm)</v>
          </cell>
          <cell r="G185">
            <v>35</v>
          </cell>
          <cell r="I185" t="str">
            <v>A I 5010 BL</v>
          </cell>
        </row>
        <row r="186">
          <cell r="F186" t="str">
            <v>KARET PIPA 1,5"</v>
          </cell>
          <cell r="G186">
            <v>33.1</v>
          </cell>
          <cell r="I186" t="str">
            <v>A I 5010 BL</v>
          </cell>
        </row>
        <row r="187">
          <cell r="F187" t="str">
            <v>KI010055</v>
          </cell>
          <cell r="G187">
            <v>33.1</v>
          </cell>
          <cell r="I187" t="str">
            <v>NR HS 70 BL</v>
          </cell>
        </row>
        <row r="188">
          <cell r="F188" t="str">
            <v>KS24-701</v>
          </cell>
          <cell r="G188">
            <v>4</v>
          </cell>
          <cell r="I188" t="str">
            <v>EPDM HS 50 BL (KWSK)</v>
          </cell>
        </row>
        <row r="189">
          <cell r="F189" t="str">
            <v>LB74206T7</v>
          </cell>
          <cell r="G189">
            <v>6.66</v>
          </cell>
          <cell r="I189" t="str">
            <v>SI HS 70 N</v>
          </cell>
        </row>
        <row r="190">
          <cell r="F190" t="str">
            <v>LVH-10029-0-150</v>
          </cell>
          <cell r="G190">
            <v>6.66</v>
          </cell>
          <cell r="I190" t="str">
            <v>EPDM 60 BL SDI</v>
          </cell>
        </row>
        <row r="191">
          <cell r="F191" t="str">
            <v>RUBBER PACKING BOOT</v>
          </cell>
          <cell r="G191">
            <v>0</v>
          </cell>
          <cell r="I191" t="str">
            <v>NBR HS 60 BL</v>
          </cell>
        </row>
        <row r="192">
          <cell r="F192" t="str">
            <v>S0870-JF360</v>
          </cell>
          <cell r="G192">
            <v>0</v>
          </cell>
          <cell r="I192" t="str">
            <v>NR HS 70 BL</v>
          </cell>
        </row>
        <row r="193">
          <cell r="F193" t="str">
            <v>SEAL 25mm(Natural)</v>
          </cell>
          <cell r="G193">
            <v>1.4</v>
          </cell>
          <cell r="I193" t="str">
            <v>SI HS 70 N</v>
          </cell>
        </row>
        <row r="194">
          <cell r="F194" t="str">
            <v>SEAL 55mm(Natural)</v>
          </cell>
          <cell r="G194">
            <v>3</v>
          </cell>
          <cell r="I194" t="str">
            <v>SI HS 70 N</v>
          </cell>
        </row>
        <row r="195">
          <cell r="F195" t="str">
            <v>SN900-01222E</v>
          </cell>
          <cell r="G195">
            <v>5.0599999999999996</v>
          </cell>
          <cell r="I195" t="str">
            <v>EPDM HS 60 GR</v>
          </cell>
        </row>
        <row r="196">
          <cell r="F196" t="str">
            <v>SN900-02422A</v>
          </cell>
          <cell r="G196">
            <v>6.25</v>
          </cell>
          <cell r="I196" t="str">
            <v>EPDM HS 60 GR</v>
          </cell>
        </row>
        <row r="197">
          <cell r="F197" t="str">
            <v>SN904-10250C</v>
          </cell>
          <cell r="G197">
            <v>1.38</v>
          </cell>
          <cell r="I197" t="str">
            <v>EPDM HS 45 BL</v>
          </cell>
        </row>
        <row r="198">
          <cell r="F198" t="str">
            <v>SN904-10340C</v>
          </cell>
          <cell r="G198">
            <v>1.38</v>
          </cell>
          <cell r="I198" t="str">
            <v>EPDM HS 45 BL</v>
          </cell>
        </row>
        <row r="199">
          <cell r="F199" t="str">
            <v>SN904-11260A</v>
          </cell>
          <cell r="G199">
            <v>2</v>
          </cell>
          <cell r="I199" t="str">
            <v>EPDM HS 40 BL</v>
          </cell>
        </row>
        <row r="200">
          <cell r="F200" t="str">
            <v>SN904-20600C</v>
          </cell>
          <cell r="G200">
            <v>1.48</v>
          </cell>
          <cell r="I200" t="str">
            <v>EPDM HS 40 BL</v>
          </cell>
        </row>
        <row r="201">
          <cell r="F201" t="str">
            <v>SN907-16700A</v>
          </cell>
          <cell r="G201">
            <v>6.03</v>
          </cell>
          <cell r="I201" t="str">
            <v>EPDM HS 45 BL</v>
          </cell>
        </row>
        <row r="202">
          <cell r="F202" t="str">
            <v>SN907-22400A</v>
          </cell>
          <cell r="G202">
            <v>7.5</v>
          </cell>
          <cell r="I202" t="str">
            <v>EPDM HS 40 BL</v>
          </cell>
        </row>
        <row r="203">
          <cell r="F203" t="str">
            <v>VMBODY-NA0890M-FG</v>
          </cell>
          <cell r="G203">
            <v>6.24</v>
          </cell>
          <cell r="I203" t="str">
            <v>EPDM HS 70 BL</v>
          </cell>
        </row>
        <row r="204">
          <cell r="F204" t="str">
            <v>VMBODY-TA0100M-FG</v>
          </cell>
          <cell r="G204">
            <v>6</v>
          </cell>
          <cell r="I204" t="str">
            <v>EPDM 60 BL SDI</v>
          </cell>
        </row>
        <row r="205">
          <cell r="F205" t="str">
            <v>VMFUNC-TA0140M-FG</v>
          </cell>
          <cell r="G205">
            <v>6.5</v>
          </cell>
          <cell r="I205" t="str">
            <v>EPDM HS 50 BL (KWSK)</v>
          </cell>
        </row>
        <row r="206">
          <cell r="F206" t="str">
            <v>X9383-4003</v>
          </cell>
          <cell r="G206">
            <v>0.32</v>
          </cell>
          <cell r="I206" t="str">
            <v>EPDM 70 BL (MAT)</v>
          </cell>
        </row>
        <row r="207">
          <cell r="F207" t="str">
            <v>Y9963-1001</v>
          </cell>
          <cell r="G207">
            <v>7.9000000000000001E-2</v>
          </cell>
          <cell r="I207" t="str">
            <v>EPDM 70 BL (MAT)</v>
          </cell>
        </row>
        <row r="208">
          <cell r="F208" t="str">
            <v>YA00064397</v>
          </cell>
          <cell r="G208">
            <v>0.16500000000000001</v>
          </cell>
          <cell r="I208" t="str">
            <v>EPDM 70 BL (MAT)</v>
          </cell>
        </row>
        <row r="209">
          <cell r="F209" t="str">
            <v>YC-A010</v>
          </cell>
          <cell r="G209">
            <v>1</v>
          </cell>
          <cell r="I209" t="str">
            <v>NBR HS 60 BL</v>
          </cell>
        </row>
        <row r="210">
          <cell r="F210" t="str">
            <v>YC-A015</v>
          </cell>
          <cell r="G210">
            <v>1.5</v>
          </cell>
          <cell r="I210" t="str">
            <v>NBR HS 60 BL</v>
          </cell>
        </row>
        <row r="211">
          <cell r="F211" t="str">
            <v>YC-A020</v>
          </cell>
          <cell r="G211">
            <v>2</v>
          </cell>
          <cell r="I211" t="str">
            <v>NBR HS 60 BL</v>
          </cell>
        </row>
        <row r="212">
          <cell r="F212" t="str">
            <v>YC-A025</v>
          </cell>
          <cell r="G212">
            <v>2.5</v>
          </cell>
          <cell r="I212" t="str">
            <v>NBR HS 60 BL</v>
          </cell>
        </row>
        <row r="213">
          <cell r="F213" t="str">
            <v>Z1ID-014A</v>
          </cell>
          <cell r="G213">
            <v>4</v>
          </cell>
          <cell r="I213" t="str">
            <v>CR HS 50 BL (AHM)</v>
          </cell>
        </row>
        <row r="214">
          <cell r="F214" t="str">
            <v>ZAB004-70IX</v>
          </cell>
          <cell r="G214">
            <v>2.34</v>
          </cell>
          <cell r="I214" t="str">
            <v>EPDM HS 60 GR</v>
          </cell>
        </row>
        <row r="215">
          <cell r="F215" t="str">
            <v>ZHG006-701</v>
          </cell>
          <cell r="G215">
            <v>2.72</v>
          </cell>
          <cell r="I215" t="str">
            <v>CR HS 50 BL (AHM)</v>
          </cell>
        </row>
        <row r="216">
          <cell r="F216" t="str">
            <v>ZSS002-701</v>
          </cell>
          <cell r="G216">
            <v>0.37</v>
          </cell>
          <cell r="I216" t="str">
            <v>EPDM 70 BL MAR</v>
          </cell>
        </row>
        <row r="217">
          <cell r="F217">
            <v>5830294500</v>
          </cell>
          <cell r="G217">
            <v>5.5</v>
          </cell>
          <cell r="I217" t="str">
            <v>SILICONE HS 70 DG</v>
          </cell>
        </row>
        <row r="218">
          <cell r="F218" t="str">
            <v>39156-2521</v>
          </cell>
          <cell r="G218">
            <v>5.67</v>
          </cell>
          <cell r="I218" t="str">
            <v>EPDM HS 50 BL (KWSK)</v>
          </cell>
        </row>
        <row r="219">
          <cell r="F219" t="str">
            <v>VMBODY-NA1550M-FG</v>
          </cell>
          <cell r="G219">
            <v>5.8</v>
          </cell>
          <cell r="I219" t="str">
            <v>EPDM 70 BL MAR</v>
          </cell>
        </row>
        <row r="220">
          <cell r="F220" t="str">
            <v>VMVRIP-NA1720M-FG</v>
          </cell>
          <cell r="G220">
            <v>70</v>
          </cell>
          <cell r="I220" t="str">
            <v>A 1632</v>
          </cell>
        </row>
        <row r="221">
          <cell r="F221" t="str">
            <v>VMBODY-NA1260M-FG</v>
          </cell>
          <cell r="G221">
            <v>3.76</v>
          </cell>
          <cell r="I221" t="str">
            <v>EPDM HS 1645</v>
          </cell>
        </row>
        <row r="222">
          <cell r="F222" t="str">
            <v>VMVRIP-NA1090M-FG</v>
          </cell>
          <cell r="G222">
            <v>43</v>
          </cell>
          <cell r="I222" t="str">
            <v>A 1700</v>
          </cell>
        </row>
        <row r="223">
          <cell r="F223" t="str">
            <v>32103-K0F-T010-Y1</v>
          </cell>
          <cell r="G223">
            <v>0.96</v>
          </cell>
          <cell r="I223" t="str">
            <v>EPDM 60 BL SDI</v>
          </cell>
        </row>
        <row r="224">
          <cell r="F224">
            <v>4464949700</v>
          </cell>
          <cell r="G224">
            <v>5.6</v>
          </cell>
          <cell r="I224" t="str">
            <v>SI HS 50 BLUE</v>
          </cell>
        </row>
        <row r="225">
          <cell r="F225">
            <v>6268879200</v>
          </cell>
          <cell r="G225">
            <v>5.5</v>
          </cell>
          <cell r="I225" t="str">
            <v>SI HS 50 BL</v>
          </cell>
        </row>
        <row r="226">
          <cell r="F226" t="str">
            <v>0334B-052</v>
          </cell>
          <cell r="G226">
            <v>1.9</v>
          </cell>
          <cell r="I226" t="str">
            <v>EPDM HS 45 BL</v>
          </cell>
        </row>
        <row r="227">
          <cell r="F227" t="str">
            <v>0508-00138-90-00</v>
          </cell>
          <cell r="I227" t="str">
            <v>EPDM HS 40 BL</v>
          </cell>
        </row>
        <row r="228">
          <cell r="F228" t="str">
            <v>0519-00109 Black</v>
          </cell>
          <cell r="I228" t="str">
            <v>EPDM HS 40 BL</v>
          </cell>
        </row>
        <row r="229">
          <cell r="F229" t="str">
            <v>0519-00290</v>
          </cell>
          <cell r="G229">
            <v>1.4</v>
          </cell>
          <cell r="I229" t="str">
            <v>EPDM HS 50 DG</v>
          </cell>
        </row>
        <row r="230">
          <cell r="F230" t="str">
            <v>08F13-S04-0000-15</v>
          </cell>
          <cell r="G230">
            <v>0.14000000000000001</v>
          </cell>
          <cell r="I230" t="str">
            <v>CR HS 50 BL</v>
          </cell>
        </row>
        <row r="231">
          <cell r="F231" t="str">
            <v>13157-004Z</v>
          </cell>
          <cell r="G231">
            <v>7.75</v>
          </cell>
          <cell r="I231" t="str">
            <v>NBR HS 70 BL</v>
          </cell>
        </row>
        <row r="232">
          <cell r="F232" t="str">
            <v>16058-2019</v>
          </cell>
          <cell r="I232" t="str">
            <v>EPDM 70 BL (MAT)</v>
          </cell>
        </row>
        <row r="233">
          <cell r="F233">
            <v>1955442550</v>
          </cell>
          <cell r="G233">
            <v>522</v>
          </cell>
          <cell r="I233" t="str">
            <v>NR Hs 55 BL</v>
          </cell>
        </row>
        <row r="234">
          <cell r="F234" t="str">
            <v>32108-KET-9100</v>
          </cell>
          <cell r="G234">
            <v>27</v>
          </cell>
          <cell r="I234" t="str">
            <v>EPDM HS 40 BL</v>
          </cell>
        </row>
        <row r="235">
          <cell r="F235" t="str">
            <v>401 053 99</v>
          </cell>
          <cell r="G235">
            <v>2</v>
          </cell>
          <cell r="I235" t="str">
            <v>EPDM HS 50 DG</v>
          </cell>
        </row>
        <row r="236">
          <cell r="F236" t="str">
            <v>92066-1348Z</v>
          </cell>
          <cell r="G236">
            <v>1.9</v>
          </cell>
          <cell r="I236" t="str">
            <v>NBR HS 70 BL</v>
          </cell>
        </row>
        <row r="237">
          <cell r="F237">
            <v>2434922500</v>
          </cell>
          <cell r="G237">
            <v>4.5</v>
          </cell>
          <cell r="I237" t="str">
            <v>EPDM 70 DG</v>
          </cell>
        </row>
        <row r="238">
          <cell r="F238" t="str">
            <v>92071-0055</v>
          </cell>
          <cell r="G238">
            <v>5.4</v>
          </cell>
          <cell r="I238" t="str">
            <v>NBR HS 70 BL</v>
          </cell>
        </row>
        <row r="239">
          <cell r="F239" t="str">
            <v>92161-1975</v>
          </cell>
          <cell r="G239">
            <v>8</v>
          </cell>
          <cell r="I239" t="str">
            <v>NBR HS 70 BL</v>
          </cell>
        </row>
        <row r="240">
          <cell r="F240" t="str">
            <v>99241-50207</v>
          </cell>
          <cell r="G240">
            <v>7.5</v>
          </cell>
          <cell r="I240" t="str">
            <v>SI HS 50 BL</v>
          </cell>
        </row>
        <row r="241">
          <cell r="F241" t="str">
            <v>SPRING MOUNTING RUBBER</v>
          </cell>
          <cell r="G241">
            <v>168</v>
          </cell>
          <cell r="I241" t="str">
            <v>NR HS 70 BL</v>
          </cell>
        </row>
        <row r="242">
          <cell r="F242" t="str">
            <v>SN900-09022A</v>
          </cell>
          <cell r="G242">
            <v>3.5</v>
          </cell>
          <cell r="I242" t="str">
            <v>SI HS 50 DG</v>
          </cell>
        </row>
        <row r="243">
          <cell r="F243" t="str">
            <v>92161-2216</v>
          </cell>
          <cell r="G243">
            <v>3.79</v>
          </cell>
          <cell r="I243" t="str">
            <v>EPDM HS 80 BL</v>
          </cell>
        </row>
        <row r="244">
          <cell r="F244" t="str">
            <v>ZP4034</v>
          </cell>
          <cell r="G244">
            <v>0.43</v>
          </cell>
          <cell r="I244" t="str">
            <v>EPDM HS 80 BL</v>
          </cell>
        </row>
        <row r="245">
          <cell r="F245" t="str">
            <v>+000044461</v>
          </cell>
          <cell r="G245">
            <v>9.8000000000000007</v>
          </cell>
          <cell r="I245" t="str">
            <v>EPDM HS 50 RED</v>
          </cell>
        </row>
        <row r="246">
          <cell r="F246" t="str">
            <v>G04447</v>
          </cell>
          <cell r="G246">
            <v>0.12</v>
          </cell>
          <cell r="I246" t="str">
            <v>AI 5010 BL</v>
          </cell>
        </row>
        <row r="247">
          <cell r="F247" t="str">
            <v>G04129-02</v>
          </cell>
          <cell r="G247">
            <v>4.97</v>
          </cell>
          <cell r="I247" t="str">
            <v>CR HS 50 BL (AHM)</v>
          </cell>
        </row>
        <row r="248">
          <cell r="F248" t="str">
            <v>G00679-01</v>
          </cell>
          <cell r="G248">
            <v>2.56</v>
          </cell>
          <cell r="I248" t="str">
            <v>CR HS 50 BL (AHM)</v>
          </cell>
        </row>
        <row r="249">
          <cell r="F249" t="str">
            <v>VMBODY-TA1260M-FG</v>
          </cell>
          <cell r="G249">
            <v>73.2</v>
          </cell>
          <cell r="I249" t="str">
            <v>E 1707 B</v>
          </cell>
        </row>
        <row r="250">
          <cell r="F250" t="str">
            <v>VMBODY-TA1290M-FG</v>
          </cell>
          <cell r="G250">
            <v>77.3</v>
          </cell>
          <cell r="I250" t="str">
            <v>E 1707 B</v>
          </cell>
        </row>
        <row r="251">
          <cell r="F251" t="str">
            <v>32107-KZR-6010Y1</v>
          </cell>
          <cell r="G251">
            <v>18.3</v>
          </cell>
          <cell r="I251" t="str">
            <v>AI 5010 BL</v>
          </cell>
        </row>
        <row r="252">
          <cell r="F252" t="str">
            <v>+EMS PAD 60</v>
          </cell>
          <cell r="G252">
            <v>3.7</v>
          </cell>
          <cell r="I252" t="str">
            <v>EPDM HS 20 BL</v>
          </cell>
        </row>
        <row r="253">
          <cell r="F253" t="str">
            <v>G04235</v>
          </cell>
          <cell r="G253">
            <v>4.3999999999999997E-2</v>
          </cell>
          <cell r="I253" t="str">
            <v>ACM HS 60</v>
          </cell>
        </row>
        <row r="254">
          <cell r="F254" t="str">
            <v>G04701</v>
          </cell>
          <cell r="G254">
            <v>2.1999999999999999E-2</v>
          </cell>
          <cell r="I254" t="str">
            <v>ACM HS 60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 /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2"/>
  <sheetViews>
    <sheetView showGridLines="0" topLeftCell="E1" zoomScale="58" workbookViewId="0">
      <pane ySplit="8" topLeftCell="E9" activePane="bottomLeft" state="frozen"/>
      <selection activeCell="E1" sqref="E1"/>
      <selection pane="bottomLeft" activeCell="M157" sqref="M157"/>
    </sheetView>
  </sheetViews>
  <sheetFormatPr defaultColWidth="9.14453125" defaultRowHeight="15" x14ac:dyDescent="0.2"/>
  <cols>
    <col min="1" max="1" width="11.97265625" style="1"/>
    <col min="2" max="2" width="1.8828125" style="1" hidden="1" customWidth="1"/>
    <col min="3" max="3" width="22.8671875" style="1" hidden="1" customWidth="1"/>
    <col min="4" max="4" width="33.62890625" style="1" customWidth="1"/>
    <col min="5" max="5" width="30.8046875" style="1" customWidth="1"/>
    <col min="6" max="9" width="11.43359375" style="1" customWidth="1"/>
    <col min="10" max="10" width="9.953125" style="1" customWidth="1"/>
    <col min="11" max="16384" width="9.14453125" style="1"/>
  </cols>
  <sheetData>
    <row r="1" spans="1:10" s="2" customFormat="1" x14ac:dyDescent="0.2">
      <c r="A1" s="3"/>
      <c r="B1" s="4"/>
      <c r="C1" s="4"/>
      <c r="D1" s="4"/>
      <c r="E1" s="4"/>
      <c r="F1" s="4"/>
      <c r="G1" s="4"/>
      <c r="H1" s="4"/>
      <c r="I1" s="5"/>
    </row>
    <row r="2" spans="1:10" s="2" customFormat="1" x14ac:dyDescent="0.2">
      <c r="A2" s="6"/>
      <c r="B2" s="7"/>
      <c r="C2" s="7"/>
      <c r="D2" s="7"/>
      <c r="E2" s="7"/>
      <c r="F2" s="7"/>
      <c r="G2" s="7"/>
      <c r="H2" s="7"/>
      <c r="I2" s="8"/>
    </row>
    <row r="3" spans="1:10" s="2" customFormat="1" ht="15" customHeight="1" x14ac:dyDescent="0.2">
      <c r="A3" s="241" t="s">
        <v>0</v>
      </c>
      <c r="B3" s="242"/>
      <c r="C3" s="242"/>
      <c r="D3" s="242"/>
      <c r="E3" s="242"/>
      <c r="F3" s="242"/>
      <c r="G3" s="242"/>
      <c r="H3" s="242"/>
      <c r="I3" s="243"/>
    </row>
    <row r="4" spans="1:10" s="2" customFormat="1" ht="15" customHeight="1" x14ac:dyDescent="0.2">
      <c r="A4" s="241"/>
      <c r="B4" s="242"/>
      <c r="C4" s="242"/>
      <c r="D4" s="242"/>
      <c r="E4" s="242"/>
      <c r="F4" s="242"/>
      <c r="G4" s="242"/>
      <c r="H4" s="242"/>
      <c r="I4" s="243"/>
    </row>
    <row r="5" spans="1:10" s="2" customFormat="1" ht="15" customHeight="1" x14ac:dyDescent="0.2">
      <c r="A5" s="241"/>
      <c r="B5" s="242"/>
      <c r="C5" s="242"/>
      <c r="D5" s="242"/>
      <c r="E5" s="242"/>
      <c r="F5" s="242"/>
      <c r="G5" s="242"/>
      <c r="H5" s="242"/>
      <c r="I5" s="243"/>
    </row>
    <row r="6" spans="1:10" s="2" customFormat="1" ht="15" customHeight="1" x14ac:dyDescent="0.2">
      <c r="A6" s="6"/>
      <c r="B6" s="9" t="s">
        <v>1</v>
      </c>
      <c r="C6" s="10"/>
      <c r="D6" s="7"/>
      <c r="E6" s="7"/>
      <c r="F6" s="7"/>
      <c r="G6" s="7"/>
      <c r="H6" s="11"/>
      <c r="I6" s="12"/>
    </row>
    <row r="7" spans="1:10" s="2" customFormat="1" ht="15" customHeight="1" x14ac:dyDescent="0.2">
      <c r="A7" s="13" t="s">
        <v>2</v>
      </c>
      <c r="B7" s="14" t="s">
        <v>1</v>
      </c>
      <c r="C7" s="9"/>
      <c r="D7" s="9"/>
      <c r="E7" s="9"/>
      <c r="F7" s="9"/>
      <c r="G7" s="9"/>
      <c r="H7" s="15"/>
      <c r="I7" s="16"/>
    </row>
    <row r="8" spans="1:10" ht="35.1" customHeight="1" x14ac:dyDescent="0.2">
      <c r="A8" s="17" t="s">
        <v>3</v>
      </c>
      <c r="B8" s="18" t="s">
        <v>4</v>
      </c>
      <c r="C8" s="19" t="s">
        <v>5</v>
      </c>
      <c r="D8" s="20" t="s">
        <v>6</v>
      </c>
      <c r="E8" s="20" t="s">
        <v>7</v>
      </c>
      <c r="F8" s="20" t="s">
        <v>8</v>
      </c>
      <c r="G8" s="21" t="s">
        <v>9</v>
      </c>
      <c r="H8" s="22" t="s">
        <v>10</v>
      </c>
      <c r="I8" s="22" t="s">
        <v>11</v>
      </c>
      <c r="J8" s="23"/>
    </row>
    <row r="9" spans="1:10" hidden="1" x14ac:dyDescent="0.2">
      <c r="A9" s="17"/>
      <c r="B9" s="18"/>
      <c r="C9" s="19"/>
      <c r="D9" s="20"/>
      <c r="E9" s="20"/>
      <c r="F9" s="20"/>
      <c r="G9" s="21">
        <f t="shared" ref="G9:G72" si="0">H9/8</f>
        <v>0</v>
      </c>
      <c r="H9" s="24"/>
      <c r="I9" s="24"/>
    </row>
    <row r="10" spans="1:10" ht="17.100000000000001" customHeight="1" x14ac:dyDescent="0.2">
      <c r="A10" s="17">
        <v>1</v>
      </c>
      <c r="B10" s="25"/>
      <c r="C10" s="26">
        <v>446494700</v>
      </c>
      <c r="D10" s="27" t="s">
        <v>12</v>
      </c>
      <c r="E10" s="21" t="s">
        <v>13</v>
      </c>
      <c r="F10" s="28">
        <v>1</v>
      </c>
      <c r="G10" s="21">
        <f t="shared" si="0"/>
        <v>187.5</v>
      </c>
      <c r="H10" s="29">
        <v>1500</v>
      </c>
      <c r="I10" s="29"/>
    </row>
    <row r="11" spans="1:10" ht="17.25" customHeight="1" x14ac:dyDescent="0.2">
      <c r="A11" s="17">
        <v>2</v>
      </c>
      <c r="B11" s="25"/>
      <c r="C11" s="26">
        <v>6132179900</v>
      </c>
      <c r="D11" s="30" t="s">
        <v>14</v>
      </c>
      <c r="E11" s="21" t="s">
        <v>15</v>
      </c>
      <c r="F11" s="28">
        <v>1</v>
      </c>
      <c r="G11" s="21">
        <f t="shared" si="0"/>
        <v>270</v>
      </c>
      <c r="H11" s="29">
        <v>2160</v>
      </c>
      <c r="I11" s="29"/>
    </row>
    <row r="12" spans="1:10" ht="17.25" customHeight="1" x14ac:dyDescent="0.2">
      <c r="A12" s="17">
        <v>3</v>
      </c>
      <c r="B12" s="25"/>
      <c r="C12" s="26">
        <v>6268879200</v>
      </c>
      <c r="D12" s="30" t="s">
        <v>16</v>
      </c>
      <c r="E12" s="21" t="s">
        <v>17</v>
      </c>
      <c r="F12" s="28">
        <v>1</v>
      </c>
      <c r="G12" s="21">
        <f t="shared" si="0"/>
        <v>187.5</v>
      </c>
      <c r="H12" s="29">
        <v>1500</v>
      </c>
      <c r="I12" s="29"/>
    </row>
    <row r="13" spans="1:10" ht="17.25" customHeight="1" x14ac:dyDescent="0.2">
      <c r="A13" s="17">
        <v>4</v>
      </c>
      <c r="B13" s="25"/>
      <c r="C13" s="26" t="s">
        <v>18</v>
      </c>
      <c r="D13" s="30" t="s">
        <v>18</v>
      </c>
      <c r="E13" s="21" t="s">
        <v>19</v>
      </c>
      <c r="F13" s="28">
        <v>1</v>
      </c>
      <c r="G13" s="21">
        <f t="shared" si="0"/>
        <v>125</v>
      </c>
      <c r="H13" s="29">
        <v>1000</v>
      </c>
      <c r="I13" s="29"/>
    </row>
    <row r="14" spans="1:10" ht="17.25" customHeight="1" x14ac:dyDescent="0.2">
      <c r="A14" s="17">
        <v>5</v>
      </c>
      <c r="B14" s="25"/>
      <c r="C14" s="26" t="s">
        <v>20</v>
      </c>
      <c r="D14" s="30" t="s">
        <v>20</v>
      </c>
      <c r="E14" s="21" t="s">
        <v>21</v>
      </c>
      <c r="F14" s="28">
        <v>1</v>
      </c>
      <c r="G14" s="21">
        <f t="shared" si="0"/>
        <v>62.5</v>
      </c>
      <c r="H14" s="29">
        <v>500</v>
      </c>
      <c r="I14" s="29"/>
    </row>
    <row r="15" spans="1:10" ht="17.25" customHeight="1" x14ac:dyDescent="0.2">
      <c r="A15" s="17">
        <v>6</v>
      </c>
      <c r="B15" s="25"/>
      <c r="C15" s="26" t="s">
        <v>22</v>
      </c>
      <c r="D15" s="30" t="s">
        <v>22</v>
      </c>
      <c r="E15" s="20" t="s">
        <v>23</v>
      </c>
      <c r="F15" s="28">
        <v>1</v>
      </c>
      <c r="G15" s="21">
        <f t="shared" si="0"/>
        <v>142.5</v>
      </c>
      <c r="H15" s="29">
        <v>1140</v>
      </c>
      <c r="I15" s="29"/>
    </row>
    <row r="16" spans="1:10" ht="17.25" hidden="1" customHeight="1" x14ac:dyDescent="0.2">
      <c r="A16" s="17">
        <v>7</v>
      </c>
      <c r="B16" s="25"/>
      <c r="C16" s="26" t="s">
        <v>24</v>
      </c>
      <c r="D16" s="30" t="s">
        <v>24</v>
      </c>
      <c r="E16" s="20" t="s">
        <v>25</v>
      </c>
      <c r="F16" s="28">
        <v>1</v>
      </c>
      <c r="G16" s="21">
        <f t="shared" si="0"/>
        <v>0</v>
      </c>
      <c r="H16" s="29">
        <v>0</v>
      </c>
      <c r="I16" s="29"/>
    </row>
    <row r="17" spans="1:9" ht="17.25" hidden="1" customHeight="1" x14ac:dyDescent="0.2">
      <c r="A17" s="17">
        <v>8</v>
      </c>
      <c r="B17" s="25"/>
      <c r="C17" s="26" t="s">
        <v>26</v>
      </c>
      <c r="D17" s="30" t="s">
        <v>26</v>
      </c>
      <c r="E17" s="20" t="s">
        <v>27</v>
      </c>
      <c r="F17" s="28">
        <v>1</v>
      </c>
      <c r="G17" s="21">
        <f t="shared" si="0"/>
        <v>0</v>
      </c>
      <c r="H17" s="29">
        <v>0</v>
      </c>
      <c r="I17" s="29"/>
    </row>
    <row r="18" spans="1:9" ht="17.25" hidden="1" customHeight="1" x14ac:dyDescent="0.2">
      <c r="A18" s="17">
        <v>9</v>
      </c>
      <c r="B18" s="25"/>
      <c r="C18" s="26" t="s">
        <v>28</v>
      </c>
      <c r="D18" s="30" t="s">
        <v>28</v>
      </c>
      <c r="E18" s="20" t="s">
        <v>27</v>
      </c>
      <c r="F18" s="28">
        <v>1</v>
      </c>
      <c r="G18" s="21">
        <f t="shared" si="0"/>
        <v>0</v>
      </c>
      <c r="H18" s="29">
        <v>0</v>
      </c>
      <c r="I18" s="29"/>
    </row>
    <row r="19" spans="1:9" ht="17.25" hidden="1" customHeight="1" x14ac:dyDescent="0.2">
      <c r="A19" s="17">
        <v>10</v>
      </c>
      <c r="B19" s="25"/>
      <c r="C19" s="26" t="s">
        <v>29</v>
      </c>
      <c r="D19" s="30" t="s">
        <v>29</v>
      </c>
      <c r="E19" s="20" t="s">
        <v>30</v>
      </c>
      <c r="F19" s="28">
        <v>1</v>
      </c>
      <c r="G19" s="21">
        <f t="shared" si="0"/>
        <v>0</v>
      </c>
      <c r="H19" s="29">
        <v>0</v>
      </c>
      <c r="I19" s="29"/>
    </row>
    <row r="20" spans="1:9" ht="17.25" hidden="1" customHeight="1" x14ac:dyDescent="0.2">
      <c r="A20" s="17">
        <v>11</v>
      </c>
      <c r="B20" s="25"/>
      <c r="C20" s="26" t="s">
        <v>31</v>
      </c>
      <c r="D20" s="30" t="s">
        <v>31</v>
      </c>
      <c r="E20" s="20" t="s">
        <v>19</v>
      </c>
      <c r="F20" s="28">
        <v>1</v>
      </c>
      <c r="G20" s="21">
        <f t="shared" si="0"/>
        <v>0</v>
      </c>
      <c r="H20" s="29">
        <v>0</v>
      </c>
      <c r="I20" s="29"/>
    </row>
    <row r="21" spans="1:9" ht="17.25" customHeight="1" x14ac:dyDescent="0.2">
      <c r="A21" s="17">
        <v>12</v>
      </c>
      <c r="B21" s="25"/>
      <c r="C21" s="26" t="s">
        <v>32</v>
      </c>
      <c r="D21" s="30" t="s">
        <v>32</v>
      </c>
      <c r="E21" s="20" t="s">
        <v>33</v>
      </c>
      <c r="F21" s="28">
        <v>1</v>
      </c>
      <c r="G21" s="21">
        <f t="shared" si="0"/>
        <v>54</v>
      </c>
      <c r="H21" s="29">
        <v>432</v>
      </c>
      <c r="I21" s="29"/>
    </row>
    <row r="22" spans="1:9" ht="17.25" customHeight="1" x14ac:dyDescent="0.2">
      <c r="A22" s="17">
        <v>13</v>
      </c>
      <c r="B22" s="25"/>
      <c r="C22" s="26" t="s">
        <v>34</v>
      </c>
      <c r="D22" s="30" t="s">
        <v>34</v>
      </c>
      <c r="E22" s="20" t="s">
        <v>33</v>
      </c>
      <c r="F22" s="28">
        <v>1</v>
      </c>
      <c r="G22" s="21">
        <f t="shared" si="0"/>
        <v>54</v>
      </c>
      <c r="H22" s="29">
        <v>432</v>
      </c>
      <c r="I22" s="29"/>
    </row>
    <row r="23" spans="1:9" ht="17.25" customHeight="1" x14ac:dyDescent="0.2">
      <c r="A23" s="17">
        <v>14</v>
      </c>
      <c r="B23" s="25"/>
      <c r="C23" s="26" t="s">
        <v>35</v>
      </c>
      <c r="D23" s="30" t="s">
        <v>35</v>
      </c>
      <c r="E23" s="20" t="s">
        <v>33</v>
      </c>
      <c r="F23" s="28">
        <v>1</v>
      </c>
      <c r="G23" s="21">
        <f t="shared" si="0"/>
        <v>42</v>
      </c>
      <c r="H23" s="29">
        <v>336</v>
      </c>
      <c r="I23" s="29"/>
    </row>
    <row r="24" spans="1:9" ht="17.25" customHeight="1" x14ac:dyDescent="0.2">
      <c r="A24" s="17">
        <v>15</v>
      </c>
      <c r="B24" s="25"/>
      <c r="C24" s="26" t="s">
        <v>36</v>
      </c>
      <c r="D24" s="30" t="s">
        <v>36</v>
      </c>
      <c r="E24" s="20" t="s">
        <v>33</v>
      </c>
      <c r="F24" s="28">
        <v>1</v>
      </c>
      <c r="G24" s="21">
        <f t="shared" si="0"/>
        <v>100</v>
      </c>
      <c r="H24" s="29">
        <v>800</v>
      </c>
      <c r="I24" s="29"/>
    </row>
    <row r="25" spans="1:9" ht="17.25" customHeight="1" x14ac:dyDescent="0.2">
      <c r="A25" s="17">
        <v>16</v>
      </c>
      <c r="B25" s="25"/>
      <c r="C25" s="26" t="s">
        <v>37</v>
      </c>
      <c r="D25" s="31" t="s">
        <v>37</v>
      </c>
      <c r="E25" s="20" t="s">
        <v>33</v>
      </c>
      <c r="F25" s="28">
        <v>1</v>
      </c>
      <c r="G25" s="21">
        <f t="shared" si="0"/>
        <v>48</v>
      </c>
      <c r="H25" s="29">
        <v>384</v>
      </c>
      <c r="I25" s="29"/>
    </row>
    <row r="26" spans="1:9" ht="17.25" customHeight="1" x14ac:dyDescent="0.2">
      <c r="A26" s="17">
        <v>17</v>
      </c>
      <c r="B26" s="25"/>
      <c r="C26" s="26" t="s">
        <v>38</v>
      </c>
      <c r="D26" s="31" t="s">
        <v>38</v>
      </c>
      <c r="E26" s="20" t="s">
        <v>33</v>
      </c>
      <c r="F26" s="28">
        <v>1</v>
      </c>
      <c r="G26" s="21">
        <f t="shared" si="0"/>
        <v>54</v>
      </c>
      <c r="H26" s="29">
        <v>432</v>
      </c>
      <c r="I26" s="29"/>
    </row>
    <row r="27" spans="1:9" ht="17.25" customHeight="1" x14ac:dyDescent="0.2">
      <c r="A27" s="17">
        <v>18</v>
      </c>
      <c r="B27" s="25"/>
      <c r="C27" s="26" t="s">
        <v>39</v>
      </c>
      <c r="D27" s="30" t="s">
        <v>39</v>
      </c>
      <c r="E27" s="20" t="s">
        <v>33</v>
      </c>
      <c r="F27" s="28">
        <v>1</v>
      </c>
      <c r="G27" s="21">
        <f t="shared" si="0"/>
        <v>54</v>
      </c>
      <c r="H27" s="29">
        <v>432</v>
      </c>
      <c r="I27" s="29"/>
    </row>
    <row r="28" spans="1:9" ht="17.25" customHeight="1" x14ac:dyDescent="0.2">
      <c r="A28" s="17">
        <v>19</v>
      </c>
      <c r="B28" s="25"/>
      <c r="C28" s="26" t="s">
        <v>40</v>
      </c>
      <c r="D28" s="30" t="s">
        <v>40</v>
      </c>
      <c r="E28" s="20" t="s">
        <v>33</v>
      </c>
      <c r="F28" s="28">
        <v>1</v>
      </c>
      <c r="G28" s="21">
        <f t="shared" si="0"/>
        <v>42</v>
      </c>
      <c r="H28" s="29">
        <v>336</v>
      </c>
      <c r="I28" s="29"/>
    </row>
    <row r="29" spans="1:9" ht="17.25" customHeight="1" x14ac:dyDescent="0.2">
      <c r="A29" s="17">
        <v>20</v>
      </c>
      <c r="B29" s="25"/>
      <c r="C29" s="26" t="s">
        <v>41</v>
      </c>
      <c r="D29" s="30" t="s">
        <v>41</v>
      </c>
      <c r="E29" s="20" t="s">
        <v>42</v>
      </c>
      <c r="F29" s="28">
        <v>1</v>
      </c>
      <c r="G29" s="21">
        <f t="shared" si="0"/>
        <v>60</v>
      </c>
      <c r="H29" s="29">
        <v>480</v>
      </c>
      <c r="I29" s="29"/>
    </row>
    <row r="30" spans="1:9" ht="17.25" customHeight="1" x14ac:dyDescent="0.2">
      <c r="A30" s="17">
        <v>21</v>
      </c>
      <c r="B30" s="25"/>
      <c r="C30" s="26" t="s">
        <v>43</v>
      </c>
      <c r="D30" s="30" t="s">
        <v>43</v>
      </c>
      <c r="E30" s="20" t="s">
        <v>33</v>
      </c>
      <c r="F30" s="28">
        <v>1</v>
      </c>
      <c r="G30" s="21">
        <f t="shared" si="0"/>
        <v>37.5</v>
      </c>
      <c r="H30" s="29">
        <v>300</v>
      </c>
      <c r="I30" s="29"/>
    </row>
    <row r="31" spans="1:9" ht="17.25" hidden="1" customHeight="1" x14ac:dyDescent="0.2">
      <c r="A31" s="17">
        <v>22</v>
      </c>
      <c r="B31" s="25"/>
      <c r="C31" s="26" t="s">
        <v>44</v>
      </c>
      <c r="D31" s="30" t="s">
        <v>44</v>
      </c>
      <c r="E31" s="20" t="s">
        <v>45</v>
      </c>
      <c r="F31" s="28">
        <v>1</v>
      </c>
      <c r="G31" s="21">
        <f t="shared" si="0"/>
        <v>0</v>
      </c>
      <c r="H31" s="29">
        <v>0</v>
      </c>
      <c r="I31" s="29"/>
    </row>
    <row r="32" spans="1:9" ht="17.25" hidden="1" customHeight="1" x14ac:dyDescent="0.2">
      <c r="A32" s="17">
        <v>23</v>
      </c>
      <c r="B32" s="25"/>
      <c r="C32" s="26" t="s">
        <v>46</v>
      </c>
      <c r="D32" s="30" t="s">
        <v>46</v>
      </c>
      <c r="E32" s="20" t="s">
        <v>47</v>
      </c>
      <c r="F32" s="28">
        <v>1</v>
      </c>
      <c r="G32" s="21">
        <f t="shared" si="0"/>
        <v>0</v>
      </c>
      <c r="H32" s="29">
        <v>0</v>
      </c>
      <c r="I32" s="29"/>
    </row>
    <row r="33" spans="1:9" ht="17.25" hidden="1" customHeight="1" x14ac:dyDescent="0.2">
      <c r="A33" s="17">
        <v>24</v>
      </c>
      <c r="B33" s="25"/>
      <c r="C33" s="26" t="s">
        <v>48</v>
      </c>
      <c r="D33" s="30" t="s">
        <v>48</v>
      </c>
      <c r="E33" s="20" t="s">
        <v>47</v>
      </c>
      <c r="F33" s="28">
        <v>1</v>
      </c>
      <c r="G33" s="21">
        <f t="shared" si="0"/>
        <v>0</v>
      </c>
      <c r="H33" s="29">
        <v>0</v>
      </c>
      <c r="I33" s="29"/>
    </row>
    <row r="34" spans="1:9" ht="17.25" hidden="1" customHeight="1" x14ac:dyDescent="0.2">
      <c r="A34" s="17">
        <v>25</v>
      </c>
      <c r="B34" s="25"/>
      <c r="C34" s="26" t="s">
        <v>49</v>
      </c>
      <c r="D34" s="30" t="s">
        <v>49</v>
      </c>
      <c r="E34" s="20" t="s">
        <v>47</v>
      </c>
      <c r="F34" s="28">
        <v>1</v>
      </c>
      <c r="G34" s="21">
        <f t="shared" si="0"/>
        <v>0</v>
      </c>
      <c r="H34" s="29">
        <v>0</v>
      </c>
      <c r="I34" s="29"/>
    </row>
    <row r="35" spans="1:9" ht="17.25" customHeight="1" x14ac:dyDescent="0.2">
      <c r="A35" s="17">
        <v>26</v>
      </c>
      <c r="B35" s="25"/>
      <c r="C35" s="26" t="s">
        <v>50</v>
      </c>
      <c r="D35" s="30" t="s">
        <v>50</v>
      </c>
      <c r="E35" s="20" t="s">
        <v>51</v>
      </c>
      <c r="F35" s="28">
        <v>1</v>
      </c>
      <c r="G35" s="21">
        <f t="shared" si="0"/>
        <v>42</v>
      </c>
      <c r="H35" s="29">
        <v>336</v>
      </c>
      <c r="I35" s="29"/>
    </row>
    <row r="36" spans="1:9" ht="17.25" customHeight="1" x14ac:dyDescent="0.2">
      <c r="A36" s="17">
        <v>27</v>
      </c>
      <c r="B36" s="25"/>
      <c r="C36" s="26" t="s">
        <v>52</v>
      </c>
      <c r="D36" s="26" t="s">
        <v>52</v>
      </c>
      <c r="E36" s="20" t="s">
        <v>53</v>
      </c>
      <c r="F36" s="28">
        <v>1</v>
      </c>
      <c r="G36" s="21">
        <f t="shared" si="0"/>
        <v>22.5</v>
      </c>
      <c r="H36" s="29">
        <v>180</v>
      </c>
      <c r="I36" s="29"/>
    </row>
    <row r="37" spans="1:9" ht="17.25" customHeight="1" x14ac:dyDescent="0.2">
      <c r="A37" s="17">
        <v>28</v>
      </c>
      <c r="B37" s="25"/>
      <c r="C37" s="26" t="s">
        <v>54</v>
      </c>
      <c r="D37" s="30" t="s">
        <v>54</v>
      </c>
      <c r="E37" s="20" t="s">
        <v>33</v>
      </c>
      <c r="F37" s="28">
        <v>1</v>
      </c>
      <c r="G37" s="21">
        <f t="shared" si="0"/>
        <v>100</v>
      </c>
      <c r="H37" s="29">
        <v>800</v>
      </c>
      <c r="I37" s="29"/>
    </row>
    <row r="38" spans="1:9" ht="17.25" hidden="1" customHeight="1" x14ac:dyDescent="0.2">
      <c r="A38" s="17"/>
      <c r="B38" s="25"/>
      <c r="C38" s="26"/>
      <c r="D38" s="30" t="s">
        <v>54</v>
      </c>
      <c r="E38" s="20" t="s">
        <v>33</v>
      </c>
      <c r="F38" s="28"/>
      <c r="G38" s="21">
        <f t="shared" si="0"/>
        <v>0</v>
      </c>
      <c r="H38" s="29"/>
      <c r="I38" s="29"/>
    </row>
    <row r="39" spans="1:9" ht="17.25" hidden="1" customHeight="1" x14ac:dyDescent="0.2">
      <c r="A39" s="17">
        <v>29</v>
      </c>
      <c r="B39" s="25"/>
      <c r="C39" s="26" t="s">
        <v>55</v>
      </c>
      <c r="D39" s="30" t="s">
        <v>55</v>
      </c>
      <c r="E39" s="20" t="s">
        <v>33</v>
      </c>
      <c r="F39" s="28">
        <v>1</v>
      </c>
      <c r="G39" s="21">
        <f t="shared" si="0"/>
        <v>0</v>
      </c>
      <c r="H39" s="29">
        <v>0</v>
      </c>
      <c r="I39" s="29"/>
    </row>
    <row r="40" spans="1:9" ht="17.25" hidden="1" customHeight="1" x14ac:dyDescent="0.2">
      <c r="A40" s="17">
        <v>30</v>
      </c>
      <c r="B40" s="25"/>
      <c r="C40" s="26" t="s">
        <v>56</v>
      </c>
      <c r="D40" s="30" t="s">
        <v>56</v>
      </c>
      <c r="E40" s="20" t="s">
        <v>57</v>
      </c>
      <c r="F40" s="28">
        <v>1</v>
      </c>
      <c r="G40" s="21">
        <f t="shared" si="0"/>
        <v>0</v>
      </c>
      <c r="H40" s="29">
        <v>0</v>
      </c>
      <c r="I40" s="29"/>
    </row>
    <row r="41" spans="1:9" ht="17.25" hidden="1" customHeight="1" x14ac:dyDescent="0.2">
      <c r="A41" s="17">
        <v>31</v>
      </c>
      <c r="B41" s="25"/>
      <c r="C41" s="26" t="s">
        <v>58</v>
      </c>
      <c r="D41" s="30" t="s">
        <v>58</v>
      </c>
      <c r="E41" s="20" t="s">
        <v>33</v>
      </c>
      <c r="F41" s="28">
        <v>1</v>
      </c>
      <c r="G41" s="21">
        <f t="shared" si="0"/>
        <v>0</v>
      </c>
      <c r="H41" s="29">
        <v>0</v>
      </c>
      <c r="I41" s="29"/>
    </row>
    <row r="42" spans="1:9" ht="17.25" hidden="1" customHeight="1" x14ac:dyDescent="0.2">
      <c r="A42" s="17">
        <v>32</v>
      </c>
      <c r="B42" s="25"/>
      <c r="C42" s="26" t="s">
        <v>59</v>
      </c>
      <c r="D42" s="30" t="s">
        <v>59</v>
      </c>
      <c r="E42" s="20" t="s">
        <v>19</v>
      </c>
      <c r="F42" s="28">
        <v>1</v>
      </c>
      <c r="G42" s="21">
        <f t="shared" si="0"/>
        <v>0</v>
      </c>
      <c r="H42" s="29">
        <v>0</v>
      </c>
      <c r="I42" s="29"/>
    </row>
    <row r="43" spans="1:9" ht="17.25" customHeight="1" x14ac:dyDescent="0.2">
      <c r="A43" s="17">
        <v>33</v>
      </c>
      <c r="B43" s="25"/>
      <c r="C43" s="26" t="s">
        <v>60</v>
      </c>
      <c r="D43" s="30" t="s">
        <v>61</v>
      </c>
      <c r="E43" s="20" t="s">
        <v>19</v>
      </c>
      <c r="F43" s="28">
        <v>1</v>
      </c>
      <c r="G43" s="21">
        <f t="shared" si="0"/>
        <v>100</v>
      </c>
      <c r="H43" s="29">
        <v>800</v>
      </c>
      <c r="I43" s="29"/>
    </row>
    <row r="44" spans="1:9" ht="17.25" hidden="1" customHeight="1" x14ac:dyDescent="0.2">
      <c r="A44" s="17">
        <v>34</v>
      </c>
      <c r="B44" s="25"/>
      <c r="C44" s="26" t="s">
        <v>62</v>
      </c>
      <c r="D44" s="30" t="s">
        <v>62</v>
      </c>
      <c r="E44" s="20" t="s">
        <v>19</v>
      </c>
      <c r="F44" s="28">
        <v>1</v>
      </c>
      <c r="G44" s="21">
        <f t="shared" si="0"/>
        <v>0</v>
      </c>
      <c r="H44" s="29">
        <v>0</v>
      </c>
      <c r="I44" s="29"/>
    </row>
    <row r="45" spans="1:9" ht="17.25" hidden="1" customHeight="1" x14ac:dyDescent="0.2">
      <c r="A45" s="17">
        <v>35</v>
      </c>
      <c r="B45" s="25"/>
      <c r="C45" s="26" t="s">
        <v>63</v>
      </c>
      <c r="D45" s="30" t="s">
        <v>64</v>
      </c>
      <c r="E45" s="20" t="s">
        <v>19</v>
      </c>
      <c r="F45" s="28">
        <v>1</v>
      </c>
      <c r="G45" s="21">
        <f t="shared" si="0"/>
        <v>0</v>
      </c>
      <c r="H45" s="29">
        <v>0</v>
      </c>
      <c r="I45" s="29"/>
    </row>
    <row r="46" spans="1:9" ht="17.25" customHeight="1" x14ac:dyDescent="0.2">
      <c r="A46" s="17">
        <v>36</v>
      </c>
      <c r="B46" s="25"/>
      <c r="C46" s="26" t="s">
        <v>65</v>
      </c>
      <c r="D46" s="30" t="s">
        <v>66</v>
      </c>
      <c r="E46" s="20" t="s">
        <v>19</v>
      </c>
      <c r="F46" s="28">
        <v>1</v>
      </c>
      <c r="G46" s="21">
        <f t="shared" si="0"/>
        <v>100</v>
      </c>
      <c r="H46" s="29">
        <v>800</v>
      </c>
      <c r="I46" s="29"/>
    </row>
    <row r="47" spans="1:9" ht="17.25" customHeight="1" x14ac:dyDescent="0.2">
      <c r="A47" s="17">
        <v>37</v>
      </c>
      <c r="B47" s="25"/>
      <c r="C47" s="26" t="s">
        <v>67</v>
      </c>
      <c r="D47" s="30" t="s">
        <v>67</v>
      </c>
      <c r="E47" s="20" t="s">
        <v>68</v>
      </c>
      <c r="F47" s="28">
        <v>1</v>
      </c>
      <c r="G47" s="21">
        <f t="shared" si="0"/>
        <v>100</v>
      </c>
      <c r="H47" s="29">
        <v>800</v>
      </c>
      <c r="I47" s="29"/>
    </row>
    <row r="48" spans="1:9" ht="17.25" customHeight="1" x14ac:dyDescent="0.2">
      <c r="A48" s="17">
        <v>38</v>
      </c>
      <c r="B48" s="25"/>
      <c r="C48" s="26" t="s">
        <v>69</v>
      </c>
      <c r="D48" s="30" t="s">
        <v>69</v>
      </c>
      <c r="E48" s="20" t="s">
        <v>33</v>
      </c>
      <c r="F48" s="28">
        <v>1</v>
      </c>
      <c r="G48" s="21">
        <f t="shared" si="0"/>
        <v>100</v>
      </c>
      <c r="H48" s="29">
        <v>800</v>
      </c>
      <c r="I48" s="29"/>
    </row>
    <row r="49" spans="1:9" ht="17.25" hidden="1" customHeight="1" x14ac:dyDescent="0.2">
      <c r="A49" s="17">
        <v>39</v>
      </c>
      <c r="B49" s="25"/>
      <c r="C49" s="26" t="s">
        <v>70</v>
      </c>
      <c r="D49" s="30" t="s">
        <v>70</v>
      </c>
      <c r="E49" s="20" t="s">
        <v>71</v>
      </c>
      <c r="F49" s="28">
        <v>1</v>
      </c>
      <c r="G49" s="21">
        <f t="shared" si="0"/>
        <v>0</v>
      </c>
      <c r="H49" s="29">
        <v>0</v>
      </c>
      <c r="I49" s="29"/>
    </row>
    <row r="50" spans="1:9" ht="17.25" hidden="1" customHeight="1" x14ac:dyDescent="0.2">
      <c r="A50" s="17">
        <v>40</v>
      </c>
      <c r="B50" s="25"/>
      <c r="C50" s="26" t="s">
        <v>72</v>
      </c>
      <c r="D50" s="30" t="s">
        <v>72</v>
      </c>
      <c r="E50" s="20" t="s">
        <v>73</v>
      </c>
      <c r="F50" s="28">
        <v>1</v>
      </c>
      <c r="G50" s="21">
        <f t="shared" si="0"/>
        <v>0</v>
      </c>
      <c r="H50" s="29">
        <v>0</v>
      </c>
      <c r="I50" s="29"/>
    </row>
    <row r="51" spans="1:9" ht="17.25" customHeight="1" x14ac:dyDescent="0.2">
      <c r="A51" s="17">
        <v>41</v>
      </c>
      <c r="B51" s="25"/>
      <c r="C51" s="26" t="s">
        <v>74</v>
      </c>
      <c r="D51" s="30" t="s">
        <v>74</v>
      </c>
      <c r="E51" s="20" t="s">
        <v>33</v>
      </c>
      <c r="F51" s="28">
        <v>1</v>
      </c>
      <c r="G51" s="21">
        <f t="shared" si="0"/>
        <v>78</v>
      </c>
      <c r="H51" s="29">
        <v>624</v>
      </c>
      <c r="I51" s="29"/>
    </row>
    <row r="52" spans="1:9" ht="17.25" hidden="1" customHeight="1" x14ac:dyDescent="0.2">
      <c r="A52" s="17">
        <v>42</v>
      </c>
      <c r="B52" s="25"/>
      <c r="C52" s="26" t="s">
        <v>75</v>
      </c>
      <c r="D52" s="30" t="s">
        <v>75</v>
      </c>
      <c r="E52" s="20" t="s">
        <v>47</v>
      </c>
      <c r="F52" s="28">
        <v>1</v>
      </c>
      <c r="G52" s="21">
        <f t="shared" si="0"/>
        <v>0</v>
      </c>
      <c r="H52" s="29">
        <v>0</v>
      </c>
      <c r="I52" s="29"/>
    </row>
    <row r="53" spans="1:9" ht="17.25" hidden="1" customHeight="1" x14ac:dyDescent="0.2">
      <c r="A53" s="17">
        <v>43</v>
      </c>
      <c r="B53" s="25"/>
      <c r="C53" s="26" t="s">
        <v>76</v>
      </c>
      <c r="D53" s="30" t="s">
        <v>76</v>
      </c>
      <c r="E53" s="20" t="s">
        <v>33</v>
      </c>
      <c r="F53" s="28">
        <v>1</v>
      </c>
      <c r="G53" s="21">
        <f t="shared" si="0"/>
        <v>0</v>
      </c>
      <c r="H53" s="29">
        <v>0</v>
      </c>
      <c r="I53" s="29"/>
    </row>
    <row r="54" spans="1:9" ht="17.25" customHeight="1" x14ac:dyDescent="0.2">
      <c r="A54" s="17">
        <v>44</v>
      </c>
      <c r="B54" s="25"/>
      <c r="C54" s="26" t="s">
        <v>77</v>
      </c>
      <c r="D54" s="30" t="s">
        <v>77</v>
      </c>
      <c r="E54" s="20" t="s">
        <v>33</v>
      </c>
      <c r="F54" s="28">
        <v>1</v>
      </c>
      <c r="G54" s="21">
        <f t="shared" si="0"/>
        <v>70</v>
      </c>
      <c r="H54" s="29">
        <v>560</v>
      </c>
      <c r="I54" s="29"/>
    </row>
    <row r="55" spans="1:9" ht="17.25" hidden="1" customHeight="1" x14ac:dyDescent="0.2">
      <c r="A55" s="17">
        <v>45</v>
      </c>
      <c r="B55" s="25"/>
      <c r="C55" s="26" t="s">
        <v>78</v>
      </c>
      <c r="D55" s="30" t="s">
        <v>78</v>
      </c>
      <c r="E55" s="20" t="s">
        <v>33</v>
      </c>
      <c r="F55" s="28">
        <v>1</v>
      </c>
      <c r="G55" s="21">
        <f t="shared" si="0"/>
        <v>0</v>
      </c>
      <c r="H55" s="29">
        <v>0</v>
      </c>
      <c r="I55" s="29"/>
    </row>
    <row r="56" spans="1:9" ht="17.25" customHeight="1" x14ac:dyDescent="0.2">
      <c r="A56" s="17">
        <v>46</v>
      </c>
      <c r="B56" s="25"/>
      <c r="C56" s="26" t="s">
        <v>79</v>
      </c>
      <c r="D56" s="30" t="s">
        <v>79</v>
      </c>
      <c r="E56" s="20" t="s">
        <v>33</v>
      </c>
      <c r="F56" s="28">
        <v>1</v>
      </c>
      <c r="G56" s="21">
        <f t="shared" si="0"/>
        <v>110</v>
      </c>
      <c r="H56" s="29">
        <v>880</v>
      </c>
      <c r="I56" s="29"/>
    </row>
    <row r="57" spans="1:9" ht="17.25" customHeight="1" x14ac:dyDescent="0.2">
      <c r="A57" s="17">
        <v>47</v>
      </c>
      <c r="B57" s="25"/>
      <c r="C57" s="26" t="s">
        <v>80</v>
      </c>
      <c r="D57" s="30" t="s">
        <v>80</v>
      </c>
      <c r="E57" s="20" t="s">
        <v>33</v>
      </c>
      <c r="F57" s="28">
        <v>1</v>
      </c>
      <c r="G57" s="21">
        <f t="shared" si="0"/>
        <v>90</v>
      </c>
      <c r="H57" s="29">
        <v>720</v>
      </c>
      <c r="I57" s="29"/>
    </row>
    <row r="58" spans="1:9" ht="17.25" customHeight="1" x14ac:dyDescent="0.2">
      <c r="A58" s="17">
        <v>48</v>
      </c>
      <c r="B58" s="25"/>
      <c r="C58" s="26" t="s">
        <v>81</v>
      </c>
      <c r="D58" s="30" t="s">
        <v>81</v>
      </c>
      <c r="E58" s="20" t="s">
        <v>82</v>
      </c>
      <c r="F58" s="28">
        <v>1</v>
      </c>
      <c r="G58" s="21">
        <f t="shared" si="0"/>
        <v>120</v>
      </c>
      <c r="H58" s="29">
        <v>960</v>
      </c>
      <c r="I58" s="29"/>
    </row>
    <row r="59" spans="1:9" ht="17.25" customHeight="1" x14ac:dyDescent="0.2">
      <c r="A59" s="17">
        <v>49</v>
      </c>
      <c r="B59" s="25"/>
      <c r="C59" s="26" t="s">
        <v>83</v>
      </c>
      <c r="D59" s="30" t="s">
        <v>83</v>
      </c>
      <c r="E59" s="20" t="s">
        <v>84</v>
      </c>
      <c r="F59" s="28">
        <v>1</v>
      </c>
      <c r="G59" s="21">
        <f t="shared" si="0"/>
        <v>60</v>
      </c>
      <c r="H59" s="29">
        <v>480</v>
      </c>
      <c r="I59" s="29"/>
    </row>
    <row r="60" spans="1:9" ht="17.25" hidden="1" customHeight="1" x14ac:dyDescent="0.2">
      <c r="A60" s="17">
        <v>50</v>
      </c>
      <c r="B60" s="25"/>
      <c r="C60" s="26" t="s">
        <v>85</v>
      </c>
      <c r="D60" s="30" t="s">
        <v>85</v>
      </c>
      <c r="E60" s="20" t="s">
        <v>86</v>
      </c>
      <c r="F60" s="28">
        <v>1</v>
      </c>
      <c r="G60" s="21">
        <f t="shared" si="0"/>
        <v>0</v>
      </c>
      <c r="H60" s="29">
        <v>0</v>
      </c>
      <c r="I60" s="29"/>
    </row>
    <row r="61" spans="1:9" ht="17.25" customHeight="1" x14ac:dyDescent="0.2">
      <c r="A61" s="17">
        <v>51</v>
      </c>
      <c r="B61" s="25"/>
      <c r="C61" s="26" t="s">
        <v>87</v>
      </c>
      <c r="D61" s="30" t="s">
        <v>87</v>
      </c>
      <c r="E61" s="20" t="s">
        <v>47</v>
      </c>
      <c r="F61" s="28">
        <v>1</v>
      </c>
      <c r="G61" s="21">
        <f t="shared" si="0"/>
        <v>120</v>
      </c>
      <c r="H61" s="29">
        <v>960</v>
      </c>
      <c r="I61" s="29"/>
    </row>
    <row r="62" spans="1:9" ht="17.25" customHeight="1" x14ac:dyDescent="0.2">
      <c r="A62" s="17">
        <v>52</v>
      </c>
      <c r="B62" s="25"/>
      <c r="C62" s="26" t="s">
        <v>88</v>
      </c>
      <c r="D62" s="30" t="s">
        <v>88</v>
      </c>
      <c r="E62" s="20" t="s">
        <v>89</v>
      </c>
      <c r="F62" s="28">
        <v>1</v>
      </c>
      <c r="G62" s="21">
        <f t="shared" si="0"/>
        <v>63</v>
      </c>
      <c r="H62" s="29">
        <v>504</v>
      </c>
      <c r="I62" s="29"/>
    </row>
    <row r="63" spans="1:9" ht="17.25" hidden="1" customHeight="1" x14ac:dyDescent="0.2">
      <c r="A63" s="17">
        <v>53</v>
      </c>
      <c r="B63" s="25"/>
      <c r="C63" s="26" t="s">
        <v>90</v>
      </c>
      <c r="D63" s="30" t="s">
        <v>90</v>
      </c>
      <c r="E63" s="20" t="s">
        <v>33</v>
      </c>
      <c r="F63" s="28">
        <v>1</v>
      </c>
      <c r="G63" s="21">
        <f t="shared" si="0"/>
        <v>0</v>
      </c>
      <c r="H63" s="29">
        <v>0</v>
      </c>
      <c r="I63" s="29"/>
    </row>
    <row r="64" spans="1:9" ht="17.25" hidden="1" customHeight="1" x14ac:dyDescent="0.2">
      <c r="A64" s="17">
        <v>54</v>
      </c>
      <c r="B64" s="25"/>
      <c r="C64" s="26" t="s">
        <v>91</v>
      </c>
      <c r="D64" s="30" t="s">
        <v>91</v>
      </c>
      <c r="E64" s="20" t="s">
        <v>33</v>
      </c>
      <c r="F64" s="28">
        <v>1</v>
      </c>
      <c r="G64" s="21">
        <f t="shared" si="0"/>
        <v>0</v>
      </c>
      <c r="H64" s="29">
        <v>0</v>
      </c>
      <c r="I64" s="29"/>
    </row>
    <row r="65" spans="1:9" ht="17.25" customHeight="1" x14ac:dyDescent="0.2">
      <c r="A65" s="17">
        <v>55</v>
      </c>
      <c r="B65" s="25"/>
      <c r="C65" s="26" t="s">
        <v>92</v>
      </c>
      <c r="D65" s="30" t="s">
        <v>92</v>
      </c>
      <c r="E65" s="20" t="s">
        <v>33</v>
      </c>
      <c r="F65" s="28">
        <v>1</v>
      </c>
      <c r="G65" s="21">
        <f t="shared" si="0"/>
        <v>72</v>
      </c>
      <c r="H65" s="29">
        <v>576</v>
      </c>
      <c r="I65" s="29"/>
    </row>
    <row r="66" spans="1:9" ht="17.25" hidden="1" customHeight="1" x14ac:dyDescent="0.2">
      <c r="A66" s="17">
        <v>56</v>
      </c>
      <c r="B66" s="25"/>
      <c r="C66" s="26" t="s">
        <v>93</v>
      </c>
      <c r="D66" s="30" t="s">
        <v>93</v>
      </c>
      <c r="E66" s="20" t="s">
        <v>33</v>
      </c>
      <c r="F66" s="28">
        <v>1</v>
      </c>
      <c r="G66" s="21">
        <f t="shared" si="0"/>
        <v>0</v>
      </c>
      <c r="H66" s="29">
        <v>0</v>
      </c>
      <c r="I66" s="29"/>
    </row>
    <row r="67" spans="1:9" ht="17.25" customHeight="1" x14ac:dyDescent="0.2">
      <c r="A67" s="17">
        <v>57</v>
      </c>
      <c r="B67" s="25"/>
      <c r="C67" s="26" t="s">
        <v>94</v>
      </c>
      <c r="D67" s="30" t="s">
        <v>94</v>
      </c>
      <c r="E67" s="20" t="s">
        <v>95</v>
      </c>
      <c r="F67" s="28">
        <v>1</v>
      </c>
      <c r="G67" s="21">
        <f t="shared" si="0"/>
        <v>120</v>
      </c>
      <c r="H67" s="29">
        <v>960</v>
      </c>
      <c r="I67" s="29"/>
    </row>
    <row r="68" spans="1:9" ht="17.25" hidden="1" customHeight="1" x14ac:dyDescent="0.2">
      <c r="A68" s="17">
        <v>58</v>
      </c>
      <c r="B68" s="25"/>
      <c r="C68" s="26" t="s">
        <v>96</v>
      </c>
      <c r="D68" s="30" t="s">
        <v>96</v>
      </c>
      <c r="E68" s="20" t="s">
        <v>97</v>
      </c>
      <c r="F68" s="28">
        <v>1</v>
      </c>
      <c r="G68" s="21">
        <f t="shared" si="0"/>
        <v>0</v>
      </c>
      <c r="H68" s="29">
        <v>0</v>
      </c>
      <c r="I68" s="29"/>
    </row>
    <row r="69" spans="1:9" ht="17.25" hidden="1" customHeight="1" x14ac:dyDescent="0.2">
      <c r="A69" s="17">
        <v>59</v>
      </c>
      <c r="B69" s="25"/>
      <c r="C69" s="26" t="s">
        <v>98</v>
      </c>
      <c r="D69" s="30" t="s">
        <v>98</v>
      </c>
      <c r="E69" s="20" t="s">
        <v>95</v>
      </c>
      <c r="F69" s="28">
        <v>1</v>
      </c>
      <c r="G69" s="21">
        <f t="shared" si="0"/>
        <v>0</v>
      </c>
      <c r="H69" s="29">
        <v>0</v>
      </c>
      <c r="I69" s="29"/>
    </row>
    <row r="70" spans="1:9" ht="17.25" hidden="1" customHeight="1" x14ac:dyDescent="0.2">
      <c r="A70" s="17">
        <v>60</v>
      </c>
      <c r="B70" s="25"/>
      <c r="C70" s="26" t="s">
        <v>99</v>
      </c>
      <c r="D70" s="30" t="s">
        <v>99</v>
      </c>
      <c r="E70" s="20" t="s">
        <v>100</v>
      </c>
      <c r="F70" s="28">
        <v>1</v>
      </c>
      <c r="G70" s="21">
        <f t="shared" si="0"/>
        <v>0</v>
      </c>
      <c r="H70" s="29">
        <v>0</v>
      </c>
      <c r="I70" s="29"/>
    </row>
    <row r="71" spans="1:9" ht="17.25" hidden="1" customHeight="1" x14ac:dyDescent="0.2">
      <c r="A71" s="17">
        <v>61</v>
      </c>
      <c r="B71" s="25"/>
      <c r="C71" s="26" t="s">
        <v>101</v>
      </c>
      <c r="D71" s="30" t="s">
        <v>101</v>
      </c>
      <c r="E71" s="20" t="s">
        <v>102</v>
      </c>
      <c r="F71" s="28">
        <v>1</v>
      </c>
      <c r="G71" s="21">
        <f t="shared" si="0"/>
        <v>0</v>
      </c>
      <c r="H71" s="29">
        <v>0</v>
      </c>
      <c r="I71" s="29"/>
    </row>
    <row r="72" spans="1:9" ht="17.25" hidden="1" customHeight="1" x14ac:dyDescent="0.2">
      <c r="A72" s="17">
        <v>62</v>
      </c>
      <c r="B72" s="25"/>
      <c r="C72" s="26" t="s">
        <v>103</v>
      </c>
      <c r="D72" s="30" t="s">
        <v>103</v>
      </c>
      <c r="E72" s="20" t="s">
        <v>95</v>
      </c>
      <c r="F72" s="28">
        <v>1</v>
      </c>
      <c r="G72" s="21">
        <f t="shared" si="0"/>
        <v>0</v>
      </c>
      <c r="H72" s="29">
        <v>0</v>
      </c>
      <c r="I72" s="29"/>
    </row>
    <row r="73" spans="1:9" ht="17.25" customHeight="1" x14ac:dyDescent="0.2">
      <c r="A73" s="17">
        <v>63</v>
      </c>
      <c r="B73" s="25"/>
      <c r="C73" s="26" t="s">
        <v>104</v>
      </c>
      <c r="D73" s="30" t="s">
        <v>104</v>
      </c>
      <c r="E73" s="20" t="s">
        <v>33</v>
      </c>
      <c r="F73" s="28">
        <v>1</v>
      </c>
      <c r="G73" s="21">
        <f t="shared" ref="G73:G136" si="1">H73/8</f>
        <v>100</v>
      </c>
      <c r="H73" s="29">
        <v>800</v>
      </c>
      <c r="I73" s="29"/>
    </row>
    <row r="74" spans="1:9" ht="17.25" hidden="1" customHeight="1" x14ac:dyDescent="0.2">
      <c r="A74" s="17">
        <v>64</v>
      </c>
      <c r="B74" s="25"/>
      <c r="C74" s="26" t="s">
        <v>105</v>
      </c>
      <c r="D74" s="30" t="s">
        <v>105</v>
      </c>
      <c r="E74" s="20" t="s">
        <v>106</v>
      </c>
      <c r="F74" s="28">
        <v>1</v>
      </c>
      <c r="G74" s="21">
        <f t="shared" si="1"/>
        <v>0</v>
      </c>
      <c r="H74" s="29">
        <v>0</v>
      </c>
      <c r="I74" s="29"/>
    </row>
    <row r="75" spans="1:9" ht="17.25" hidden="1" customHeight="1" x14ac:dyDescent="0.2">
      <c r="A75" s="17">
        <v>65</v>
      </c>
      <c r="B75" s="25"/>
      <c r="C75" s="26" t="s">
        <v>107</v>
      </c>
      <c r="D75" s="30" t="s">
        <v>107</v>
      </c>
      <c r="E75" s="20" t="s">
        <v>95</v>
      </c>
      <c r="F75" s="28">
        <v>1</v>
      </c>
      <c r="G75" s="21">
        <f t="shared" si="1"/>
        <v>0</v>
      </c>
      <c r="H75" s="29">
        <v>0</v>
      </c>
      <c r="I75" s="29"/>
    </row>
    <row r="76" spans="1:9" ht="17.25" customHeight="1" x14ac:dyDescent="0.2">
      <c r="A76" s="17">
        <v>66</v>
      </c>
      <c r="B76" s="25"/>
      <c r="C76" s="26" t="s">
        <v>108</v>
      </c>
      <c r="D76" s="30" t="s">
        <v>108</v>
      </c>
      <c r="E76" s="20" t="s">
        <v>33</v>
      </c>
      <c r="F76" s="28">
        <v>1</v>
      </c>
      <c r="G76" s="21">
        <f t="shared" si="1"/>
        <v>90</v>
      </c>
      <c r="H76" s="29">
        <v>720</v>
      </c>
      <c r="I76" s="29"/>
    </row>
    <row r="77" spans="1:9" ht="17.25" hidden="1" customHeight="1" x14ac:dyDescent="0.2">
      <c r="A77" s="17">
        <v>67</v>
      </c>
      <c r="B77" s="25"/>
      <c r="C77" s="26" t="s">
        <v>109</v>
      </c>
      <c r="D77" s="30" t="s">
        <v>109</v>
      </c>
      <c r="E77" s="20" t="s">
        <v>110</v>
      </c>
      <c r="F77" s="28">
        <v>1</v>
      </c>
      <c r="G77" s="21">
        <f t="shared" si="1"/>
        <v>0</v>
      </c>
      <c r="H77" s="29">
        <v>0</v>
      </c>
      <c r="I77" s="29"/>
    </row>
    <row r="78" spans="1:9" ht="17.25" customHeight="1" x14ac:dyDescent="0.2">
      <c r="A78" s="17">
        <v>68</v>
      </c>
      <c r="B78" s="25"/>
      <c r="C78" s="26" t="s">
        <v>111</v>
      </c>
      <c r="D78" s="30" t="s">
        <v>111</v>
      </c>
      <c r="E78" s="20" t="s">
        <v>112</v>
      </c>
      <c r="F78" s="28">
        <v>1</v>
      </c>
      <c r="G78" s="21">
        <f t="shared" si="1"/>
        <v>270</v>
      </c>
      <c r="H78" s="29">
        <v>2160</v>
      </c>
      <c r="I78" s="29"/>
    </row>
    <row r="79" spans="1:9" ht="17.25" hidden="1" customHeight="1" x14ac:dyDescent="0.2">
      <c r="A79" s="17">
        <v>69</v>
      </c>
      <c r="B79" s="25"/>
      <c r="C79" s="26" t="s">
        <v>113</v>
      </c>
      <c r="D79" s="30" t="s">
        <v>113</v>
      </c>
      <c r="E79" s="20" t="s">
        <v>114</v>
      </c>
      <c r="F79" s="28">
        <v>1</v>
      </c>
      <c r="G79" s="21">
        <f t="shared" si="1"/>
        <v>0</v>
      </c>
      <c r="H79" s="29">
        <v>0</v>
      </c>
      <c r="I79" s="29"/>
    </row>
    <row r="80" spans="1:9" ht="17.25" customHeight="1" x14ac:dyDescent="0.2">
      <c r="A80" s="17">
        <v>70</v>
      </c>
      <c r="B80" s="25"/>
      <c r="C80" s="26" t="s">
        <v>115</v>
      </c>
      <c r="D80" s="30" t="s">
        <v>115</v>
      </c>
      <c r="E80" s="20" t="s">
        <v>33</v>
      </c>
      <c r="F80" s="28">
        <v>1</v>
      </c>
      <c r="G80" s="21">
        <f t="shared" si="1"/>
        <v>84</v>
      </c>
      <c r="H80" s="29">
        <v>672</v>
      </c>
      <c r="I80" s="29"/>
    </row>
    <row r="81" spans="1:9" ht="17.25" customHeight="1" x14ac:dyDescent="0.2">
      <c r="A81" s="17">
        <v>71</v>
      </c>
      <c r="B81" s="25"/>
      <c r="C81" s="26" t="s">
        <v>116</v>
      </c>
      <c r="D81" s="30" t="s">
        <v>116</v>
      </c>
      <c r="E81" s="20" t="s">
        <v>33</v>
      </c>
      <c r="F81" s="28">
        <v>1</v>
      </c>
      <c r="G81" s="21">
        <f t="shared" si="1"/>
        <v>54</v>
      </c>
      <c r="H81" s="29">
        <v>432</v>
      </c>
      <c r="I81" s="29"/>
    </row>
    <row r="82" spans="1:9" ht="17.25" customHeight="1" x14ac:dyDescent="0.2">
      <c r="A82" s="17">
        <v>72</v>
      </c>
      <c r="B82" s="25"/>
      <c r="C82" s="26" t="s">
        <v>117</v>
      </c>
      <c r="D82" s="30" t="s">
        <v>117</v>
      </c>
      <c r="E82" s="20" t="s">
        <v>33</v>
      </c>
      <c r="F82" s="28">
        <v>1</v>
      </c>
      <c r="G82" s="21">
        <f t="shared" si="1"/>
        <v>100</v>
      </c>
      <c r="H82" s="29">
        <v>800</v>
      </c>
      <c r="I82" s="29"/>
    </row>
    <row r="83" spans="1:9" ht="17.25" hidden="1" customHeight="1" x14ac:dyDescent="0.2">
      <c r="A83" s="17">
        <v>73</v>
      </c>
      <c r="B83" s="25"/>
      <c r="C83" s="26" t="s">
        <v>118</v>
      </c>
      <c r="D83" s="30" t="s">
        <v>118</v>
      </c>
      <c r="E83" s="20" t="s">
        <v>33</v>
      </c>
      <c r="F83" s="28">
        <v>1</v>
      </c>
      <c r="G83" s="21">
        <f t="shared" si="1"/>
        <v>0</v>
      </c>
      <c r="H83" s="29">
        <v>0</v>
      </c>
      <c r="I83" s="29"/>
    </row>
    <row r="84" spans="1:9" ht="17.25" customHeight="1" x14ac:dyDescent="0.2">
      <c r="A84" s="17">
        <v>74</v>
      </c>
      <c r="B84" s="25"/>
      <c r="C84" s="26" t="s">
        <v>119</v>
      </c>
      <c r="D84" s="30" t="s">
        <v>119</v>
      </c>
      <c r="E84" s="20" t="s">
        <v>19</v>
      </c>
      <c r="F84" s="28">
        <v>1</v>
      </c>
      <c r="G84" s="21">
        <f t="shared" si="1"/>
        <v>75</v>
      </c>
      <c r="H84" s="29">
        <v>600</v>
      </c>
      <c r="I84" s="29"/>
    </row>
    <row r="85" spans="1:9" ht="17.25" hidden="1" customHeight="1" x14ac:dyDescent="0.2">
      <c r="A85" s="17">
        <v>75</v>
      </c>
      <c r="B85" s="25"/>
      <c r="C85" s="26" t="s">
        <v>120</v>
      </c>
      <c r="D85" s="30" t="s">
        <v>120</v>
      </c>
      <c r="E85" s="20" t="s">
        <v>121</v>
      </c>
      <c r="F85" s="28">
        <v>1</v>
      </c>
      <c r="G85" s="21">
        <f t="shared" si="1"/>
        <v>0</v>
      </c>
      <c r="H85" s="29">
        <v>0</v>
      </c>
      <c r="I85" s="29"/>
    </row>
    <row r="86" spans="1:9" ht="17.25" hidden="1" customHeight="1" x14ac:dyDescent="0.2">
      <c r="A86" s="17">
        <v>76</v>
      </c>
      <c r="B86" s="25"/>
      <c r="C86" s="26" t="s">
        <v>122</v>
      </c>
      <c r="D86" s="30" t="s">
        <v>122</v>
      </c>
      <c r="E86" s="20" t="s">
        <v>110</v>
      </c>
      <c r="F86" s="28">
        <v>1</v>
      </c>
      <c r="G86" s="21">
        <f t="shared" si="1"/>
        <v>0</v>
      </c>
      <c r="H86" s="29">
        <v>0</v>
      </c>
      <c r="I86" s="29"/>
    </row>
    <row r="87" spans="1:9" ht="17.25" hidden="1" customHeight="1" x14ac:dyDescent="0.2">
      <c r="A87" s="17">
        <v>77</v>
      </c>
      <c r="B87" s="25"/>
      <c r="C87" s="26" t="s">
        <v>123</v>
      </c>
      <c r="D87" s="30" t="s">
        <v>123</v>
      </c>
      <c r="E87" s="20" t="s">
        <v>95</v>
      </c>
      <c r="F87" s="28">
        <v>1</v>
      </c>
      <c r="G87" s="21">
        <f t="shared" si="1"/>
        <v>0</v>
      </c>
      <c r="H87" s="29">
        <v>0</v>
      </c>
      <c r="I87" s="29"/>
    </row>
    <row r="88" spans="1:9" ht="17.25" hidden="1" customHeight="1" x14ac:dyDescent="0.2">
      <c r="A88" s="17">
        <v>78</v>
      </c>
      <c r="B88" s="25"/>
      <c r="C88" s="26" t="s">
        <v>124</v>
      </c>
      <c r="D88" s="30" t="s">
        <v>124</v>
      </c>
      <c r="E88" s="20" t="s">
        <v>73</v>
      </c>
      <c r="F88" s="28">
        <v>1</v>
      </c>
      <c r="G88" s="21">
        <f t="shared" si="1"/>
        <v>0</v>
      </c>
      <c r="H88" s="29">
        <v>0</v>
      </c>
      <c r="I88" s="29"/>
    </row>
    <row r="89" spans="1:9" ht="17.25" customHeight="1" x14ac:dyDescent="0.2">
      <c r="A89" s="17">
        <v>79</v>
      </c>
      <c r="B89" s="25"/>
      <c r="C89" s="26" t="s">
        <v>125</v>
      </c>
      <c r="D89" s="30" t="s">
        <v>125</v>
      </c>
      <c r="E89" s="20" t="s">
        <v>73</v>
      </c>
      <c r="F89" s="28">
        <v>1</v>
      </c>
      <c r="G89" s="21">
        <f t="shared" si="1"/>
        <v>100</v>
      </c>
      <c r="H89" s="29">
        <v>800</v>
      </c>
      <c r="I89" s="29"/>
    </row>
    <row r="90" spans="1:9" ht="17.25" customHeight="1" x14ac:dyDescent="0.2">
      <c r="A90" s="17">
        <v>80</v>
      </c>
      <c r="B90" s="25"/>
      <c r="C90" s="26" t="s">
        <v>126</v>
      </c>
      <c r="D90" s="30" t="s">
        <v>126</v>
      </c>
      <c r="E90" s="20" t="s">
        <v>127</v>
      </c>
      <c r="F90" s="28">
        <v>1</v>
      </c>
      <c r="G90" s="21">
        <f t="shared" si="1"/>
        <v>60</v>
      </c>
      <c r="H90" s="29">
        <v>480</v>
      </c>
      <c r="I90" s="29"/>
    </row>
    <row r="91" spans="1:9" ht="17.25" hidden="1" customHeight="1" x14ac:dyDescent="0.2">
      <c r="A91" s="17">
        <v>81</v>
      </c>
      <c r="B91" s="25"/>
      <c r="C91" s="26" t="s">
        <v>128</v>
      </c>
      <c r="D91" s="30" t="s">
        <v>128</v>
      </c>
      <c r="E91" s="20" t="s">
        <v>129</v>
      </c>
      <c r="F91" s="28">
        <v>1</v>
      </c>
      <c r="G91" s="21">
        <f t="shared" si="1"/>
        <v>0</v>
      </c>
      <c r="H91" s="29">
        <v>0</v>
      </c>
      <c r="I91" s="29"/>
    </row>
    <row r="92" spans="1:9" ht="17.25" hidden="1" customHeight="1" x14ac:dyDescent="0.2">
      <c r="A92" s="17">
        <v>82</v>
      </c>
      <c r="B92" s="25"/>
      <c r="C92" s="26" t="s">
        <v>130</v>
      </c>
      <c r="D92" s="30" t="s">
        <v>130</v>
      </c>
      <c r="E92" s="20" t="s">
        <v>131</v>
      </c>
      <c r="F92" s="28">
        <v>1</v>
      </c>
      <c r="G92" s="21">
        <f t="shared" si="1"/>
        <v>0</v>
      </c>
      <c r="H92" s="29">
        <v>0</v>
      </c>
      <c r="I92" s="29"/>
    </row>
    <row r="93" spans="1:9" ht="17.25" hidden="1" customHeight="1" x14ac:dyDescent="0.2">
      <c r="A93" s="17">
        <v>83</v>
      </c>
      <c r="B93" s="25"/>
      <c r="C93" s="26" t="s">
        <v>132</v>
      </c>
      <c r="D93" s="30" t="s">
        <v>132</v>
      </c>
      <c r="E93" s="20" t="s">
        <v>19</v>
      </c>
      <c r="F93" s="28">
        <v>1</v>
      </c>
      <c r="G93" s="21">
        <f t="shared" si="1"/>
        <v>0</v>
      </c>
      <c r="H93" s="29">
        <v>0</v>
      </c>
      <c r="I93" s="29"/>
    </row>
    <row r="94" spans="1:9" ht="17.25" hidden="1" customHeight="1" x14ac:dyDescent="0.2">
      <c r="A94" s="17">
        <v>84</v>
      </c>
      <c r="B94" s="25"/>
      <c r="C94" s="26" t="s">
        <v>133</v>
      </c>
      <c r="D94" s="30" t="s">
        <v>133</v>
      </c>
      <c r="E94" s="20" t="s">
        <v>23</v>
      </c>
      <c r="F94" s="28">
        <v>1</v>
      </c>
      <c r="G94" s="21">
        <f t="shared" si="1"/>
        <v>0</v>
      </c>
      <c r="H94" s="29">
        <v>0</v>
      </c>
      <c r="I94" s="29"/>
    </row>
    <row r="95" spans="1:9" ht="17.25" customHeight="1" x14ac:dyDescent="0.2">
      <c r="A95" s="17">
        <v>85</v>
      </c>
      <c r="B95" s="25"/>
      <c r="C95" s="26" t="s">
        <v>134</v>
      </c>
      <c r="D95" s="30" t="s">
        <v>134</v>
      </c>
      <c r="E95" s="20" t="s">
        <v>19</v>
      </c>
      <c r="F95" s="28">
        <v>1</v>
      </c>
      <c r="G95" s="21">
        <f t="shared" si="1"/>
        <v>75</v>
      </c>
      <c r="H95" s="29">
        <v>600</v>
      </c>
      <c r="I95" s="29"/>
    </row>
    <row r="96" spans="1:9" ht="17.25" hidden="1" customHeight="1" x14ac:dyDescent="0.2">
      <c r="A96" s="17">
        <v>86</v>
      </c>
      <c r="B96" s="25"/>
      <c r="C96" s="26" t="s">
        <v>135</v>
      </c>
      <c r="D96" s="30" t="s">
        <v>135</v>
      </c>
      <c r="E96" s="20" t="s">
        <v>136</v>
      </c>
      <c r="F96" s="28">
        <v>1</v>
      </c>
      <c r="G96" s="21">
        <f t="shared" si="1"/>
        <v>0</v>
      </c>
      <c r="H96" s="29">
        <v>0</v>
      </c>
      <c r="I96" s="29"/>
    </row>
    <row r="97" spans="1:9" ht="17.25" customHeight="1" x14ac:dyDescent="0.2">
      <c r="A97" s="17">
        <v>87</v>
      </c>
      <c r="B97" s="25"/>
      <c r="C97" s="26" t="s">
        <v>137</v>
      </c>
      <c r="D97" s="30" t="s">
        <v>137</v>
      </c>
      <c r="E97" s="20" t="s">
        <v>19</v>
      </c>
      <c r="F97" s="28">
        <v>1</v>
      </c>
      <c r="G97" s="21">
        <f t="shared" si="1"/>
        <v>87.5</v>
      </c>
      <c r="H97" s="29">
        <v>700</v>
      </c>
      <c r="I97" s="29"/>
    </row>
    <row r="98" spans="1:9" ht="17.25" customHeight="1" x14ac:dyDescent="0.2">
      <c r="A98" s="17">
        <v>88</v>
      </c>
      <c r="B98" s="25"/>
      <c r="C98" s="26" t="s">
        <v>138</v>
      </c>
      <c r="D98" s="30" t="s">
        <v>138</v>
      </c>
      <c r="E98" s="20" t="s">
        <v>19</v>
      </c>
      <c r="F98" s="28">
        <v>1</v>
      </c>
      <c r="G98" s="21">
        <f t="shared" si="1"/>
        <v>75</v>
      </c>
      <c r="H98" s="29">
        <v>600</v>
      </c>
      <c r="I98" s="29"/>
    </row>
    <row r="99" spans="1:9" ht="17.25" customHeight="1" x14ac:dyDescent="0.2">
      <c r="A99" s="17">
        <v>89</v>
      </c>
      <c r="B99" s="25"/>
      <c r="C99" s="26" t="s">
        <v>139</v>
      </c>
      <c r="D99" s="30" t="s">
        <v>139</v>
      </c>
      <c r="E99" s="20" t="s">
        <v>19</v>
      </c>
      <c r="F99" s="28">
        <v>1</v>
      </c>
      <c r="G99" s="21">
        <f t="shared" si="1"/>
        <v>66</v>
      </c>
      <c r="H99" s="29">
        <v>528</v>
      </c>
      <c r="I99" s="29"/>
    </row>
    <row r="100" spans="1:9" ht="17.25" customHeight="1" x14ac:dyDescent="0.2">
      <c r="A100" s="17">
        <v>90</v>
      </c>
      <c r="B100" s="25"/>
      <c r="C100" s="26" t="s">
        <v>140</v>
      </c>
      <c r="D100" s="30" t="s">
        <v>140</v>
      </c>
      <c r="E100" s="20" t="s">
        <v>19</v>
      </c>
      <c r="F100" s="28">
        <v>1</v>
      </c>
      <c r="G100" s="21">
        <f t="shared" si="1"/>
        <v>75</v>
      </c>
      <c r="H100" s="29">
        <v>600</v>
      </c>
      <c r="I100" s="29"/>
    </row>
    <row r="101" spans="1:9" ht="17.25" customHeight="1" x14ac:dyDescent="0.2">
      <c r="A101" s="17">
        <v>91</v>
      </c>
      <c r="B101" s="25"/>
      <c r="C101" s="26" t="s">
        <v>141</v>
      </c>
      <c r="D101" s="30" t="s">
        <v>141</v>
      </c>
      <c r="E101" s="20" t="s">
        <v>142</v>
      </c>
      <c r="F101" s="28">
        <v>1</v>
      </c>
      <c r="G101" s="21">
        <f t="shared" si="1"/>
        <v>48</v>
      </c>
      <c r="H101" s="29">
        <v>384</v>
      </c>
      <c r="I101" s="29"/>
    </row>
    <row r="102" spans="1:9" ht="17.25" customHeight="1" x14ac:dyDescent="0.2">
      <c r="A102" s="17">
        <v>92</v>
      </c>
      <c r="B102" s="25"/>
      <c r="C102" s="26" t="s">
        <v>143</v>
      </c>
      <c r="D102" s="30" t="s">
        <v>143</v>
      </c>
      <c r="E102" s="20" t="s">
        <v>19</v>
      </c>
      <c r="F102" s="28">
        <v>1</v>
      </c>
      <c r="G102" s="21">
        <f t="shared" si="1"/>
        <v>48</v>
      </c>
      <c r="H102" s="29">
        <v>384</v>
      </c>
      <c r="I102" s="29"/>
    </row>
    <row r="103" spans="1:9" ht="17.25" customHeight="1" x14ac:dyDescent="0.2">
      <c r="A103" s="17"/>
      <c r="B103" s="25"/>
      <c r="C103" s="26"/>
      <c r="D103" s="30" t="s">
        <v>141</v>
      </c>
      <c r="E103" s="20" t="s">
        <v>19</v>
      </c>
      <c r="F103" s="28">
        <v>1</v>
      </c>
      <c r="G103" s="21">
        <f t="shared" si="1"/>
        <v>100</v>
      </c>
      <c r="H103" s="29">
        <v>800</v>
      </c>
      <c r="I103" s="29"/>
    </row>
    <row r="104" spans="1:9" ht="17.25" hidden="1" customHeight="1" x14ac:dyDescent="0.2">
      <c r="A104" s="17">
        <v>93</v>
      </c>
      <c r="B104" s="25"/>
      <c r="C104" s="26" t="s">
        <v>144</v>
      </c>
      <c r="D104" s="30" t="s">
        <v>144</v>
      </c>
      <c r="E104" s="20" t="s">
        <v>19</v>
      </c>
      <c r="F104" s="28">
        <v>1</v>
      </c>
      <c r="G104" s="21">
        <f t="shared" si="1"/>
        <v>0</v>
      </c>
      <c r="H104" s="29">
        <v>0</v>
      </c>
      <c r="I104" s="29"/>
    </row>
    <row r="105" spans="1:9" ht="17.25" hidden="1" customHeight="1" x14ac:dyDescent="0.2">
      <c r="A105" s="17">
        <v>94</v>
      </c>
      <c r="B105" s="25"/>
      <c r="C105" s="26" t="s">
        <v>145</v>
      </c>
      <c r="D105" s="30" t="s">
        <v>145</v>
      </c>
      <c r="E105" s="20" t="s">
        <v>89</v>
      </c>
      <c r="F105" s="28">
        <v>1</v>
      </c>
      <c r="G105" s="21">
        <f t="shared" si="1"/>
        <v>0</v>
      </c>
      <c r="H105" s="29">
        <v>0</v>
      </c>
      <c r="I105" s="29"/>
    </row>
    <row r="106" spans="1:9" ht="17.25" hidden="1" customHeight="1" x14ac:dyDescent="0.2">
      <c r="A106" s="17">
        <v>95</v>
      </c>
      <c r="B106" s="25"/>
      <c r="C106" s="26" t="s">
        <v>146</v>
      </c>
      <c r="D106" s="30" t="s">
        <v>146</v>
      </c>
      <c r="E106" s="20" t="s">
        <v>89</v>
      </c>
      <c r="F106" s="28">
        <v>1</v>
      </c>
      <c r="G106" s="21">
        <f t="shared" si="1"/>
        <v>0</v>
      </c>
      <c r="H106" s="29">
        <v>0</v>
      </c>
      <c r="I106" s="29"/>
    </row>
    <row r="107" spans="1:9" ht="17.25" hidden="1" customHeight="1" x14ac:dyDescent="0.2">
      <c r="A107" s="17">
        <v>96</v>
      </c>
      <c r="B107" s="25"/>
      <c r="C107" s="26" t="s">
        <v>147</v>
      </c>
      <c r="D107" s="30" t="s">
        <v>147</v>
      </c>
      <c r="E107" s="20" t="s">
        <v>19</v>
      </c>
      <c r="F107" s="28">
        <v>1</v>
      </c>
      <c r="G107" s="21">
        <f t="shared" si="1"/>
        <v>0</v>
      </c>
      <c r="H107" s="29">
        <v>0</v>
      </c>
      <c r="I107" s="29"/>
    </row>
    <row r="108" spans="1:9" ht="17.25" hidden="1" customHeight="1" x14ac:dyDescent="0.2">
      <c r="A108" s="17">
        <v>97</v>
      </c>
      <c r="B108" s="25"/>
      <c r="C108" s="26" t="s">
        <v>148</v>
      </c>
      <c r="D108" s="30" t="s">
        <v>148</v>
      </c>
      <c r="E108" s="20" t="s">
        <v>19</v>
      </c>
      <c r="F108" s="28">
        <v>1</v>
      </c>
      <c r="G108" s="21">
        <f t="shared" si="1"/>
        <v>0</v>
      </c>
      <c r="H108" s="29">
        <v>0</v>
      </c>
      <c r="I108" s="29"/>
    </row>
    <row r="109" spans="1:9" ht="17.25" customHeight="1" x14ac:dyDescent="0.2">
      <c r="A109" s="17">
        <v>98</v>
      </c>
      <c r="B109" s="25"/>
      <c r="C109" s="26" t="s">
        <v>149</v>
      </c>
      <c r="D109" s="30" t="s">
        <v>149</v>
      </c>
      <c r="E109" s="20" t="s">
        <v>19</v>
      </c>
      <c r="F109" s="28">
        <v>1</v>
      </c>
      <c r="G109" s="21">
        <f t="shared" si="1"/>
        <v>75</v>
      </c>
      <c r="H109" s="29">
        <v>600</v>
      </c>
      <c r="I109" s="29"/>
    </row>
    <row r="110" spans="1:9" ht="17.25" customHeight="1" x14ac:dyDescent="0.2">
      <c r="A110" s="17">
        <v>99</v>
      </c>
      <c r="B110" s="25"/>
      <c r="C110" s="26" t="s">
        <v>150</v>
      </c>
      <c r="D110" s="30" t="s">
        <v>150</v>
      </c>
      <c r="E110" s="20" t="s">
        <v>19</v>
      </c>
      <c r="F110" s="28">
        <v>1</v>
      </c>
      <c r="G110" s="21">
        <f t="shared" si="1"/>
        <v>60</v>
      </c>
      <c r="H110" s="29">
        <v>480</v>
      </c>
      <c r="I110" s="29"/>
    </row>
    <row r="111" spans="1:9" ht="17.25" customHeight="1" x14ac:dyDescent="0.2">
      <c r="A111" s="17">
        <v>100</v>
      </c>
      <c r="B111" s="25"/>
      <c r="C111" s="26" t="s">
        <v>151</v>
      </c>
      <c r="D111" s="30" t="s">
        <v>151</v>
      </c>
      <c r="E111" s="20" t="s">
        <v>89</v>
      </c>
      <c r="F111" s="28">
        <v>1</v>
      </c>
      <c r="G111" s="21">
        <f t="shared" si="1"/>
        <v>92</v>
      </c>
      <c r="H111" s="29">
        <v>736</v>
      </c>
      <c r="I111" s="29"/>
    </row>
    <row r="112" spans="1:9" ht="17.25" customHeight="1" x14ac:dyDescent="0.2">
      <c r="A112" s="17">
        <v>101</v>
      </c>
      <c r="B112" s="25"/>
      <c r="C112" s="26" t="s">
        <v>152</v>
      </c>
      <c r="D112" s="30" t="s">
        <v>152</v>
      </c>
      <c r="E112" s="20" t="s">
        <v>89</v>
      </c>
      <c r="F112" s="28">
        <v>1</v>
      </c>
      <c r="G112" s="21">
        <f t="shared" si="1"/>
        <v>100</v>
      </c>
      <c r="H112" s="29">
        <v>800</v>
      </c>
      <c r="I112" s="29"/>
    </row>
    <row r="113" spans="1:9" ht="17.25" customHeight="1" x14ac:dyDescent="0.2">
      <c r="A113" s="17">
        <v>103</v>
      </c>
      <c r="B113" s="25"/>
      <c r="C113" s="26" t="s">
        <v>153</v>
      </c>
      <c r="D113" s="30" t="s">
        <v>153</v>
      </c>
      <c r="E113" s="20" t="s">
        <v>19</v>
      </c>
      <c r="F113" s="28">
        <v>1</v>
      </c>
      <c r="G113" s="21">
        <f t="shared" si="1"/>
        <v>18.75</v>
      </c>
      <c r="H113" s="29">
        <v>150</v>
      </c>
      <c r="I113" s="29"/>
    </row>
    <row r="114" spans="1:9" ht="17.25" customHeight="1" x14ac:dyDescent="0.2">
      <c r="A114" s="17">
        <v>104</v>
      </c>
      <c r="B114" s="25"/>
      <c r="C114" s="26" t="s">
        <v>154</v>
      </c>
      <c r="D114" s="30" t="s">
        <v>154</v>
      </c>
      <c r="E114" s="20" t="s">
        <v>155</v>
      </c>
      <c r="F114" s="28">
        <v>1</v>
      </c>
      <c r="G114" s="21">
        <f t="shared" si="1"/>
        <v>18.75</v>
      </c>
      <c r="H114" s="29">
        <v>150</v>
      </c>
      <c r="I114" s="29"/>
    </row>
    <row r="115" spans="1:9" ht="17.25" customHeight="1" x14ac:dyDescent="0.2">
      <c r="A115" s="17">
        <v>105</v>
      </c>
      <c r="B115" s="25"/>
      <c r="C115" s="26" t="s">
        <v>156</v>
      </c>
      <c r="D115" s="30" t="s">
        <v>157</v>
      </c>
      <c r="E115" s="20" t="s">
        <v>155</v>
      </c>
      <c r="F115" s="28">
        <v>1</v>
      </c>
      <c r="G115" s="21">
        <f t="shared" si="1"/>
        <v>75</v>
      </c>
      <c r="H115" s="29">
        <v>600</v>
      </c>
      <c r="I115" s="29"/>
    </row>
    <row r="116" spans="1:9" ht="17.25" customHeight="1" x14ac:dyDescent="0.2">
      <c r="A116" s="17">
        <v>106</v>
      </c>
      <c r="B116" s="25"/>
      <c r="C116" s="26" t="s">
        <v>158</v>
      </c>
      <c r="D116" s="30" t="s">
        <v>158</v>
      </c>
      <c r="E116" s="20" t="s">
        <v>19</v>
      </c>
      <c r="F116" s="28">
        <v>1</v>
      </c>
      <c r="G116" s="21">
        <f t="shared" si="1"/>
        <v>80</v>
      </c>
      <c r="H116" s="29">
        <v>640</v>
      </c>
      <c r="I116" s="29"/>
    </row>
    <row r="117" spans="1:9" ht="17.25" customHeight="1" x14ac:dyDescent="0.2">
      <c r="A117" s="17">
        <v>107</v>
      </c>
      <c r="B117" s="25"/>
      <c r="C117" s="26" t="s">
        <v>159</v>
      </c>
      <c r="D117" s="30" t="s">
        <v>159</v>
      </c>
      <c r="E117" s="20" t="s">
        <v>160</v>
      </c>
      <c r="F117" s="28">
        <v>1</v>
      </c>
      <c r="G117" s="21">
        <f t="shared" si="1"/>
        <v>80</v>
      </c>
      <c r="H117" s="29">
        <v>640</v>
      </c>
      <c r="I117" s="29"/>
    </row>
    <row r="118" spans="1:9" ht="17.25" hidden="1" customHeight="1" x14ac:dyDescent="0.2">
      <c r="A118" s="17">
        <v>108</v>
      </c>
      <c r="B118" s="25"/>
      <c r="C118" s="26" t="s">
        <v>161</v>
      </c>
      <c r="D118" s="30" t="s">
        <v>161</v>
      </c>
      <c r="E118" s="20" t="s">
        <v>160</v>
      </c>
      <c r="F118" s="28">
        <v>1</v>
      </c>
      <c r="G118" s="21">
        <f t="shared" si="1"/>
        <v>0</v>
      </c>
      <c r="H118" s="29">
        <v>0</v>
      </c>
      <c r="I118" s="29"/>
    </row>
    <row r="119" spans="1:9" ht="17.25" customHeight="1" x14ac:dyDescent="0.2">
      <c r="A119" s="17">
        <v>109</v>
      </c>
      <c r="B119" s="25"/>
      <c r="C119" s="26" t="s">
        <v>162</v>
      </c>
      <c r="D119" s="30" t="s">
        <v>162</v>
      </c>
      <c r="E119" s="20" t="s">
        <v>19</v>
      </c>
      <c r="F119" s="28">
        <v>1</v>
      </c>
      <c r="G119" s="21">
        <f t="shared" si="1"/>
        <v>132</v>
      </c>
      <c r="H119" s="29">
        <v>1056</v>
      </c>
      <c r="I119" s="29"/>
    </row>
    <row r="120" spans="1:9" ht="17.25" customHeight="1" x14ac:dyDescent="0.2">
      <c r="A120" s="17">
        <v>110</v>
      </c>
      <c r="B120" s="25"/>
      <c r="C120" s="26" t="s">
        <v>163</v>
      </c>
      <c r="D120" s="30" t="s">
        <v>163</v>
      </c>
      <c r="E120" s="20" t="s">
        <v>68</v>
      </c>
      <c r="F120" s="28">
        <v>1</v>
      </c>
      <c r="G120" s="21">
        <f t="shared" si="1"/>
        <v>500</v>
      </c>
      <c r="H120" s="29">
        <v>4000</v>
      </c>
      <c r="I120" s="29"/>
    </row>
    <row r="121" spans="1:9" ht="17.25" hidden="1" customHeight="1" x14ac:dyDescent="0.2">
      <c r="A121" s="17">
        <v>111</v>
      </c>
      <c r="B121" s="25"/>
      <c r="C121" s="26" t="s">
        <v>164</v>
      </c>
      <c r="D121" s="30" t="s">
        <v>164</v>
      </c>
      <c r="E121" s="20" t="s">
        <v>165</v>
      </c>
      <c r="F121" s="28">
        <v>1</v>
      </c>
      <c r="G121" s="21">
        <f t="shared" si="1"/>
        <v>0</v>
      </c>
      <c r="H121" s="29">
        <v>0</v>
      </c>
      <c r="I121" s="29"/>
    </row>
    <row r="122" spans="1:9" ht="17.25" hidden="1" customHeight="1" x14ac:dyDescent="0.2">
      <c r="A122" s="17">
        <v>112</v>
      </c>
      <c r="B122" s="25"/>
      <c r="C122" s="26" t="s">
        <v>166</v>
      </c>
      <c r="D122" s="30" t="s">
        <v>166</v>
      </c>
      <c r="E122" s="20" t="s">
        <v>165</v>
      </c>
      <c r="F122" s="28">
        <v>1</v>
      </c>
      <c r="G122" s="21">
        <f t="shared" si="1"/>
        <v>0</v>
      </c>
      <c r="H122" s="29">
        <v>0</v>
      </c>
      <c r="I122" s="29"/>
    </row>
    <row r="123" spans="1:9" ht="17.25" customHeight="1" x14ac:dyDescent="0.2">
      <c r="A123" s="17">
        <v>113</v>
      </c>
      <c r="B123" s="25"/>
      <c r="C123" s="26" t="s">
        <v>167</v>
      </c>
      <c r="D123" s="30" t="s">
        <v>167</v>
      </c>
      <c r="E123" s="20" t="s">
        <v>19</v>
      </c>
      <c r="F123" s="28">
        <v>1</v>
      </c>
      <c r="G123" s="21">
        <f t="shared" si="1"/>
        <v>37</v>
      </c>
      <c r="H123" s="29">
        <v>296</v>
      </c>
      <c r="I123" s="29"/>
    </row>
    <row r="124" spans="1:9" ht="17.25" customHeight="1" x14ac:dyDescent="0.2">
      <c r="A124" s="17">
        <v>114</v>
      </c>
      <c r="B124" s="25"/>
      <c r="C124" s="26" t="s">
        <v>168</v>
      </c>
      <c r="D124" s="30" t="s">
        <v>168</v>
      </c>
      <c r="E124" s="20" t="s">
        <v>19</v>
      </c>
      <c r="F124" s="28">
        <v>1</v>
      </c>
      <c r="G124" s="21">
        <f t="shared" si="1"/>
        <v>50</v>
      </c>
      <c r="H124" s="29">
        <v>400</v>
      </c>
      <c r="I124" s="29"/>
    </row>
    <row r="125" spans="1:9" ht="17.25" customHeight="1" x14ac:dyDescent="0.2">
      <c r="A125" s="17">
        <v>115</v>
      </c>
      <c r="B125" s="25"/>
      <c r="C125" s="26" t="s">
        <v>169</v>
      </c>
      <c r="D125" s="30" t="s">
        <v>169</v>
      </c>
      <c r="E125" s="20" t="s">
        <v>19</v>
      </c>
      <c r="F125" s="28">
        <v>1</v>
      </c>
      <c r="G125" s="21">
        <f t="shared" si="1"/>
        <v>43</v>
      </c>
      <c r="H125" s="29">
        <v>344</v>
      </c>
      <c r="I125" s="29"/>
    </row>
    <row r="126" spans="1:9" ht="17.25" hidden="1" customHeight="1" x14ac:dyDescent="0.2">
      <c r="A126" s="17">
        <v>116</v>
      </c>
      <c r="B126" s="25"/>
      <c r="C126" s="26" t="s">
        <v>170</v>
      </c>
      <c r="D126" s="30" t="s">
        <v>170</v>
      </c>
      <c r="E126" s="20" t="s">
        <v>171</v>
      </c>
      <c r="F126" s="28">
        <v>1</v>
      </c>
      <c r="G126" s="21">
        <f t="shared" si="1"/>
        <v>0</v>
      </c>
      <c r="H126" s="29">
        <v>0</v>
      </c>
      <c r="I126" s="29"/>
    </row>
    <row r="127" spans="1:9" ht="17.25" hidden="1" customHeight="1" x14ac:dyDescent="0.2">
      <c r="A127" s="17">
        <v>117</v>
      </c>
      <c r="B127" s="25"/>
      <c r="C127" s="26" t="s">
        <v>172</v>
      </c>
      <c r="D127" s="30" t="s">
        <v>172</v>
      </c>
      <c r="E127" s="20" t="s">
        <v>84</v>
      </c>
      <c r="F127" s="28">
        <v>1</v>
      </c>
      <c r="G127" s="21">
        <f t="shared" si="1"/>
        <v>0</v>
      </c>
      <c r="H127" s="29">
        <v>0</v>
      </c>
      <c r="I127" s="29"/>
    </row>
    <row r="128" spans="1:9" ht="17.25" customHeight="1" x14ac:dyDescent="0.2">
      <c r="A128" s="17">
        <v>118</v>
      </c>
      <c r="B128" s="25"/>
      <c r="C128" s="26" t="s">
        <v>173</v>
      </c>
      <c r="D128" s="30" t="s">
        <v>173</v>
      </c>
      <c r="E128" s="20" t="s">
        <v>174</v>
      </c>
      <c r="F128" s="28">
        <v>1</v>
      </c>
      <c r="G128" s="21">
        <f t="shared" si="1"/>
        <v>350</v>
      </c>
      <c r="H128" s="29">
        <v>2800</v>
      </c>
      <c r="I128" s="29"/>
    </row>
    <row r="129" spans="1:9" ht="17.25" hidden="1" customHeight="1" x14ac:dyDescent="0.2">
      <c r="A129" s="17">
        <v>119</v>
      </c>
      <c r="B129" s="25"/>
      <c r="C129" s="26" t="s">
        <v>175</v>
      </c>
      <c r="D129" s="30" t="s">
        <v>175</v>
      </c>
      <c r="E129" s="20" t="s">
        <v>33</v>
      </c>
      <c r="F129" s="28">
        <v>1</v>
      </c>
      <c r="G129" s="21">
        <f t="shared" si="1"/>
        <v>0</v>
      </c>
      <c r="H129" s="29">
        <v>0</v>
      </c>
      <c r="I129" s="29"/>
    </row>
    <row r="130" spans="1:9" ht="17.25" hidden="1" customHeight="1" x14ac:dyDescent="0.2">
      <c r="A130" s="17">
        <v>120</v>
      </c>
      <c r="B130" s="25"/>
      <c r="C130" s="26" t="s">
        <v>176</v>
      </c>
      <c r="D130" s="30" t="s">
        <v>176</v>
      </c>
      <c r="E130" s="20" t="s">
        <v>33</v>
      </c>
      <c r="F130" s="28">
        <v>1</v>
      </c>
      <c r="G130" s="21">
        <f t="shared" si="1"/>
        <v>0</v>
      </c>
      <c r="H130" s="29">
        <v>0</v>
      </c>
      <c r="I130" s="29"/>
    </row>
    <row r="131" spans="1:9" ht="17.25" hidden="1" customHeight="1" x14ac:dyDescent="0.2">
      <c r="A131" s="17">
        <v>121</v>
      </c>
      <c r="B131" s="25"/>
      <c r="C131" s="26" t="s">
        <v>177</v>
      </c>
      <c r="D131" s="30" t="s">
        <v>177</v>
      </c>
      <c r="E131" s="20" t="s">
        <v>33</v>
      </c>
      <c r="F131" s="28">
        <v>1</v>
      </c>
      <c r="G131" s="21">
        <f t="shared" si="1"/>
        <v>0</v>
      </c>
      <c r="H131" s="29">
        <v>0</v>
      </c>
      <c r="I131" s="29"/>
    </row>
    <row r="132" spans="1:9" x14ac:dyDescent="0.2">
      <c r="A132" s="17">
        <v>122</v>
      </c>
      <c r="B132" s="25"/>
      <c r="C132" s="26" t="s">
        <v>178</v>
      </c>
      <c r="D132" s="30" t="s">
        <v>178</v>
      </c>
      <c r="E132" s="20" t="s">
        <v>179</v>
      </c>
      <c r="F132" s="28">
        <v>1</v>
      </c>
      <c r="G132" s="21">
        <f t="shared" si="1"/>
        <v>76</v>
      </c>
      <c r="H132" s="29">
        <v>608</v>
      </c>
      <c r="I132" s="29"/>
    </row>
    <row r="133" spans="1:9" x14ac:dyDescent="0.2">
      <c r="A133" s="17">
        <v>123</v>
      </c>
      <c r="B133" s="25"/>
      <c r="C133" s="26" t="s">
        <v>180</v>
      </c>
      <c r="D133" s="30" t="s">
        <v>180</v>
      </c>
      <c r="E133" s="20" t="s">
        <v>181</v>
      </c>
      <c r="F133" s="28">
        <v>1</v>
      </c>
      <c r="G133" s="21">
        <f t="shared" si="1"/>
        <v>0</v>
      </c>
      <c r="H133" s="29">
        <v>0</v>
      </c>
      <c r="I133" s="29"/>
    </row>
    <row r="134" spans="1:9" x14ac:dyDescent="0.2">
      <c r="A134" s="17">
        <v>124</v>
      </c>
      <c r="B134" s="25"/>
      <c r="C134" s="26" t="s">
        <v>182</v>
      </c>
      <c r="D134" s="30">
        <v>5830294500</v>
      </c>
      <c r="E134" s="20" t="s">
        <v>17</v>
      </c>
      <c r="F134" s="28">
        <v>1</v>
      </c>
      <c r="G134" s="21">
        <f t="shared" si="1"/>
        <v>270</v>
      </c>
      <c r="H134" s="29">
        <v>2160</v>
      </c>
      <c r="I134" s="29"/>
    </row>
    <row r="135" spans="1:9" x14ac:dyDescent="0.2">
      <c r="A135" s="17">
        <v>125</v>
      </c>
      <c r="B135" s="25"/>
      <c r="C135" s="26" t="s">
        <v>183</v>
      </c>
      <c r="D135" s="30" t="s">
        <v>183</v>
      </c>
      <c r="E135" s="20" t="s">
        <v>184</v>
      </c>
      <c r="F135" s="28">
        <v>1</v>
      </c>
      <c r="G135" s="21">
        <f t="shared" si="1"/>
        <v>187.5</v>
      </c>
      <c r="H135" s="29">
        <v>1500</v>
      </c>
      <c r="I135" s="29"/>
    </row>
    <row r="136" spans="1:9" x14ac:dyDescent="0.2">
      <c r="A136" s="17">
        <v>126</v>
      </c>
      <c r="B136" s="25"/>
      <c r="C136" s="26" t="s">
        <v>185</v>
      </c>
      <c r="D136" s="30" t="s">
        <v>185</v>
      </c>
      <c r="E136" s="20" t="s">
        <v>51</v>
      </c>
      <c r="F136" s="28">
        <v>1</v>
      </c>
      <c r="G136" s="21">
        <f t="shared" si="1"/>
        <v>0</v>
      </c>
      <c r="H136" s="29">
        <v>0</v>
      </c>
      <c r="I136" s="29"/>
    </row>
    <row r="137" spans="1:9" x14ac:dyDescent="0.2">
      <c r="A137" s="17">
        <v>127</v>
      </c>
      <c r="B137" s="25"/>
      <c r="C137" s="26" t="s">
        <v>186</v>
      </c>
      <c r="D137" s="30" t="s">
        <v>186</v>
      </c>
      <c r="E137" s="20" t="s">
        <v>51</v>
      </c>
      <c r="F137" s="28">
        <v>1</v>
      </c>
      <c r="G137" s="21">
        <f t="shared" ref="G137:G200" si="2">H137/8</f>
        <v>100</v>
      </c>
      <c r="H137" s="29">
        <v>800</v>
      </c>
      <c r="I137" s="29"/>
    </row>
    <row r="138" spans="1:9" ht="17.25" customHeight="1" x14ac:dyDescent="0.2">
      <c r="A138" s="17">
        <v>128</v>
      </c>
      <c r="B138" s="25"/>
      <c r="C138" s="26" t="s">
        <v>187</v>
      </c>
      <c r="D138" s="30" t="s">
        <v>187</v>
      </c>
      <c r="E138" s="21" t="s">
        <v>188</v>
      </c>
      <c r="F138" s="28">
        <v>1</v>
      </c>
      <c r="G138" s="21">
        <f t="shared" si="2"/>
        <v>175</v>
      </c>
      <c r="H138" s="29">
        <v>1400</v>
      </c>
      <c r="I138" s="29"/>
    </row>
    <row r="139" spans="1:9" ht="17.25" hidden="1" customHeight="1" x14ac:dyDescent="0.2">
      <c r="A139" s="17">
        <v>129</v>
      </c>
      <c r="B139" s="25"/>
      <c r="C139" s="26" t="s">
        <v>189</v>
      </c>
      <c r="D139" s="30" t="s">
        <v>189</v>
      </c>
      <c r="E139" s="20" t="s">
        <v>19</v>
      </c>
      <c r="F139" s="28">
        <v>1</v>
      </c>
      <c r="G139" s="21">
        <f t="shared" si="2"/>
        <v>0</v>
      </c>
      <c r="H139" s="29">
        <v>0</v>
      </c>
      <c r="I139" s="29"/>
    </row>
    <row r="140" spans="1:9" ht="17.25" customHeight="1" x14ac:dyDescent="0.2">
      <c r="A140" s="17">
        <v>130</v>
      </c>
      <c r="B140" s="25"/>
      <c r="C140" s="26" t="s">
        <v>190</v>
      </c>
      <c r="D140" s="30" t="s">
        <v>190</v>
      </c>
      <c r="E140" s="20" t="s">
        <v>188</v>
      </c>
      <c r="F140" s="28">
        <v>1</v>
      </c>
      <c r="G140" s="21">
        <f t="shared" si="2"/>
        <v>125</v>
      </c>
      <c r="H140" s="29">
        <v>1000</v>
      </c>
      <c r="I140" s="29"/>
    </row>
    <row r="141" spans="1:9" ht="17.25" hidden="1" customHeight="1" x14ac:dyDescent="0.2">
      <c r="A141" s="17">
        <v>131</v>
      </c>
      <c r="B141" s="25"/>
      <c r="C141" s="26" t="s">
        <v>191</v>
      </c>
      <c r="D141" s="30" t="s">
        <v>191</v>
      </c>
      <c r="E141" s="21" t="s">
        <v>19</v>
      </c>
      <c r="F141" s="28">
        <v>1</v>
      </c>
      <c r="G141" s="21">
        <f t="shared" si="2"/>
        <v>0</v>
      </c>
      <c r="H141" s="29">
        <v>0</v>
      </c>
      <c r="I141" s="29"/>
    </row>
    <row r="142" spans="1:9" ht="17.25" hidden="1" customHeight="1" x14ac:dyDescent="0.2">
      <c r="A142" s="17">
        <v>132</v>
      </c>
      <c r="B142" s="25"/>
      <c r="C142" s="26" t="s">
        <v>192</v>
      </c>
      <c r="D142" s="30" t="s">
        <v>192</v>
      </c>
      <c r="E142" s="21" t="s">
        <v>193</v>
      </c>
      <c r="F142" s="28">
        <v>1</v>
      </c>
      <c r="G142" s="21">
        <f t="shared" si="2"/>
        <v>0</v>
      </c>
      <c r="H142" s="29">
        <v>0</v>
      </c>
      <c r="I142" s="29"/>
    </row>
    <row r="143" spans="1:9" ht="17.25" hidden="1" customHeight="1" x14ac:dyDescent="0.2">
      <c r="A143" s="17">
        <v>133</v>
      </c>
      <c r="B143" s="25"/>
      <c r="C143" s="26" t="s">
        <v>194</v>
      </c>
      <c r="D143" s="30" t="s">
        <v>194</v>
      </c>
      <c r="E143" s="20" t="s">
        <v>27</v>
      </c>
      <c r="F143" s="28">
        <v>1</v>
      </c>
      <c r="G143" s="21">
        <f t="shared" si="2"/>
        <v>0</v>
      </c>
      <c r="H143" s="29">
        <v>0</v>
      </c>
      <c r="I143" s="29"/>
    </row>
    <row r="144" spans="1:9" ht="17.25" hidden="1" customHeight="1" x14ac:dyDescent="0.2">
      <c r="A144" s="17">
        <v>134</v>
      </c>
      <c r="B144" s="25"/>
      <c r="C144" s="26" t="s">
        <v>195</v>
      </c>
      <c r="D144" s="30" t="s">
        <v>195</v>
      </c>
      <c r="E144" s="21" t="s">
        <v>196</v>
      </c>
      <c r="F144" s="28">
        <v>1</v>
      </c>
      <c r="G144" s="21">
        <f t="shared" si="2"/>
        <v>0</v>
      </c>
      <c r="H144" s="29">
        <v>0</v>
      </c>
      <c r="I144" s="29"/>
    </row>
    <row r="145" spans="1:10" ht="17.25" customHeight="1" x14ac:dyDescent="0.2">
      <c r="A145" s="17">
        <v>135</v>
      </c>
      <c r="B145" s="25"/>
      <c r="C145" s="26" t="s">
        <v>197</v>
      </c>
      <c r="D145" s="30" t="s">
        <v>197</v>
      </c>
      <c r="E145" s="21" t="s">
        <v>198</v>
      </c>
      <c r="F145" s="28">
        <v>1</v>
      </c>
      <c r="G145" s="21">
        <f t="shared" si="2"/>
        <v>210</v>
      </c>
      <c r="H145" s="29">
        <v>1680</v>
      </c>
      <c r="I145" s="29"/>
    </row>
    <row r="146" spans="1:10" ht="17.25" hidden="1" customHeight="1" x14ac:dyDescent="0.2">
      <c r="A146" s="17">
        <v>136</v>
      </c>
      <c r="B146" s="25"/>
      <c r="C146" s="26" t="s">
        <v>199</v>
      </c>
      <c r="D146" s="30" t="s">
        <v>199</v>
      </c>
      <c r="E146" s="21" t="s">
        <v>200</v>
      </c>
      <c r="F146" s="28">
        <v>1</v>
      </c>
      <c r="G146" s="21">
        <f t="shared" si="2"/>
        <v>0</v>
      </c>
      <c r="H146" s="29">
        <v>0</v>
      </c>
      <c r="I146" s="29"/>
    </row>
    <row r="147" spans="1:10" ht="17.25" hidden="1" customHeight="1" x14ac:dyDescent="0.2">
      <c r="A147" s="17">
        <v>137</v>
      </c>
      <c r="B147" s="25"/>
      <c r="C147" s="26" t="s">
        <v>201</v>
      </c>
      <c r="D147" s="30" t="s">
        <v>201</v>
      </c>
      <c r="E147" s="20" t="s">
        <v>202</v>
      </c>
      <c r="F147" s="28">
        <v>1</v>
      </c>
      <c r="G147" s="21">
        <f t="shared" si="2"/>
        <v>0</v>
      </c>
      <c r="H147" s="29">
        <v>0</v>
      </c>
      <c r="I147" s="29"/>
    </row>
    <row r="148" spans="1:10" ht="17.25" customHeight="1" x14ac:dyDescent="0.2">
      <c r="A148" s="17">
        <v>138</v>
      </c>
      <c r="B148" s="25"/>
      <c r="C148" s="26" t="s">
        <v>203</v>
      </c>
      <c r="D148" s="30" t="s">
        <v>203</v>
      </c>
      <c r="E148" s="21" t="s">
        <v>204</v>
      </c>
      <c r="F148" s="28">
        <v>1</v>
      </c>
      <c r="G148" s="21">
        <f t="shared" si="2"/>
        <v>165</v>
      </c>
      <c r="H148" s="29">
        <v>1320</v>
      </c>
      <c r="I148" s="29"/>
    </row>
    <row r="149" spans="1:10" ht="17.25" customHeight="1" x14ac:dyDescent="0.2">
      <c r="A149" s="17">
        <v>139</v>
      </c>
      <c r="B149" s="25"/>
      <c r="C149" s="26" t="s">
        <v>205</v>
      </c>
      <c r="D149" s="30" t="s">
        <v>205</v>
      </c>
      <c r="E149" s="20" t="s">
        <v>204</v>
      </c>
      <c r="F149" s="28">
        <v>1</v>
      </c>
      <c r="G149" s="21">
        <f t="shared" si="2"/>
        <v>202.5</v>
      </c>
      <c r="H149" s="29">
        <v>1620</v>
      </c>
      <c r="I149" s="29"/>
    </row>
    <row r="150" spans="1:10" ht="17.25" hidden="1" customHeight="1" x14ac:dyDescent="0.2">
      <c r="A150" s="17">
        <v>140</v>
      </c>
      <c r="B150" s="25"/>
      <c r="C150" s="26" t="s">
        <v>206</v>
      </c>
      <c r="D150" s="30" t="s">
        <v>206</v>
      </c>
      <c r="E150" s="20" t="s">
        <v>86</v>
      </c>
      <c r="F150" s="28">
        <v>1</v>
      </c>
      <c r="G150" s="21">
        <f t="shared" si="2"/>
        <v>0</v>
      </c>
      <c r="H150" s="29">
        <v>0</v>
      </c>
      <c r="I150" s="29"/>
    </row>
    <row r="151" spans="1:10" ht="17.25" customHeight="1" x14ac:dyDescent="0.2">
      <c r="A151" s="17">
        <v>141</v>
      </c>
      <c r="B151" s="25"/>
      <c r="C151" s="26" t="s">
        <v>207</v>
      </c>
      <c r="D151" s="30" t="s">
        <v>207</v>
      </c>
      <c r="E151" s="21" t="s">
        <v>208</v>
      </c>
      <c r="F151" s="28">
        <v>1</v>
      </c>
      <c r="G151" s="21">
        <f t="shared" si="2"/>
        <v>65</v>
      </c>
      <c r="H151" s="29">
        <v>520</v>
      </c>
      <c r="I151" s="29"/>
    </row>
    <row r="152" spans="1:10" ht="17.25" hidden="1" customHeight="1" x14ac:dyDescent="0.2">
      <c r="A152" s="17">
        <v>142</v>
      </c>
      <c r="B152" s="25"/>
      <c r="C152" s="26" t="s">
        <v>209</v>
      </c>
      <c r="D152" s="30" t="s">
        <v>209</v>
      </c>
      <c r="E152" s="20" t="s">
        <v>210</v>
      </c>
      <c r="F152" s="28">
        <v>1</v>
      </c>
      <c r="G152" s="21">
        <f t="shared" si="2"/>
        <v>0</v>
      </c>
      <c r="H152" s="29">
        <v>0</v>
      </c>
      <c r="I152" s="29"/>
    </row>
    <row r="153" spans="1:10" ht="17.25" hidden="1" customHeight="1" x14ac:dyDescent="0.2">
      <c r="A153" s="17">
        <v>143</v>
      </c>
      <c r="B153" s="25"/>
      <c r="C153" s="26" t="s">
        <v>211</v>
      </c>
      <c r="D153" s="30" t="s">
        <v>211</v>
      </c>
      <c r="E153" s="20" t="s">
        <v>45</v>
      </c>
      <c r="F153" s="28">
        <v>1</v>
      </c>
      <c r="G153" s="21">
        <f t="shared" si="2"/>
        <v>0</v>
      </c>
      <c r="H153" s="29">
        <v>0</v>
      </c>
      <c r="I153" s="29"/>
    </row>
    <row r="154" spans="1:10" ht="17.25" customHeight="1" x14ac:dyDescent="0.2">
      <c r="A154" s="17">
        <v>144</v>
      </c>
      <c r="B154" s="25"/>
      <c r="C154" s="26" t="s">
        <v>212</v>
      </c>
      <c r="D154" s="30" t="s">
        <v>212</v>
      </c>
      <c r="E154" s="20" t="s">
        <v>23</v>
      </c>
      <c r="F154" s="28">
        <v>1</v>
      </c>
      <c r="G154" s="21">
        <f t="shared" si="2"/>
        <v>85</v>
      </c>
      <c r="H154" s="29">
        <v>680</v>
      </c>
      <c r="I154" s="29"/>
    </row>
    <row r="155" spans="1:10" ht="17.25" customHeight="1" x14ac:dyDescent="0.2">
      <c r="A155" s="17">
        <v>145</v>
      </c>
      <c r="B155" s="25"/>
      <c r="C155" s="26" t="s">
        <v>213</v>
      </c>
      <c r="D155" s="30" t="s">
        <v>213</v>
      </c>
      <c r="E155" s="20" t="s">
        <v>23</v>
      </c>
      <c r="F155" s="28">
        <v>1</v>
      </c>
      <c r="G155" s="21">
        <f t="shared" si="2"/>
        <v>90</v>
      </c>
      <c r="H155" s="29">
        <v>720</v>
      </c>
      <c r="I155" s="29"/>
    </row>
    <row r="156" spans="1:10" ht="17.25" hidden="1" customHeight="1" x14ac:dyDescent="0.2">
      <c r="A156" s="17">
        <v>146</v>
      </c>
      <c r="B156" s="25"/>
      <c r="C156" s="26" t="s">
        <v>214</v>
      </c>
      <c r="D156" s="30" t="s">
        <v>214</v>
      </c>
      <c r="E156" s="20" t="s">
        <v>215</v>
      </c>
      <c r="F156" s="28">
        <v>1</v>
      </c>
      <c r="G156" s="21">
        <f t="shared" si="2"/>
        <v>0</v>
      </c>
      <c r="H156" s="29">
        <v>0</v>
      </c>
      <c r="I156" s="29"/>
    </row>
    <row r="157" spans="1:10" ht="17.25" customHeight="1" x14ac:dyDescent="0.2">
      <c r="A157" s="17">
        <v>147</v>
      </c>
      <c r="B157" s="25"/>
      <c r="C157" s="26" t="s">
        <v>216</v>
      </c>
      <c r="D157" s="30" t="s">
        <v>216</v>
      </c>
      <c r="E157" s="20" t="s">
        <v>217</v>
      </c>
      <c r="F157" s="28">
        <v>1</v>
      </c>
      <c r="G157" s="21">
        <f t="shared" si="2"/>
        <v>144</v>
      </c>
      <c r="H157" s="29">
        <v>1152</v>
      </c>
      <c r="I157" s="29"/>
      <c r="J157" s="32"/>
    </row>
    <row r="158" spans="1:10" ht="17.25" hidden="1" customHeight="1" x14ac:dyDescent="0.2">
      <c r="A158" s="17">
        <v>148</v>
      </c>
      <c r="B158" s="25"/>
      <c r="C158" s="26" t="s">
        <v>218</v>
      </c>
      <c r="D158" s="30" t="s">
        <v>218</v>
      </c>
      <c r="E158" s="20" t="s">
        <v>217</v>
      </c>
      <c r="F158" s="28">
        <v>1</v>
      </c>
      <c r="G158" s="21">
        <f t="shared" si="2"/>
        <v>0</v>
      </c>
      <c r="H158" s="29">
        <v>0</v>
      </c>
      <c r="I158" s="29"/>
    </row>
    <row r="159" spans="1:10" ht="17.25" customHeight="1" x14ac:dyDescent="0.2">
      <c r="A159" s="17">
        <v>149</v>
      </c>
      <c r="B159" s="25"/>
      <c r="C159" s="26" t="s">
        <v>219</v>
      </c>
      <c r="D159" s="30" t="s">
        <v>219</v>
      </c>
      <c r="E159" s="20" t="s">
        <v>217</v>
      </c>
      <c r="F159" s="28">
        <v>1</v>
      </c>
      <c r="G159" s="21">
        <f t="shared" si="2"/>
        <v>200</v>
      </c>
      <c r="H159" s="29">
        <v>1600</v>
      </c>
      <c r="I159" s="29"/>
    </row>
    <row r="160" spans="1:10" ht="17.25" hidden="1" customHeight="1" x14ac:dyDescent="0.2">
      <c r="A160" s="17">
        <v>150</v>
      </c>
      <c r="B160" s="25"/>
      <c r="C160" s="26" t="s">
        <v>220</v>
      </c>
      <c r="D160" s="30" t="s">
        <v>220</v>
      </c>
      <c r="E160" s="20" t="s">
        <v>217</v>
      </c>
      <c r="F160" s="28">
        <v>1</v>
      </c>
      <c r="G160" s="21">
        <f t="shared" si="2"/>
        <v>0</v>
      </c>
      <c r="H160" s="29">
        <v>0</v>
      </c>
      <c r="I160" s="29"/>
    </row>
    <row r="161" spans="1:9" ht="17.25" hidden="1" customHeight="1" x14ac:dyDescent="0.2">
      <c r="A161" s="17">
        <v>151</v>
      </c>
      <c r="B161" s="25"/>
      <c r="C161" s="26" t="s">
        <v>221</v>
      </c>
      <c r="D161" s="30" t="s">
        <v>221</v>
      </c>
      <c r="E161" s="20" t="s">
        <v>217</v>
      </c>
      <c r="F161" s="28">
        <v>1</v>
      </c>
      <c r="G161" s="21">
        <f t="shared" si="2"/>
        <v>0</v>
      </c>
      <c r="H161" s="29">
        <v>0</v>
      </c>
      <c r="I161" s="29"/>
    </row>
    <row r="162" spans="1:9" ht="17.25" hidden="1" customHeight="1" x14ac:dyDescent="0.2">
      <c r="A162" s="17">
        <v>152</v>
      </c>
      <c r="B162" s="25"/>
      <c r="C162" s="26" t="s">
        <v>222</v>
      </c>
      <c r="D162" s="30" t="s">
        <v>222</v>
      </c>
      <c r="E162" s="20" t="s">
        <v>217</v>
      </c>
      <c r="F162" s="28">
        <v>1</v>
      </c>
      <c r="G162" s="21">
        <f t="shared" si="2"/>
        <v>0</v>
      </c>
      <c r="H162" s="29">
        <v>0</v>
      </c>
      <c r="I162" s="29"/>
    </row>
    <row r="163" spans="1:9" ht="17.25" hidden="1" customHeight="1" x14ac:dyDescent="0.2">
      <c r="A163" s="17">
        <v>153</v>
      </c>
      <c r="B163" s="25"/>
      <c r="C163" s="26" t="s">
        <v>223</v>
      </c>
      <c r="D163" s="30" t="s">
        <v>223</v>
      </c>
      <c r="E163" s="20" t="s">
        <v>217</v>
      </c>
      <c r="F163" s="28">
        <v>1</v>
      </c>
      <c r="G163" s="21">
        <f t="shared" si="2"/>
        <v>0</v>
      </c>
      <c r="H163" s="29">
        <v>0</v>
      </c>
      <c r="I163" s="29"/>
    </row>
    <row r="164" spans="1:9" ht="17.25" hidden="1" customHeight="1" x14ac:dyDescent="0.2">
      <c r="A164" s="17">
        <v>154</v>
      </c>
      <c r="B164" s="25"/>
      <c r="C164" s="26" t="s">
        <v>224</v>
      </c>
      <c r="D164" s="30" t="s">
        <v>224</v>
      </c>
      <c r="E164" s="20" t="s">
        <v>217</v>
      </c>
      <c r="F164" s="28">
        <v>1</v>
      </c>
      <c r="G164" s="21">
        <f t="shared" si="2"/>
        <v>0</v>
      </c>
      <c r="H164" s="29">
        <v>0</v>
      </c>
      <c r="I164" s="29"/>
    </row>
    <row r="165" spans="1:9" ht="17.25" hidden="1" customHeight="1" x14ac:dyDescent="0.2">
      <c r="A165" s="17">
        <v>155</v>
      </c>
      <c r="B165" s="25"/>
      <c r="C165" s="26" t="s">
        <v>225</v>
      </c>
      <c r="D165" s="30" t="s">
        <v>225</v>
      </c>
      <c r="E165" s="20" t="s">
        <v>217</v>
      </c>
      <c r="F165" s="28">
        <v>1</v>
      </c>
      <c r="G165" s="21">
        <f t="shared" si="2"/>
        <v>0</v>
      </c>
      <c r="H165" s="29">
        <v>0</v>
      </c>
      <c r="I165" s="29"/>
    </row>
    <row r="166" spans="1:9" ht="17.25" hidden="1" customHeight="1" x14ac:dyDescent="0.2">
      <c r="A166" s="17">
        <v>156</v>
      </c>
      <c r="B166" s="25"/>
      <c r="C166" s="26" t="s">
        <v>226</v>
      </c>
      <c r="D166" s="30" t="s">
        <v>226</v>
      </c>
      <c r="E166" s="20" t="s">
        <v>217</v>
      </c>
      <c r="F166" s="28">
        <v>1</v>
      </c>
      <c r="G166" s="21">
        <f t="shared" si="2"/>
        <v>0</v>
      </c>
      <c r="H166" s="29">
        <v>0</v>
      </c>
      <c r="I166" s="29"/>
    </row>
    <row r="167" spans="1:9" ht="17.25" hidden="1" customHeight="1" x14ac:dyDescent="0.2">
      <c r="A167" s="17">
        <v>157</v>
      </c>
      <c r="B167" s="25"/>
      <c r="C167" s="26" t="s">
        <v>227</v>
      </c>
      <c r="D167" s="30" t="s">
        <v>227</v>
      </c>
      <c r="E167" s="20" t="s">
        <v>217</v>
      </c>
      <c r="F167" s="28">
        <v>1</v>
      </c>
      <c r="G167" s="21">
        <f t="shared" si="2"/>
        <v>0</v>
      </c>
      <c r="H167" s="29">
        <v>0</v>
      </c>
      <c r="I167" s="29"/>
    </row>
    <row r="168" spans="1:9" ht="17.25" hidden="1" customHeight="1" x14ac:dyDescent="0.2">
      <c r="A168" s="17">
        <v>158</v>
      </c>
      <c r="B168" s="25"/>
      <c r="C168" s="26" t="s">
        <v>228</v>
      </c>
      <c r="D168" s="30" t="s">
        <v>228</v>
      </c>
      <c r="E168" s="20" t="s">
        <v>229</v>
      </c>
      <c r="F168" s="28">
        <v>1</v>
      </c>
      <c r="G168" s="21">
        <f t="shared" si="2"/>
        <v>0</v>
      </c>
      <c r="H168" s="29">
        <v>0</v>
      </c>
      <c r="I168" s="29"/>
    </row>
    <row r="169" spans="1:9" ht="17.25" customHeight="1" x14ac:dyDescent="0.2">
      <c r="A169" s="17">
        <v>159</v>
      </c>
      <c r="B169" s="25"/>
      <c r="C169" s="26" t="s">
        <v>230</v>
      </c>
      <c r="D169" s="30" t="s">
        <v>230</v>
      </c>
      <c r="E169" s="20" t="s">
        <v>217</v>
      </c>
      <c r="F169" s="28">
        <v>1</v>
      </c>
      <c r="G169" s="21">
        <f t="shared" si="2"/>
        <v>96</v>
      </c>
      <c r="H169" s="29">
        <v>768</v>
      </c>
      <c r="I169" s="29"/>
    </row>
    <row r="170" spans="1:9" ht="17.25" customHeight="1" x14ac:dyDescent="0.2">
      <c r="A170" s="17">
        <v>160</v>
      </c>
      <c r="B170" s="25"/>
      <c r="C170" s="26" t="s">
        <v>231</v>
      </c>
      <c r="D170" s="30" t="s">
        <v>231</v>
      </c>
      <c r="E170" s="20" t="s">
        <v>217</v>
      </c>
      <c r="F170" s="28">
        <v>1</v>
      </c>
      <c r="G170" s="21">
        <f t="shared" si="2"/>
        <v>60</v>
      </c>
      <c r="H170" s="29">
        <v>480</v>
      </c>
      <c r="I170" s="29"/>
    </row>
    <row r="171" spans="1:9" ht="17.25" customHeight="1" x14ac:dyDescent="0.2">
      <c r="A171" s="17">
        <v>161</v>
      </c>
      <c r="B171" s="25"/>
      <c r="C171" s="26" t="s">
        <v>232</v>
      </c>
      <c r="D171" s="30" t="s">
        <v>233</v>
      </c>
      <c r="E171" s="20" t="s">
        <v>217</v>
      </c>
      <c r="F171" s="28">
        <v>1</v>
      </c>
      <c r="G171" s="21">
        <f t="shared" si="2"/>
        <v>100</v>
      </c>
      <c r="H171" s="29">
        <v>800</v>
      </c>
      <c r="I171" s="29"/>
    </row>
    <row r="172" spans="1:9" ht="17.25" customHeight="1" x14ac:dyDescent="0.2">
      <c r="A172" s="17">
        <v>162</v>
      </c>
      <c r="B172" s="25"/>
      <c r="C172" s="26" t="s">
        <v>234</v>
      </c>
      <c r="D172" s="30" t="s">
        <v>234</v>
      </c>
      <c r="E172" s="20" t="s">
        <v>235</v>
      </c>
      <c r="F172" s="28">
        <v>1</v>
      </c>
      <c r="G172" s="21">
        <f t="shared" si="2"/>
        <v>250</v>
      </c>
      <c r="H172" s="29">
        <v>2000</v>
      </c>
      <c r="I172" s="29"/>
    </row>
    <row r="173" spans="1:9" ht="17.25" hidden="1" customHeight="1" x14ac:dyDescent="0.2">
      <c r="A173" s="17">
        <v>163</v>
      </c>
      <c r="B173" s="25"/>
      <c r="C173" s="26" t="s">
        <v>236</v>
      </c>
      <c r="D173" s="30" t="s">
        <v>236</v>
      </c>
      <c r="E173" s="20" t="s">
        <v>237</v>
      </c>
      <c r="F173" s="28">
        <v>1</v>
      </c>
      <c r="G173" s="21">
        <f t="shared" si="2"/>
        <v>0</v>
      </c>
      <c r="H173" s="29">
        <v>0</v>
      </c>
      <c r="I173" s="29"/>
    </row>
    <row r="174" spans="1:9" ht="17.25" customHeight="1" x14ac:dyDescent="0.2">
      <c r="A174" s="17">
        <v>164</v>
      </c>
      <c r="B174" s="25"/>
      <c r="C174" s="26" t="s">
        <v>238</v>
      </c>
      <c r="D174" s="30" t="s">
        <v>238</v>
      </c>
      <c r="E174" s="20" t="s">
        <v>23</v>
      </c>
      <c r="F174" s="28">
        <v>1</v>
      </c>
      <c r="G174" s="21">
        <f t="shared" si="2"/>
        <v>100</v>
      </c>
      <c r="H174" s="29">
        <v>800</v>
      </c>
      <c r="I174" s="29"/>
    </row>
    <row r="175" spans="1:9" ht="17.25" customHeight="1" x14ac:dyDescent="0.2">
      <c r="A175" s="17">
        <v>165</v>
      </c>
      <c r="B175" s="25"/>
      <c r="C175" s="26" t="s">
        <v>239</v>
      </c>
      <c r="D175" s="30" t="s">
        <v>239</v>
      </c>
      <c r="E175" s="20" t="s">
        <v>23</v>
      </c>
      <c r="F175" s="28">
        <v>1</v>
      </c>
      <c r="G175" s="21">
        <f t="shared" si="2"/>
        <v>78</v>
      </c>
      <c r="H175" s="29">
        <v>624</v>
      </c>
      <c r="I175" s="29"/>
    </row>
    <row r="176" spans="1:9" ht="17.25" customHeight="1" x14ac:dyDescent="0.2">
      <c r="A176" s="17">
        <v>166</v>
      </c>
      <c r="B176" s="25"/>
      <c r="C176" s="26" t="s">
        <v>240</v>
      </c>
      <c r="D176" s="30" t="s">
        <v>240</v>
      </c>
      <c r="E176" s="20" t="s">
        <v>241</v>
      </c>
      <c r="F176" s="28">
        <v>1</v>
      </c>
      <c r="G176" s="21">
        <f t="shared" si="2"/>
        <v>120</v>
      </c>
      <c r="H176" s="29">
        <v>960</v>
      </c>
      <c r="I176" s="29"/>
    </row>
    <row r="177" spans="1:9" ht="17.25" customHeight="1" x14ac:dyDescent="0.2">
      <c r="A177" s="17">
        <v>167</v>
      </c>
      <c r="B177" s="25"/>
      <c r="C177" s="26" t="s">
        <v>242</v>
      </c>
      <c r="D177" s="30" t="s">
        <v>242</v>
      </c>
      <c r="E177" s="20" t="s">
        <v>121</v>
      </c>
      <c r="F177" s="28">
        <v>1</v>
      </c>
      <c r="G177" s="21">
        <f t="shared" si="2"/>
        <v>120</v>
      </c>
      <c r="H177" s="29">
        <v>960</v>
      </c>
      <c r="I177" s="29"/>
    </row>
    <row r="178" spans="1:9" ht="17.25" hidden="1" customHeight="1" x14ac:dyDescent="0.2">
      <c r="A178" s="17">
        <v>168</v>
      </c>
      <c r="B178" s="25"/>
      <c r="C178" s="26" t="s">
        <v>243</v>
      </c>
      <c r="D178" s="30" t="s">
        <v>243</v>
      </c>
      <c r="E178" s="20" t="s">
        <v>57</v>
      </c>
      <c r="F178" s="28">
        <v>1</v>
      </c>
      <c r="G178" s="21">
        <f t="shared" si="2"/>
        <v>0</v>
      </c>
      <c r="H178" s="29">
        <v>0</v>
      </c>
      <c r="I178" s="29"/>
    </row>
    <row r="179" spans="1:9" ht="17.25" customHeight="1" x14ac:dyDescent="0.2">
      <c r="A179" s="17">
        <v>169</v>
      </c>
      <c r="B179" s="25"/>
      <c r="C179" s="26" t="s">
        <v>244</v>
      </c>
      <c r="D179" s="30" t="s">
        <v>244</v>
      </c>
      <c r="E179" s="20" t="s">
        <v>245</v>
      </c>
      <c r="F179" s="28">
        <v>1</v>
      </c>
      <c r="G179" s="21">
        <f t="shared" si="2"/>
        <v>100</v>
      </c>
      <c r="H179" s="29">
        <v>800</v>
      </c>
      <c r="I179" s="29"/>
    </row>
    <row r="180" spans="1:9" ht="17.25" customHeight="1" x14ac:dyDescent="0.2">
      <c r="A180" s="17">
        <v>170</v>
      </c>
      <c r="B180" s="25"/>
      <c r="C180" s="26" t="s">
        <v>246</v>
      </c>
      <c r="D180" s="30" t="s">
        <v>247</v>
      </c>
      <c r="E180" s="20" t="s">
        <v>245</v>
      </c>
      <c r="F180" s="28">
        <v>1</v>
      </c>
      <c r="G180" s="21">
        <f t="shared" si="2"/>
        <v>102</v>
      </c>
      <c r="H180" s="29">
        <v>816</v>
      </c>
      <c r="I180" s="29"/>
    </row>
    <row r="181" spans="1:9" ht="17.25" hidden="1" customHeight="1" x14ac:dyDescent="0.2">
      <c r="A181" s="17">
        <v>171</v>
      </c>
      <c r="B181" s="25"/>
      <c r="C181" s="26" t="s">
        <v>248</v>
      </c>
      <c r="D181" s="30" t="s">
        <v>248</v>
      </c>
      <c r="E181" s="20" t="s">
        <v>249</v>
      </c>
      <c r="F181" s="28">
        <v>1</v>
      </c>
      <c r="G181" s="21">
        <f t="shared" si="2"/>
        <v>0</v>
      </c>
      <c r="H181" s="29">
        <v>0</v>
      </c>
      <c r="I181" s="29"/>
    </row>
    <row r="182" spans="1:9" ht="17.25" hidden="1" customHeight="1" x14ac:dyDescent="0.2">
      <c r="A182" s="17">
        <v>172</v>
      </c>
      <c r="B182" s="25"/>
      <c r="C182" s="26" t="s">
        <v>250</v>
      </c>
      <c r="D182" s="30" t="s">
        <v>250</v>
      </c>
      <c r="E182" s="20" t="s">
        <v>251</v>
      </c>
      <c r="F182" s="28">
        <v>1</v>
      </c>
      <c r="G182" s="21">
        <f t="shared" si="2"/>
        <v>0</v>
      </c>
      <c r="H182" s="29">
        <v>0</v>
      </c>
      <c r="I182" s="29"/>
    </row>
    <row r="183" spans="1:9" ht="17.25" hidden="1" customHeight="1" x14ac:dyDescent="0.2">
      <c r="A183" s="17">
        <v>173</v>
      </c>
      <c r="B183" s="25"/>
      <c r="C183" s="26" t="s">
        <v>252</v>
      </c>
      <c r="D183" s="30" t="s">
        <v>252</v>
      </c>
      <c r="E183" s="20" t="s">
        <v>253</v>
      </c>
      <c r="F183" s="28">
        <v>1</v>
      </c>
      <c r="G183" s="21">
        <f t="shared" si="2"/>
        <v>0</v>
      </c>
      <c r="H183" s="29">
        <v>0</v>
      </c>
      <c r="I183" s="29"/>
    </row>
    <row r="184" spans="1:9" ht="17.25" hidden="1" customHeight="1" x14ac:dyDescent="0.2">
      <c r="A184" s="17">
        <v>174</v>
      </c>
      <c r="B184" s="25"/>
      <c r="C184" s="26" t="s">
        <v>254</v>
      </c>
      <c r="D184" s="30" t="s">
        <v>254</v>
      </c>
      <c r="E184" s="20" t="s">
        <v>229</v>
      </c>
      <c r="F184" s="28">
        <v>1</v>
      </c>
      <c r="G184" s="21">
        <f t="shared" si="2"/>
        <v>0</v>
      </c>
      <c r="H184" s="29">
        <v>0</v>
      </c>
      <c r="I184" s="29"/>
    </row>
    <row r="185" spans="1:9" ht="17.25" hidden="1" customHeight="1" x14ac:dyDescent="0.2">
      <c r="A185" s="17">
        <v>175</v>
      </c>
      <c r="B185" s="25"/>
      <c r="C185" s="26" t="s">
        <v>255</v>
      </c>
      <c r="D185" s="30" t="s">
        <v>255</v>
      </c>
      <c r="E185" s="20" t="s">
        <v>256</v>
      </c>
      <c r="F185" s="28">
        <v>1</v>
      </c>
      <c r="G185" s="21">
        <f t="shared" si="2"/>
        <v>0</v>
      </c>
      <c r="H185" s="29">
        <v>0</v>
      </c>
      <c r="I185" s="29"/>
    </row>
    <row r="186" spans="1:9" ht="17.25" hidden="1" customHeight="1" x14ac:dyDescent="0.2">
      <c r="A186" s="17">
        <v>176</v>
      </c>
      <c r="B186" s="25"/>
      <c r="C186" s="26" t="s">
        <v>257</v>
      </c>
      <c r="D186" s="30" t="s">
        <v>257</v>
      </c>
      <c r="E186" s="20" t="s">
        <v>256</v>
      </c>
      <c r="F186" s="28">
        <v>1</v>
      </c>
      <c r="G186" s="21">
        <f t="shared" si="2"/>
        <v>0</v>
      </c>
      <c r="H186" s="29">
        <v>0</v>
      </c>
      <c r="I186" s="29"/>
    </row>
    <row r="187" spans="1:9" ht="17.25" customHeight="1" x14ac:dyDescent="0.2">
      <c r="A187" s="17">
        <v>177</v>
      </c>
      <c r="B187" s="25"/>
      <c r="C187" s="26" t="s">
        <v>258</v>
      </c>
      <c r="D187" s="30" t="s">
        <v>258</v>
      </c>
      <c r="E187" s="20" t="s">
        <v>259</v>
      </c>
      <c r="F187" s="28">
        <v>1</v>
      </c>
      <c r="G187" s="21">
        <f t="shared" si="2"/>
        <v>125</v>
      </c>
      <c r="H187" s="29">
        <v>1000</v>
      </c>
      <c r="I187" s="29"/>
    </row>
    <row r="188" spans="1:9" ht="17.25" hidden="1" customHeight="1" x14ac:dyDescent="0.2">
      <c r="A188" s="17">
        <v>178</v>
      </c>
      <c r="B188" s="25"/>
      <c r="C188" s="26" t="s">
        <v>260</v>
      </c>
      <c r="D188" s="30" t="s">
        <v>260</v>
      </c>
      <c r="E188" s="20" t="s">
        <v>89</v>
      </c>
      <c r="F188" s="28">
        <v>1</v>
      </c>
      <c r="G188" s="21">
        <f t="shared" si="2"/>
        <v>0</v>
      </c>
      <c r="H188" s="29">
        <v>0</v>
      </c>
      <c r="I188" s="29"/>
    </row>
    <row r="189" spans="1:9" ht="17.25" hidden="1" customHeight="1" x14ac:dyDescent="0.2">
      <c r="A189" s="17">
        <v>179</v>
      </c>
      <c r="B189" s="25"/>
      <c r="C189" s="26" t="s">
        <v>261</v>
      </c>
      <c r="D189" s="30" t="s">
        <v>261</v>
      </c>
      <c r="E189" s="20" t="s">
        <v>262</v>
      </c>
      <c r="F189" s="28">
        <v>1</v>
      </c>
      <c r="G189" s="21">
        <f t="shared" si="2"/>
        <v>0</v>
      </c>
      <c r="H189" s="29">
        <v>0</v>
      </c>
      <c r="I189" s="29"/>
    </row>
    <row r="190" spans="1:9" ht="17.25" hidden="1" customHeight="1" x14ac:dyDescent="0.2">
      <c r="A190" s="17">
        <v>180</v>
      </c>
      <c r="B190" s="25"/>
      <c r="C190" s="26" t="s">
        <v>263</v>
      </c>
      <c r="D190" s="30" t="s">
        <v>263</v>
      </c>
      <c r="E190" s="20" t="s">
        <v>264</v>
      </c>
      <c r="F190" s="28">
        <v>1</v>
      </c>
      <c r="G190" s="21">
        <f t="shared" si="2"/>
        <v>0</v>
      </c>
      <c r="H190" s="29">
        <v>0</v>
      </c>
      <c r="I190" s="29"/>
    </row>
    <row r="191" spans="1:9" ht="17.25" hidden="1" customHeight="1" x14ac:dyDescent="0.2">
      <c r="A191" s="17">
        <v>181</v>
      </c>
      <c r="B191" s="25"/>
      <c r="C191" s="26" t="s">
        <v>265</v>
      </c>
      <c r="D191" s="30" t="s">
        <v>265</v>
      </c>
      <c r="E191" s="20" t="s">
        <v>266</v>
      </c>
      <c r="F191" s="28">
        <v>1</v>
      </c>
      <c r="G191" s="21">
        <f t="shared" si="2"/>
        <v>0</v>
      </c>
      <c r="H191" s="29">
        <v>0</v>
      </c>
      <c r="I191" s="29"/>
    </row>
    <row r="192" spans="1:9" ht="17.25" hidden="1" customHeight="1" x14ac:dyDescent="0.2">
      <c r="A192" s="17">
        <v>182</v>
      </c>
      <c r="B192" s="25"/>
      <c r="C192" s="26" t="s">
        <v>267</v>
      </c>
      <c r="D192" s="30" t="s">
        <v>267</v>
      </c>
      <c r="E192" s="20" t="s">
        <v>268</v>
      </c>
      <c r="F192" s="28">
        <v>1</v>
      </c>
      <c r="G192" s="21">
        <f t="shared" si="2"/>
        <v>0</v>
      </c>
      <c r="H192" s="29">
        <v>0</v>
      </c>
      <c r="I192" s="29"/>
    </row>
    <row r="193" spans="1:9" ht="17.25" hidden="1" customHeight="1" x14ac:dyDescent="0.2">
      <c r="A193" s="17">
        <v>183</v>
      </c>
      <c r="B193" s="25"/>
      <c r="C193" s="26" t="s">
        <v>269</v>
      </c>
      <c r="D193" s="30" t="s">
        <v>269</v>
      </c>
      <c r="E193" s="20" t="s">
        <v>270</v>
      </c>
      <c r="F193" s="28">
        <v>1</v>
      </c>
      <c r="G193" s="21">
        <f t="shared" si="2"/>
        <v>0</v>
      </c>
      <c r="H193" s="29">
        <v>0</v>
      </c>
      <c r="I193" s="29"/>
    </row>
    <row r="194" spans="1:9" ht="17.25" customHeight="1" x14ac:dyDescent="0.2">
      <c r="A194" s="17">
        <v>184</v>
      </c>
      <c r="B194" s="25"/>
      <c r="C194" s="26" t="s">
        <v>271</v>
      </c>
      <c r="D194" s="30" t="s">
        <v>271</v>
      </c>
      <c r="E194" s="20" t="s">
        <v>272</v>
      </c>
      <c r="F194" s="28">
        <v>1</v>
      </c>
      <c r="G194" s="21">
        <f t="shared" si="2"/>
        <v>45</v>
      </c>
      <c r="H194" s="29">
        <v>360</v>
      </c>
      <c r="I194" s="33"/>
    </row>
    <row r="195" spans="1:9" ht="17.25" customHeight="1" x14ac:dyDescent="0.2">
      <c r="A195" s="17">
        <v>185</v>
      </c>
      <c r="B195" s="25"/>
      <c r="C195" s="26" t="s">
        <v>273</v>
      </c>
      <c r="D195" s="30" t="s">
        <v>273</v>
      </c>
      <c r="E195" s="20" t="s">
        <v>274</v>
      </c>
      <c r="F195" s="28">
        <v>1</v>
      </c>
      <c r="G195" s="21">
        <f t="shared" si="2"/>
        <v>19</v>
      </c>
      <c r="H195" s="29">
        <v>152</v>
      </c>
      <c r="I195" s="29"/>
    </row>
    <row r="196" spans="1:9" ht="17.25" hidden="1" customHeight="1" x14ac:dyDescent="0.2">
      <c r="A196" s="17">
        <v>186</v>
      </c>
      <c r="B196" s="25"/>
      <c r="C196" s="26" t="s">
        <v>275</v>
      </c>
      <c r="D196" s="30" t="s">
        <v>275</v>
      </c>
      <c r="E196" s="20" t="s">
        <v>274</v>
      </c>
      <c r="F196" s="28">
        <v>1</v>
      </c>
      <c r="G196" s="21">
        <f t="shared" si="2"/>
        <v>0</v>
      </c>
      <c r="H196" s="29">
        <v>0</v>
      </c>
      <c r="I196" s="29"/>
    </row>
    <row r="197" spans="1:9" ht="17.25" customHeight="1" x14ac:dyDescent="0.2">
      <c r="A197" s="17">
        <v>187</v>
      </c>
      <c r="B197" s="25"/>
      <c r="C197" s="26" t="s">
        <v>276</v>
      </c>
      <c r="D197" s="30" t="s">
        <v>273</v>
      </c>
      <c r="E197" s="20" t="s">
        <v>274</v>
      </c>
      <c r="F197" s="28">
        <v>1</v>
      </c>
      <c r="G197" s="21">
        <f t="shared" si="2"/>
        <v>18.75</v>
      </c>
      <c r="H197" s="29">
        <v>150</v>
      </c>
      <c r="I197" s="33"/>
    </row>
    <row r="198" spans="1:9" x14ac:dyDescent="0.2">
      <c r="A198" s="17">
        <v>188</v>
      </c>
      <c r="B198" s="25"/>
      <c r="C198" s="26" t="s">
        <v>277</v>
      </c>
      <c r="D198" s="30" t="s">
        <v>277</v>
      </c>
      <c r="E198" s="20" t="s">
        <v>274</v>
      </c>
      <c r="F198" s="28">
        <v>1</v>
      </c>
      <c r="G198" s="21">
        <f t="shared" si="2"/>
        <v>50</v>
      </c>
      <c r="H198" s="29">
        <v>400</v>
      </c>
      <c r="I198" s="33"/>
    </row>
    <row r="199" spans="1:9" ht="17.25" hidden="1" customHeight="1" x14ac:dyDescent="0.2">
      <c r="A199" s="17"/>
      <c r="B199" s="25"/>
      <c r="C199" s="26"/>
      <c r="D199" s="30" t="s">
        <v>276</v>
      </c>
      <c r="E199" s="20" t="s">
        <v>274</v>
      </c>
      <c r="F199" s="28"/>
      <c r="G199" s="21">
        <f t="shared" si="2"/>
        <v>0</v>
      </c>
      <c r="H199" s="29"/>
      <c r="I199" s="29"/>
    </row>
    <row r="200" spans="1:9" ht="17.25" hidden="1" customHeight="1" x14ac:dyDescent="0.2">
      <c r="A200" s="17">
        <v>189</v>
      </c>
      <c r="B200" s="25"/>
      <c r="C200" s="26" t="s">
        <v>278</v>
      </c>
      <c r="D200" s="30" t="s">
        <v>278</v>
      </c>
      <c r="E200" s="20" t="s">
        <v>279</v>
      </c>
      <c r="F200" s="28">
        <v>1</v>
      </c>
      <c r="G200" s="21">
        <f t="shared" si="2"/>
        <v>0</v>
      </c>
      <c r="H200" s="29">
        <v>0</v>
      </c>
      <c r="I200" s="29"/>
    </row>
    <row r="201" spans="1:9" ht="17.25" hidden="1" customHeight="1" x14ac:dyDescent="0.2">
      <c r="A201" s="17">
        <v>190</v>
      </c>
      <c r="B201" s="25"/>
      <c r="C201" s="26" t="s">
        <v>280</v>
      </c>
      <c r="D201" s="30" t="s">
        <v>280</v>
      </c>
      <c r="E201" s="20" t="s">
        <v>19</v>
      </c>
      <c r="F201" s="28">
        <v>1</v>
      </c>
      <c r="G201" s="21">
        <f t="shared" ref="G201:G221" si="3">H201/8</f>
        <v>0</v>
      </c>
      <c r="H201" s="29">
        <v>0</v>
      </c>
      <c r="I201" s="29"/>
    </row>
    <row r="202" spans="1:9" ht="17.25" hidden="1" customHeight="1" x14ac:dyDescent="0.2">
      <c r="A202" s="17">
        <v>191</v>
      </c>
      <c r="B202" s="25"/>
      <c r="C202" s="26" t="s">
        <v>281</v>
      </c>
      <c r="D202" s="30" t="s">
        <v>281</v>
      </c>
      <c r="E202" s="20" t="s">
        <v>19</v>
      </c>
      <c r="F202" s="28">
        <v>1</v>
      </c>
      <c r="G202" s="21">
        <f t="shared" si="3"/>
        <v>0</v>
      </c>
      <c r="H202" s="29">
        <v>0</v>
      </c>
      <c r="I202" s="29"/>
    </row>
    <row r="203" spans="1:9" ht="17.25" hidden="1" customHeight="1" x14ac:dyDescent="0.2">
      <c r="A203" s="17">
        <v>192</v>
      </c>
      <c r="B203" s="25"/>
      <c r="C203" s="26" t="s">
        <v>282</v>
      </c>
      <c r="D203" s="30" t="s">
        <v>282</v>
      </c>
      <c r="E203" s="20" t="s">
        <v>19</v>
      </c>
      <c r="F203" s="28">
        <v>1</v>
      </c>
      <c r="G203" s="21">
        <f t="shared" si="3"/>
        <v>0</v>
      </c>
      <c r="H203" s="29">
        <v>0</v>
      </c>
      <c r="I203" s="29"/>
    </row>
    <row r="204" spans="1:9" ht="17.25" hidden="1" customHeight="1" x14ac:dyDescent="0.2">
      <c r="A204" s="17">
        <v>193</v>
      </c>
      <c r="B204" s="25"/>
      <c r="C204" s="26" t="s">
        <v>283</v>
      </c>
      <c r="D204" s="30" t="s">
        <v>283</v>
      </c>
      <c r="E204" s="20" t="s">
        <v>23</v>
      </c>
      <c r="F204" s="28">
        <v>1</v>
      </c>
      <c r="G204" s="21">
        <f t="shared" si="3"/>
        <v>0</v>
      </c>
      <c r="H204" s="29">
        <v>0</v>
      </c>
      <c r="I204" s="29"/>
    </row>
    <row r="205" spans="1:9" ht="17.25" hidden="1" customHeight="1" x14ac:dyDescent="0.2">
      <c r="A205" s="17">
        <v>194</v>
      </c>
      <c r="B205" s="25"/>
      <c r="C205" s="26" t="s">
        <v>284</v>
      </c>
      <c r="D205" s="30" t="s">
        <v>284</v>
      </c>
      <c r="E205" s="20" t="s">
        <v>285</v>
      </c>
      <c r="F205" s="28">
        <v>1</v>
      </c>
      <c r="G205" s="21">
        <f t="shared" si="3"/>
        <v>0</v>
      </c>
      <c r="H205" s="29">
        <v>0</v>
      </c>
      <c r="I205" s="29"/>
    </row>
    <row r="206" spans="1:9" ht="17.25" customHeight="1" x14ac:dyDescent="0.2">
      <c r="A206" s="17">
        <v>195</v>
      </c>
      <c r="B206" s="25"/>
      <c r="C206" s="26" t="s">
        <v>286</v>
      </c>
      <c r="D206" s="30" t="s">
        <v>286</v>
      </c>
      <c r="E206" s="20" t="s">
        <v>287</v>
      </c>
      <c r="F206" s="28">
        <v>1</v>
      </c>
      <c r="G206" s="21">
        <f t="shared" si="3"/>
        <v>200</v>
      </c>
      <c r="H206" s="29">
        <v>1600</v>
      </c>
      <c r="I206" s="34"/>
    </row>
    <row r="207" spans="1:9" ht="17.25" hidden="1" customHeight="1" x14ac:dyDescent="0.2">
      <c r="A207" s="17">
        <v>196</v>
      </c>
      <c r="B207" s="25"/>
      <c r="C207" s="26" t="s">
        <v>288</v>
      </c>
      <c r="D207" s="30" t="s">
        <v>288</v>
      </c>
      <c r="E207" s="20" t="s">
        <v>110</v>
      </c>
      <c r="F207" s="28">
        <v>1</v>
      </c>
      <c r="G207" s="21">
        <f t="shared" si="3"/>
        <v>0</v>
      </c>
      <c r="H207" s="29">
        <v>0</v>
      </c>
      <c r="I207" s="29"/>
    </row>
    <row r="208" spans="1:9" ht="17.25" hidden="1" customHeight="1" x14ac:dyDescent="0.2">
      <c r="A208" s="17">
        <v>197</v>
      </c>
      <c r="B208" s="25"/>
      <c r="C208" s="26" t="s">
        <v>289</v>
      </c>
      <c r="D208" s="30" t="s">
        <v>289</v>
      </c>
      <c r="E208" s="20" t="s">
        <v>249</v>
      </c>
      <c r="F208" s="28">
        <v>1</v>
      </c>
      <c r="G208" s="21">
        <f t="shared" si="3"/>
        <v>0</v>
      </c>
      <c r="H208" s="29">
        <v>0</v>
      </c>
      <c r="I208" s="29"/>
    </row>
    <row r="209" spans="1:9" ht="17.25" hidden="1" customHeight="1" x14ac:dyDescent="0.2">
      <c r="A209" s="17">
        <v>198</v>
      </c>
      <c r="B209" s="25"/>
      <c r="C209" s="26" t="s">
        <v>290</v>
      </c>
      <c r="D209" s="30" t="s">
        <v>290</v>
      </c>
      <c r="E209" s="20" t="s">
        <v>249</v>
      </c>
      <c r="F209" s="28">
        <v>1</v>
      </c>
      <c r="G209" s="21">
        <f t="shared" si="3"/>
        <v>0</v>
      </c>
      <c r="H209" s="29">
        <v>0</v>
      </c>
      <c r="I209" s="29"/>
    </row>
    <row r="210" spans="1:9" ht="17.25" hidden="1" customHeight="1" x14ac:dyDescent="0.2">
      <c r="A210" s="17">
        <v>199</v>
      </c>
      <c r="B210" s="25"/>
      <c r="C210" s="26" t="s">
        <v>291</v>
      </c>
      <c r="D210" s="30" t="s">
        <v>291</v>
      </c>
      <c r="E210" s="20" t="s">
        <v>292</v>
      </c>
      <c r="F210" s="28">
        <v>1</v>
      </c>
      <c r="G210" s="21">
        <f t="shared" si="3"/>
        <v>0</v>
      </c>
      <c r="H210" s="29">
        <v>0</v>
      </c>
      <c r="I210" s="29"/>
    </row>
    <row r="211" spans="1:9" ht="17.25" hidden="1" customHeight="1" x14ac:dyDescent="0.2">
      <c r="A211" s="17">
        <v>200</v>
      </c>
      <c r="B211" s="25"/>
      <c r="C211" s="26" t="s">
        <v>293</v>
      </c>
      <c r="D211" s="30" t="s">
        <v>293</v>
      </c>
      <c r="E211" s="20" t="s">
        <v>294</v>
      </c>
      <c r="F211" s="28">
        <v>1</v>
      </c>
      <c r="G211" s="21">
        <f t="shared" si="3"/>
        <v>0</v>
      </c>
      <c r="H211" s="29">
        <v>0</v>
      </c>
      <c r="I211" s="29"/>
    </row>
    <row r="212" spans="1:9" ht="17.25" customHeight="1" x14ac:dyDescent="0.2">
      <c r="A212" s="17">
        <v>201</v>
      </c>
      <c r="B212" s="25"/>
      <c r="C212" s="26" t="s">
        <v>295</v>
      </c>
      <c r="D212" s="30" t="s">
        <v>295</v>
      </c>
      <c r="E212" s="20" t="s">
        <v>47</v>
      </c>
      <c r="F212" s="28">
        <v>1</v>
      </c>
      <c r="G212" s="21">
        <f t="shared" si="3"/>
        <v>110</v>
      </c>
      <c r="H212" s="29">
        <v>880</v>
      </c>
      <c r="I212" s="29"/>
    </row>
    <row r="213" spans="1:9" ht="17.25" hidden="1" customHeight="1" x14ac:dyDescent="0.2">
      <c r="A213" s="17">
        <v>202</v>
      </c>
      <c r="B213" s="25"/>
      <c r="C213" s="26" t="s">
        <v>296</v>
      </c>
      <c r="D213" s="30" t="s">
        <v>296</v>
      </c>
      <c r="E213" s="20" t="s">
        <v>19</v>
      </c>
      <c r="F213" s="28">
        <v>1</v>
      </c>
      <c r="G213" s="21">
        <f t="shared" si="3"/>
        <v>0</v>
      </c>
      <c r="H213" s="29">
        <v>0</v>
      </c>
      <c r="I213" s="29"/>
    </row>
    <row r="214" spans="1:9" ht="17.25" hidden="1" customHeight="1" x14ac:dyDescent="0.2">
      <c r="A214" s="17">
        <v>203</v>
      </c>
      <c r="B214" s="25"/>
      <c r="C214" s="26" t="s">
        <v>297</v>
      </c>
      <c r="D214" s="30" t="s">
        <v>297</v>
      </c>
      <c r="E214" s="20" t="s">
        <v>298</v>
      </c>
      <c r="F214" s="28">
        <v>1</v>
      </c>
      <c r="G214" s="21">
        <f t="shared" si="3"/>
        <v>0</v>
      </c>
      <c r="H214" s="29">
        <v>0</v>
      </c>
      <c r="I214" s="29"/>
    </row>
    <row r="215" spans="1:9" ht="17.25" hidden="1" customHeight="1" x14ac:dyDescent="0.2">
      <c r="A215" s="17">
        <v>204</v>
      </c>
      <c r="B215" s="25"/>
      <c r="C215" s="26" t="s">
        <v>299</v>
      </c>
      <c r="D215" s="30" t="s">
        <v>299</v>
      </c>
      <c r="E215" s="20" t="s">
        <v>300</v>
      </c>
      <c r="F215" s="28">
        <v>1</v>
      </c>
      <c r="G215" s="21">
        <f t="shared" si="3"/>
        <v>0</v>
      </c>
      <c r="H215" s="29">
        <v>0</v>
      </c>
      <c r="I215" s="29"/>
    </row>
    <row r="216" spans="1:9" ht="17.25" hidden="1" customHeight="1" x14ac:dyDescent="0.2">
      <c r="A216" s="17">
        <v>205</v>
      </c>
      <c r="B216" s="25"/>
      <c r="C216" s="26" t="s">
        <v>301</v>
      </c>
      <c r="D216" s="30" t="s">
        <v>301</v>
      </c>
      <c r="E216" s="20" t="s">
        <v>302</v>
      </c>
      <c r="F216" s="28">
        <v>1</v>
      </c>
      <c r="G216" s="21">
        <f t="shared" si="3"/>
        <v>0</v>
      </c>
      <c r="H216" s="29">
        <v>0</v>
      </c>
      <c r="I216" s="29"/>
    </row>
    <row r="217" spans="1:9" ht="17.25" hidden="1" customHeight="1" x14ac:dyDescent="0.2">
      <c r="A217" s="17">
        <v>206</v>
      </c>
      <c r="B217" s="25"/>
      <c r="C217" s="26" t="s">
        <v>303</v>
      </c>
      <c r="D217" s="30" t="s">
        <v>303</v>
      </c>
      <c r="E217" s="20" t="s">
        <v>304</v>
      </c>
      <c r="F217" s="28">
        <v>1</v>
      </c>
      <c r="G217" s="21">
        <f t="shared" si="3"/>
        <v>0</v>
      </c>
      <c r="H217" s="29">
        <v>0</v>
      </c>
      <c r="I217" s="29"/>
    </row>
    <row r="218" spans="1:9" ht="17.25" hidden="1" customHeight="1" x14ac:dyDescent="0.2">
      <c r="A218" s="17">
        <v>207</v>
      </c>
      <c r="B218" s="25"/>
      <c r="C218" s="26" t="s">
        <v>305</v>
      </c>
      <c r="D218" s="30" t="s">
        <v>305</v>
      </c>
      <c r="E218" s="20" t="s">
        <v>302</v>
      </c>
      <c r="F218" s="28">
        <v>1</v>
      </c>
      <c r="G218" s="21">
        <f t="shared" si="3"/>
        <v>0</v>
      </c>
      <c r="H218" s="29">
        <v>0</v>
      </c>
      <c r="I218" s="29"/>
    </row>
    <row r="219" spans="1:9" ht="17.25" hidden="1" customHeight="1" x14ac:dyDescent="0.2">
      <c r="A219" s="17">
        <v>208</v>
      </c>
      <c r="B219" s="25"/>
      <c r="C219" s="26" t="s">
        <v>306</v>
      </c>
      <c r="D219" s="30" t="s">
        <v>306</v>
      </c>
      <c r="E219" s="20" t="s">
        <v>304</v>
      </c>
      <c r="F219" s="28">
        <v>1</v>
      </c>
      <c r="G219" s="21">
        <f t="shared" si="3"/>
        <v>0</v>
      </c>
      <c r="H219" s="29">
        <v>0</v>
      </c>
      <c r="I219" s="29"/>
    </row>
    <row r="220" spans="1:9" ht="17.25" customHeight="1" x14ac:dyDescent="0.2">
      <c r="A220" s="17">
        <v>209</v>
      </c>
      <c r="B220" s="25"/>
      <c r="C220" s="26" t="s">
        <v>307</v>
      </c>
      <c r="D220" s="30" t="s">
        <v>307</v>
      </c>
      <c r="E220" s="20" t="s">
        <v>114</v>
      </c>
      <c r="F220" s="28">
        <v>1</v>
      </c>
      <c r="G220" s="21">
        <f t="shared" si="3"/>
        <v>270</v>
      </c>
      <c r="H220" s="29">
        <v>2160</v>
      </c>
      <c r="I220" s="29"/>
    </row>
    <row r="221" spans="1:9" ht="17.25" customHeight="1" x14ac:dyDescent="0.2">
      <c r="A221" s="233">
        <v>210</v>
      </c>
      <c r="B221" s="25"/>
      <c r="C221" s="26"/>
      <c r="D221" s="30" t="s">
        <v>308</v>
      </c>
      <c r="E221" s="20" t="s">
        <v>309</v>
      </c>
      <c r="F221" s="28">
        <v>1</v>
      </c>
      <c r="G221" s="21">
        <f t="shared" si="3"/>
        <v>225</v>
      </c>
      <c r="H221" s="29">
        <v>1800</v>
      </c>
      <c r="I221" s="29"/>
    </row>
    <row r="222" spans="1:9" ht="17.25" customHeight="1" x14ac:dyDescent="0.2">
      <c r="A222" s="234"/>
      <c r="B222" s="25"/>
      <c r="C222" s="26" t="s">
        <v>308</v>
      </c>
      <c r="D222" s="30" t="s">
        <v>308</v>
      </c>
      <c r="E222" s="20" t="s">
        <v>310</v>
      </c>
      <c r="F222" s="28">
        <v>1</v>
      </c>
      <c r="G222" s="21">
        <f t="shared" ref="G222:G265" si="4">H222/8</f>
        <v>270</v>
      </c>
      <c r="H222" s="29">
        <v>2160</v>
      </c>
      <c r="I222" s="29"/>
    </row>
    <row r="223" spans="1:9" ht="17.25" customHeight="1" x14ac:dyDescent="0.2">
      <c r="A223" s="17">
        <v>211</v>
      </c>
      <c r="B223" s="25"/>
      <c r="C223" s="26" t="s">
        <v>311</v>
      </c>
      <c r="D223" s="30" t="s">
        <v>311</v>
      </c>
      <c r="E223" s="20" t="s">
        <v>312</v>
      </c>
      <c r="F223" s="28">
        <v>1</v>
      </c>
      <c r="G223" s="21">
        <f t="shared" si="4"/>
        <v>270</v>
      </c>
      <c r="H223" s="29">
        <v>2160</v>
      </c>
      <c r="I223" s="29"/>
    </row>
    <row r="224" spans="1:9" ht="17.25" hidden="1" customHeight="1" x14ac:dyDescent="0.2">
      <c r="A224" s="17">
        <v>212</v>
      </c>
      <c r="B224" s="25"/>
      <c r="C224" s="26" t="s">
        <v>313</v>
      </c>
      <c r="D224" s="30" t="s">
        <v>313</v>
      </c>
      <c r="E224" s="20" t="s">
        <v>314</v>
      </c>
      <c r="F224" s="28">
        <v>1</v>
      </c>
      <c r="G224" s="21">
        <f t="shared" si="4"/>
        <v>0</v>
      </c>
      <c r="H224" s="29">
        <v>0</v>
      </c>
      <c r="I224" s="29"/>
    </row>
    <row r="225" spans="1:9" ht="17.25" customHeight="1" x14ac:dyDescent="0.2">
      <c r="A225" s="17">
        <v>213</v>
      </c>
      <c r="B225" s="25"/>
      <c r="C225" s="26" t="s">
        <v>315</v>
      </c>
      <c r="D225" s="30" t="s">
        <v>315</v>
      </c>
      <c r="E225" s="20" t="s">
        <v>314</v>
      </c>
      <c r="F225" s="28">
        <v>1</v>
      </c>
      <c r="G225" s="21">
        <f t="shared" si="4"/>
        <v>275</v>
      </c>
      <c r="H225" s="29">
        <v>2200</v>
      </c>
      <c r="I225" s="29"/>
    </row>
    <row r="226" spans="1:9" ht="17.25" customHeight="1" x14ac:dyDescent="0.2">
      <c r="A226" s="17">
        <v>214</v>
      </c>
      <c r="B226" s="25"/>
      <c r="C226" s="26" t="s">
        <v>316</v>
      </c>
      <c r="D226" s="30" t="s">
        <v>316</v>
      </c>
      <c r="E226" s="20" t="s">
        <v>314</v>
      </c>
      <c r="F226" s="28">
        <v>1</v>
      </c>
      <c r="G226" s="21">
        <f t="shared" si="4"/>
        <v>313</v>
      </c>
      <c r="H226" s="29">
        <v>2504</v>
      </c>
      <c r="I226" s="29"/>
    </row>
    <row r="227" spans="1:9" ht="17.25" customHeight="1" x14ac:dyDescent="0.2">
      <c r="A227" s="17">
        <v>215</v>
      </c>
      <c r="B227" s="25"/>
      <c r="C227" s="26" t="s">
        <v>317</v>
      </c>
      <c r="D227" s="30" t="s">
        <v>317</v>
      </c>
      <c r="E227" s="20" t="s">
        <v>314</v>
      </c>
      <c r="F227" s="28">
        <v>1</v>
      </c>
      <c r="G227" s="21">
        <f t="shared" si="4"/>
        <v>325</v>
      </c>
      <c r="H227" s="29">
        <v>2600</v>
      </c>
      <c r="I227" s="29"/>
    </row>
    <row r="228" spans="1:9" ht="17.25" customHeight="1" x14ac:dyDescent="0.2">
      <c r="A228" s="17">
        <v>216</v>
      </c>
      <c r="B228" s="25"/>
      <c r="C228" s="26" t="s">
        <v>318</v>
      </c>
      <c r="D228" s="30" t="s">
        <v>318</v>
      </c>
      <c r="E228" s="20" t="s">
        <v>19</v>
      </c>
      <c r="F228" s="28">
        <v>1</v>
      </c>
      <c r="G228" s="21">
        <f t="shared" si="4"/>
        <v>108</v>
      </c>
      <c r="H228" s="29">
        <v>864</v>
      </c>
      <c r="I228" s="29"/>
    </row>
    <row r="229" spans="1:9" ht="17.25" customHeight="1" x14ac:dyDescent="0.2">
      <c r="A229" s="17">
        <v>217</v>
      </c>
      <c r="B229" s="25"/>
      <c r="C229" s="26" t="s">
        <v>319</v>
      </c>
      <c r="D229" s="30" t="s">
        <v>319</v>
      </c>
      <c r="E229" s="20" t="s">
        <v>19</v>
      </c>
      <c r="F229" s="28">
        <v>1</v>
      </c>
      <c r="G229" s="21">
        <f t="shared" si="4"/>
        <v>88</v>
      </c>
      <c r="H229" s="29">
        <v>704</v>
      </c>
      <c r="I229" s="29"/>
    </row>
    <row r="230" spans="1:9" ht="17.25" hidden="1" customHeight="1" x14ac:dyDescent="0.2">
      <c r="A230" s="17">
        <v>218</v>
      </c>
      <c r="B230" s="25"/>
      <c r="C230" s="26" t="s">
        <v>320</v>
      </c>
      <c r="D230" s="30" t="s">
        <v>320</v>
      </c>
      <c r="E230" s="20" t="s">
        <v>33</v>
      </c>
      <c r="F230" s="28">
        <v>1</v>
      </c>
      <c r="G230" s="21">
        <f t="shared" si="4"/>
        <v>0</v>
      </c>
      <c r="H230" s="29">
        <v>0</v>
      </c>
      <c r="I230" s="29"/>
    </row>
    <row r="231" spans="1:9" ht="17.25" hidden="1" customHeight="1" x14ac:dyDescent="0.2">
      <c r="A231" s="17">
        <v>219</v>
      </c>
      <c r="B231" s="25"/>
      <c r="C231" s="26" t="s">
        <v>321</v>
      </c>
      <c r="D231" s="30" t="s">
        <v>321</v>
      </c>
      <c r="E231" s="20" t="s">
        <v>298</v>
      </c>
      <c r="F231" s="28">
        <v>1</v>
      </c>
      <c r="G231" s="21">
        <f t="shared" si="4"/>
        <v>0</v>
      </c>
      <c r="H231" s="29">
        <v>0</v>
      </c>
      <c r="I231" s="29"/>
    </row>
    <row r="232" spans="1:9" ht="17.25" hidden="1" customHeight="1" x14ac:dyDescent="0.2">
      <c r="A232" s="17">
        <v>220</v>
      </c>
      <c r="B232" s="25"/>
      <c r="C232" s="26" t="s">
        <v>322</v>
      </c>
      <c r="D232" s="30" t="s">
        <v>322</v>
      </c>
      <c r="E232" s="20" t="s">
        <v>298</v>
      </c>
      <c r="F232" s="28">
        <v>1</v>
      </c>
      <c r="G232" s="21">
        <f t="shared" si="4"/>
        <v>0</v>
      </c>
      <c r="H232" s="29">
        <v>0</v>
      </c>
      <c r="I232" s="29"/>
    </row>
    <row r="233" spans="1:9" ht="17.25" hidden="1" customHeight="1" x14ac:dyDescent="0.2">
      <c r="A233" s="17">
        <v>221</v>
      </c>
      <c r="B233" s="25"/>
      <c r="C233" s="26" t="s">
        <v>323</v>
      </c>
      <c r="D233" s="30" t="s">
        <v>323</v>
      </c>
      <c r="E233" s="20" t="s">
        <v>324</v>
      </c>
      <c r="F233" s="28">
        <v>1</v>
      </c>
      <c r="G233" s="21">
        <f t="shared" si="4"/>
        <v>0</v>
      </c>
      <c r="H233" s="29">
        <v>0</v>
      </c>
      <c r="I233" s="29"/>
    </row>
    <row r="234" spans="1:9" ht="17.25" customHeight="1" x14ac:dyDescent="0.2">
      <c r="A234" s="17">
        <v>222</v>
      </c>
      <c r="B234" s="25"/>
      <c r="C234" s="26" t="s">
        <v>325</v>
      </c>
      <c r="D234" s="30" t="s">
        <v>325</v>
      </c>
      <c r="E234" s="20" t="s">
        <v>326</v>
      </c>
      <c r="F234" s="28">
        <v>1</v>
      </c>
      <c r="G234" s="21">
        <f t="shared" si="4"/>
        <v>63</v>
      </c>
      <c r="H234" s="29">
        <v>504</v>
      </c>
      <c r="I234" s="29"/>
    </row>
    <row r="235" spans="1:9" ht="17.25" customHeight="1" x14ac:dyDescent="0.2">
      <c r="A235" s="17">
        <v>223</v>
      </c>
      <c r="B235" s="25"/>
      <c r="C235" s="26" t="s">
        <v>327</v>
      </c>
      <c r="D235" s="30" t="s">
        <v>327</v>
      </c>
      <c r="E235" s="20" t="s">
        <v>326</v>
      </c>
      <c r="F235" s="28">
        <v>1</v>
      </c>
      <c r="G235" s="21">
        <f t="shared" si="4"/>
        <v>63</v>
      </c>
      <c r="H235" s="29">
        <v>504</v>
      </c>
      <c r="I235" s="29"/>
    </row>
    <row r="236" spans="1:9" ht="17.25" customHeight="1" x14ac:dyDescent="0.2">
      <c r="A236" s="17">
        <v>224</v>
      </c>
      <c r="B236" s="25"/>
      <c r="C236" s="26" t="s">
        <v>328</v>
      </c>
      <c r="D236" s="30" t="s">
        <v>328</v>
      </c>
      <c r="E236" s="20" t="s">
        <v>326</v>
      </c>
      <c r="F236" s="28">
        <v>1</v>
      </c>
      <c r="G236" s="21">
        <f t="shared" si="4"/>
        <v>63</v>
      </c>
      <c r="H236" s="29">
        <v>504</v>
      </c>
      <c r="I236" s="29"/>
    </row>
    <row r="237" spans="1:9" ht="17.25" hidden="1" customHeight="1" x14ac:dyDescent="0.2">
      <c r="A237" s="17">
        <v>225</v>
      </c>
      <c r="B237" s="25"/>
      <c r="C237" s="26" t="s">
        <v>329</v>
      </c>
      <c r="D237" s="30" t="s">
        <v>329</v>
      </c>
      <c r="E237" s="20" t="s">
        <v>326</v>
      </c>
      <c r="F237" s="28">
        <v>1</v>
      </c>
      <c r="G237" s="21">
        <f t="shared" si="4"/>
        <v>0</v>
      </c>
      <c r="H237" s="29">
        <v>0</v>
      </c>
      <c r="I237" s="29"/>
    </row>
    <row r="238" spans="1:9" ht="17.25" customHeight="1" x14ac:dyDescent="0.2">
      <c r="A238" s="17">
        <v>226</v>
      </c>
      <c r="B238" s="25"/>
      <c r="C238" s="26" t="s">
        <v>330</v>
      </c>
      <c r="D238" s="30" t="s">
        <v>330</v>
      </c>
      <c r="E238" s="20" t="s">
        <v>160</v>
      </c>
      <c r="F238" s="28">
        <v>1</v>
      </c>
      <c r="G238" s="21">
        <f t="shared" si="4"/>
        <v>90</v>
      </c>
      <c r="H238" s="29">
        <v>720</v>
      </c>
      <c r="I238" s="29"/>
    </row>
    <row r="239" spans="1:9" ht="17.25" customHeight="1" x14ac:dyDescent="0.2">
      <c r="A239" s="17">
        <v>227</v>
      </c>
      <c r="B239" s="25"/>
      <c r="C239" s="26" t="s">
        <v>331</v>
      </c>
      <c r="D239" s="30" t="s">
        <v>331</v>
      </c>
      <c r="E239" s="20" t="s">
        <v>27</v>
      </c>
      <c r="F239" s="28">
        <v>1</v>
      </c>
      <c r="G239" s="21">
        <f t="shared" si="4"/>
        <v>250</v>
      </c>
      <c r="H239" s="29">
        <v>2000</v>
      </c>
      <c r="I239" s="29"/>
    </row>
    <row r="240" spans="1:9" x14ac:dyDescent="0.2">
      <c r="A240" s="17">
        <v>228</v>
      </c>
      <c r="B240" s="25"/>
      <c r="C240" s="26" t="s">
        <v>332</v>
      </c>
      <c r="D240" s="30" t="s">
        <v>332</v>
      </c>
      <c r="E240" s="20"/>
      <c r="F240" s="28">
        <v>1</v>
      </c>
      <c r="G240" s="21">
        <f t="shared" si="4"/>
        <v>0</v>
      </c>
      <c r="H240" s="29">
        <v>0</v>
      </c>
      <c r="I240" s="29"/>
    </row>
    <row r="241" spans="1:9" x14ac:dyDescent="0.2">
      <c r="A241" s="17">
        <v>229</v>
      </c>
      <c r="B241" s="25"/>
      <c r="C241" s="26" t="s">
        <v>333</v>
      </c>
      <c r="D241" s="30" t="s">
        <v>333</v>
      </c>
      <c r="E241" s="20" t="s">
        <v>51</v>
      </c>
      <c r="F241" s="28">
        <v>1</v>
      </c>
      <c r="G241" s="21">
        <f t="shared" si="4"/>
        <v>0</v>
      </c>
      <c r="H241" s="29">
        <v>0</v>
      </c>
      <c r="I241" s="29"/>
    </row>
    <row r="242" spans="1:9" ht="17.25" customHeight="1" x14ac:dyDescent="0.2">
      <c r="A242" s="17"/>
      <c r="B242" s="25"/>
      <c r="C242" s="26" t="s">
        <v>334</v>
      </c>
      <c r="D242" s="30" t="s">
        <v>335</v>
      </c>
      <c r="E242" s="20" t="s">
        <v>336</v>
      </c>
      <c r="F242" s="28">
        <v>1</v>
      </c>
      <c r="G242" s="21">
        <f t="shared" si="4"/>
        <v>65</v>
      </c>
      <c r="H242" s="29">
        <v>520</v>
      </c>
      <c r="I242" s="29"/>
    </row>
    <row r="243" spans="1:9" ht="17.25" customHeight="1" x14ac:dyDescent="0.2">
      <c r="A243" s="17">
        <v>231</v>
      </c>
      <c r="B243" s="25"/>
      <c r="C243" s="26" t="s">
        <v>337</v>
      </c>
      <c r="D243" s="30" t="s">
        <v>337</v>
      </c>
      <c r="E243" s="20" t="s">
        <v>23</v>
      </c>
      <c r="F243" s="28">
        <v>1</v>
      </c>
      <c r="G243" s="21">
        <f t="shared" si="4"/>
        <v>100</v>
      </c>
      <c r="H243" s="29">
        <v>800</v>
      </c>
      <c r="I243" s="29"/>
    </row>
    <row r="244" spans="1:9" ht="17.25" hidden="1" customHeight="1" x14ac:dyDescent="0.2">
      <c r="A244" s="17">
        <v>232</v>
      </c>
      <c r="B244" s="25"/>
      <c r="C244" s="26" t="s">
        <v>338</v>
      </c>
      <c r="D244" s="30" t="s">
        <v>338</v>
      </c>
      <c r="E244" s="20" t="s">
        <v>23</v>
      </c>
      <c r="F244" s="28">
        <v>1</v>
      </c>
      <c r="G244" s="21">
        <f t="shared" si="4"/>
        <v>0</v>
      </c>
      <c r="H244" s="29">
        <v>0</v>
      </c>
      <c r="I244" s="29"/>
    </row>
    <row r="245" spans="1:9" ht="17.25" customHeight="1" x14ac:dyDescent="0.2">
      <c r="A245" s="17">
        <v>233</v>
      </c>
      <c r="B245" s="25"/>
      <c r="C245" s="26">
        <v>882533600</v>
      </c>
      <c r="D245" s="30" t="s">
        <v>339</v>
      </c>
      <c r="E245" s="20" t="s">
        <v>340</v>
      </c>
      <c r="F245" s="28">
        <v>1</v>
      </c>
      <c r="G245" s="21">
        <f t="shared" si="4"/>
        <v>75</v>
      </c>
      <c r="H245" s="29">
        <v>600</v>
      </c>
      <c r="I245" s="29"/>
    </row>
    <row r="246" spans="1:9" ht="17.25" customHeight="1" x14ac:dyDescent="0.2">
      <c r="A246" s="17">
        <v>234</v>
      </c>
      <c r="B246" s="25"/>
      <c r="C246" s="26">
        <v>1626340000</v>
      </c>
      <c r="D246" s="30" t="s">
        <v>341</v>
      </c>
      <c r="E246" s="20" t="s">
        <v>342</v>
      </c>
      <c r="F246" s="28">
        <v>1</v>
      </c>
      <c r="G246" s="21">
        <f t="shared" si="4"/>
        <v>62.5</v>
      </c>
      <c r="H246" s="29">
        <v>500</v>
      </c>
      <c r="I246" s="29"/>
    </row>
    <row r="247" spans="1:9" ht="17.25" customHeight="1" x14ac:dyDescent="0.2">
      <c r="A247" s="17">
        <v>235</v>
      </c>
      <c r="B247" s="25"/>
      <c r="C247" s="26" t="s">
        <v>343</v>
      </c>
      <c r="D247" s="30" t="s">
        <v>344</v>
      </c>
      <c r="E247" s="20" t="s">
        <v>127</v>
      </c>
      <c r="F247" s="28">
        <v>1</v>
      </c>
      <c r="G247" s="21">
        <f t="shared" si="4"/>
        <v>55</v>
      </c>
      <c r="H247" s="29">
        <v>440</v>
      </c>
      <c r="I247" s="29"/>
    </row>
    <row r="248" spans="1:9" ht="17.25" customHeight="1" x14ac:dyDescent="0.2">
      <c r="A248" s="17">
        <v>236</v>
      </c>
      <c r="B248" s="25"/>
      <c r="C248" s="26" t="s">
        <v>345</v>
      </c>
      <c r="D248" s="30" t="s">
        <v>346</v>
      </c>
      <c r="E248" s="20" t="s">
        <v>347</v>
      </c>
      <c r="F248" s="28">
        <v>1</v>
      </c>
      <c r="G248" s="21">
        <f t="shared" si="4"/>
        <v>50</v>
      </c>
      <c r="H248" s="29">
        <v>400</v>
      </c>
      <c r="I248" s="29"/>
    </row>
    <row r="249" spans="1:9" ht="17.25" customHeight="1" x14ac:dyDescent="0.2">
      <c r="A249" s="17">
        <v>237</v>
      </c>
      <c r="B249" s="25"/>
      <c r="C249" s="26" t="s">
        <v>348</v>
      </c>
      <c r="D249" s="30" t="s">
        <v>349</v>
      </c>
      <c r="E249" s="20" t="s">
        <v>350</v>
      </c>
      <c r="F249" s="28">
        <v>1</v>
      </c>
      <c r="G249" s="21">
        <f t="shared" si="4"/>
        <v>55</v>
      </c>
      <c r="H249" s="29">
        <v>440</v>
      </c>
      <c r="I249" s="29"/>
    </row>
    <row r="250" spans="1:9" ht="17.25" customHeight="1" x14ac:dyDescent="0.2">
      <c r="A250" s="17">
        <v>239</v>
      </c>
      <c r="B250" s="25"/>
      <c r="C250" s="26" t="s">
        <v>351</v>
      </c>
      <c r="D250" s="30" t="s">
        <v>351</v>
      </c>
      <c r="E250" s="20" t="s">
        <v>352</v>
      </c>
      <c r="F250" s="28">
        <v>1</v>
      </c>
      <c r="G250" s="21">
        <f t="shared" si="4"/>
        <v>250</v>
      </c>
      <c r="H250" s="29">
        <v>2000</v>
      </c>
      <c r="I250" s="29"/>
    </row>
    <row r="251" spans="1:9" ht="17.25" customHeight="1" x14ac:dyDescent="0.2">
      <c r="A251" s="17">
        <v>240</v>
      </c>
      <c r="B251" s="25"/>
      <c r="C251" s="26" t="s">
        <v>353</v>
      </c>
      <c r="D251" s="30" t="s">
        <v>353</v>
      </c>
      <c r="E251" s="20" t="s">
        <v>19</v>
      </c>
      <c r="F251" s="28">
        <v>1</v>
      </c>
      <c r="G251" s="21">
        <f t="shared" si="4"/>
        <v>50</v>
      </c>
      <c r="H251" s="29">
        <v>400</v>
      </c>
      <c r="I251" s="29"/>
    </row>
    <row r="252" spans="1:9" ht="17.25" hidden="1" customHeight="1" x14ac:dyDescent="0.2">
      <c r="A252" s="17">
        <v>241</v>
      </c>
      <c r="B252" s="25"/>
      <c r="C252" s="26" t="s">
        <v>354</v>
      </c>
      <c r="D252" s="30" t="s">
        <v>354</v>
      </c>
      <c r="E252" s="20" t="s">
        <v>100</v>
      </c>
      <c r="F252" s="28">
        <v>1</v>
      </c>
      <c r="G252" s="21">
        <f t="shared" si="4"/>
        <v>0</v>
      </c>
      <c r="H252" s="29">
        <v>0</v>
      </c>
      <c r="I252" s="29"/>
    </row>
    <row r="253" spans="1:9" ht="17.25" customHeight="1" x14ac:dyDescent="0.2">
      <c r="A253" s="17">
        <v>242</v>
      </c>
      <c r="B253" s="25"/>
      <c r="C253" s="26" t="s">
        <v>355</v>
      </c>
      <c r="D253" s="30" t="s">
        <v>355</v>
      </c>
      <c r="E253" s="20" t="s">
        <v>356</v>
      </c>
      <c r="F253" s="28">
        <v>1</v>
      </c>
      <c r="G253" s="21">
        <f t="shared" si="4"/>
        <v>275</v>
      </c>
      <c r="H253" s="29">
        <v>2200</v>
      </c>
      <c r="I253" s="29"/>
    </row>
    <row r="254" spans="1:9" ht="17.25" customHeight="1" x14ac:dyDescent="0.2">
      <c r="A254" s="17">
        <v>243</v>
      </c>
      <c r="B254" s="25"/>
      <c r="C254" s="26" t="s">
        <v>357</v>
      </c>
      <c r="D254" s="30" t="s">
        <v>357</v>
      </c>
      <c r="E254" s="20" t="s">
        <v>358</v>
      </c>
      <c r="F254" s="28">
        <v>1</v>
      </c>
      <c r="G254" s="21">
        <f t="shared" si="4"/>
        <v>30</v>
      </c>
      <c r="H254" s="29">
        <v>240</v>
      </c>
      <c r="I254" s="29"/>
    </row>
    <row r="255" spans="1:9" ht="17.25" customHeight="1" x14ac:dyDescent="0.2">
      <c r="A255" s="17">
        <v>244</v>
      </c>
      <c r="B255" s="25"/>
      <c r="C255" s="26" t="s">
        <v>359</v>
      </c>
      <c r="D255" s="30" t="s">
        <v>359</v>
      </c>
      <c r="E255" s="20" t="s">
        <v>358</v>
      </c>
      <c r="F255" s="28">
        <v>1</v>
      </c>
      <c r="G255" s="21">
        <f t="shared" si="4"/>
        <v>30</v>
      </c>
      <c r="H255" s="29">
        <v>240</v>
      </c>
      <c r="I255" s="29"/>
    </row>
    <row r="256" spans="1:9" ht="17.25" customHeight="1" x14ac:dyDescent="0.2">
      <c r="A256" s="17">
        <v>245</v>
      </c>
      <c r="B256" s="25"/>
      <c r="C256" s="26" t="s">
        <v>360</v>
      </c>
      <c r="D256" s="30" t="s">
        <v>360</v>
      </c>
      <c r="E256" s="20" t="s">
        <v>358</v>
      </c>
      <c r="F256" s="28">
        <v>1</v>
      </c>
      <c r="G256" s="21">
        <f t="shared" si="4"/>
        <v>30</v>
      </c>
      <c r="H256" s="29">
        <v>240</v>
      </c>
      <c r="I256" s="29"/>
    </row>
    <row r="257" spans="1:9" ht="17.25" customHeight="1" x14ac:dyDescent="0.2">
      <c r="A257" s="17">
        <v>246</v>
      </c>
      <c r="B257" s="25"/>
      <c r="C257" s="26" t="s">
        <v>361</v>
      </c>
      <c r="D257" s="30" t="s">
        <v>361</v>
      </c>
      <c r="E257" s="20" t="s">
        <v>358</v>
      </c>
      <c r="F257" s="28">
        <v>1</v>
      </c>
      <c r="G257" s="21">
        <f t="shared" si="4"/>
        <v>30</v>
      </c>
      <c r="H257" s="29">
        <v>240</v>
      </c>
      <c r="I257" s="29"/>
    </row>
    <row r="258" spans="1:9" ht="17.25" hidden="1" customHeight="1" x14ac:dyDescent="0.2">
      <c r="A258" s="17">
        <v>247</v>
      </c>
      <c r="B258" s="25"/>
      <c r="C258" s="26" t="s">
        <v>362</v>
      </c>
      <c r="D258" s="30" t="s">
        <v>362</v>
      </c>
      <c r="E258" s="20" t="s">
        <v>363</v>
      </c>
      <c r="F258" s="28">
        <v>1</v>
      </c>
      <c r="G258" s="21">
        <f t="shared" si="4"/>
        <v>0</v>
      </c>
      <c r="H258" s="29">
        <v>0</v>
      </c>
      <c r="I258" s="29"/>
    </row>
    <row r="259" spans="1:9" ht="17.25" hidden="1" customHeight="1" x14ac:dyDescent="0.2">
      <c r="A259" s="17">
        <v>248</v>
      </c>
      <c r="B259" s="25"/>
      <c r="C259" s="26" t="s">
        <v>364</v>
      </c>
      <c r="D259" s="30" t="s">
        <v>364</v>
      </c>
      <c r="E259" s="20" t="s">
        <v>365</v>
      </c>
      <c r="F259" s="28">
        <v>1</v>
      </c>
      <c r="G259" s="21">
        <f t="shared" si="4"/>
        <v>0</v>
      </c>
      <c r="H259" s="29">
        <v>0</v>
      </c>
      <c r="I259" s="29"/>
    </row>
    <row r="260" spans="1:9" ht="17.25" customHeight="1" x14ac:dyDescent="0.2">
      <c r="A260" s="17">
        <v>249</v>
      </c>
      <c r="B260" s="25"/>
      <c r="C260" s="26" t="s">
        <v>366</v>
      </c>
      <c r="D260" s="30" t="s">
        <v>366</v>
      </c>
      <c r="E260" s="20" t="s">
        <v>19</v>
      </c>
      <c r="F260" s="28">
        <v>1</v>
      </c>
      <c r="G260" s="21">
        <f t="shared" si="4"/>
        <v>50</v>
      </c>
      <c r="H260" s="29">
        <v>400</v>
      </c>
      <c r="I260" s="29"/>
    </row>
    <row r="261" spans="1:9" ht="17.25" customHeight="1" x14ac:dyDescent="0.2">
      <c r="A261" s="17">
        <v>250</v>
      </c>
      <c r="B261" s="25"/>
      <c r="C261" s="26" t="s">
        <v>367</v>
      </c>
      <c r="D261" s="30" t="s">
        <v>367</v>
      </c>
      <c r="E261" s="20" t="s">
        <v>204</v>
      </c>
      <c r="F261" s="28">
        <v>1</v>
      </c>
      <c r="G261" s="21">
        <f t="shared" si="4"/>
        <v>162.5</v>
      </c>
      <c r="H261" s="29">
        <v>1300</v>
      </c>
      <c r="I261" s="29"/>
    </row>
    <row r="262" spans="1:9" ht="17.25" customHeight="1" x14ac:dyDescent="0.2">
      <c r="A262" s="17">
        <v>252</v>
      </c>
      <c r="B262" s="25"/>
      <c r="C262" s="26"/>
      <c r="D262" s="30" t="s">
        <v>368</v>
      </c>
      <c r="E262" s="20" t="s">
        <v>369</v>
      </c>
      <c r="F262" s="28">
        <v>1</v>
      </c>
      <c r="G262" s="21">
        <f t="shared" si="4"/>
        <v>75</v>
      </c>
      <c r="H262" s="29">
        <v>600</v>
      </c>
      <c r="I262" s="29"/>
    </row>
    <row r="263" spans="1:9" ht="17.25" customHeight="1" x14ac:dyDescent="0.2">
      <c r="A263" s="17">
        <v>253</v>
      </c>
      <c r="B263" s="25"/>
      <c r="C263" s="26"/>
      <c r="D263" s="30" t="s">
        <v>370</v>
      </c>
      <c r="E263" s="20" t="s">
        <v>217</v>
      </c>
      <c r="F263" s="28">
        <v>1</v>
      </c>
      <c r="G263" s="21">
        <f t="shared" si="4"/>
        <v>125</v>
      </c>
      <c r="H263" s="29">
        <v>1000</v>
      </c>
      <c r="I263" s="29"/>
    </row>
    <row r="264" spans="1:9" ht="17.25" hidden="1" customHeight="1" x14ac:dyDescent="0.2">
      <c r="A264" s="17">
        <v>259</v>
      </c>
      <c r="B264" s="25"/>
      <c r="C264" s="26"/>
      <c r="D264" s="30" t="s">
        <v>371</v>
      </c>
      <c r="E264" s="20" t="s">
        <v>372</v>
      </c>
      <c r="F264" s="28">
        <v>1</v>
      </c>
      <c r="G264" s="21">
        <f t="shared" si="4"/>
        <v>0</v>
      </c>
      <c r="H264" s="29">
        <v>0</v>
      </c>
      <c r="I264" s="29"/>
    </row>
    <row r="265" spans="1:9" ht="17.25" customHeight="1" x14ac:dyDescent="0.2">
      <c r="A265" s="17">
        <v>260</v>
      </c>
      <c r="B265" s="25"/>
      <c r="C265" s="26"/>
      <c r="D265" s="30" t="s">
        <v>373</v>
      </c>
      <c r="E265" s="20" t="s">
        <v>373</v>
      </c>
      <c r="F265" s="28">
        <v>1</v>
      </c>
      <c r="G265" s="21">
        <f t="shared" si="4"/>
        <v>50</v>
      </c>
      <c r="H265" s="29">
        <v>400</v>
      </c>
      <c r="I265" s="29"/>
    </row>
    <row r="266" spans="1:9" ht="17.25" hidden="1" customHeight="1" x14ac:dyDescent="0.2">
      <c r="A266" s="17">
        <v>261</v>
      </c>
      <c r="B266" s="25"/>
      <c r="C266" s="26"/>
      <c r="D266" s="30" t="s">
        <v>374</v>
      </c>
      <c r="E266" s="20" t="s">
        <v>374</v>
      </c>
      <c r="F266" s="28">
        <v>1</v>
      </c>
      <c r="G266" s="21">
        <f t="shared" ref="G266:G282" si="5">H266/8</f>
        <v>0</v>
      </c>
      <c r="H266" s="35">
        <v>0</v>
      </c>
      <c r="I266" s="35"/>
    </row>
    <row r="267" spans="1:9" ht="17.25" hidden="1" customHeight="1" x14ac:dyDescent="0.2">
      <c r="A267" s="17">
        <v>262</v>
      </c>
      <c r="B267" s="25"/>
      <c r="C267" s="26"/>
      <c r="D267" s="30" t="s">
        <v>375</v>
      </c>
      <c r="E267" s="20" t="s">
        <v>376</v>
      </c>
      <c r="F267" s="28">
        <v>1</v>
      </c>
      <c r="G267" s="21">
        <f t="shared" si="5"/>
        <v>0</v>
      </c>
      <c r="H267" s="35">
        <v>0</v>
      </c>
      <c r="I267" s="35"/>
    </row>
    <row r="268" spans="1:9" ht="17.25" hidden="1" customHeight="1" x14ac:dyDescent="0.2">
      <c r="A268" s="17">
        <v>263</v>
      </c>
      <c r="B268" s="25"/>
      <c r="C268" s="26"/>
      <c r="D268" s="30" t="s">
        <v>377</v>
      </c>
      <c r="E268" s="20" t="s">
        <v>378</v>
      </c>
      <c r="F268" s="28">
        <v>1</v>
      </c>
      <c r="G268" s="21">
        <f t="shared" si="5"/>
        <v>0</v>
      </c>
      <c r="H268" s="35">
        <v>0</v>
      </c>
      <c r="I268" s="35"/>
    </row>
    <row r="269" spans="1:9" ht="17.25" hidden="1" customHeight="1" x14ac:dyDescent="0.2">
      <c r="A269" s="17">
        <v>264</v>
      </c>
      <c r="B269" s="25"/>
      <c r="C269" s="26"/>
      <c r="D269" s="30" t="s">
        <v>379</v>
      </c>
      <c r="E269" s="20" t="s">
        <v>19</v>
      </c>
      <c r="F269" s="28">
        <v>1</v>
      </c>
      <c r="G269" s="21">
        <f t="shared" si="5"/>
        <v>0</v>
      </c>
      <c r="H269" s="35">
        <v>0</v>
      </c>
      <c r="I269" s="35"/>
    </row>
    <row r="270" spans="1:9" ht="17.25" hidden="1" customHeight="1" x14ac:dyDescent="0.2">
      <c r="A270" s="17">
        <v>265</v>
      </c>
      <c r="B270" s="25"/>
      <c r="C270" s="26"/>
      <c r="D270" s="30" t="s">
        <v>380</v>
      </c>
      <c r="E270" s="20" t="s">
        <v>381</v>
      </c>
      <c r="F270" s="28">
        <v>1</v>
      </c>
      <c r="G270" s="21">
        <f t="shared" si="5"/>
        <v>0</v>
      </c>
      <c r="H270" s="35">
        <v>0</v>
      </c>
      <c r="I270" s="35"/>
    </row>
    <row r="271" spans="1:9" ht="17.25" hidden="1" customHeight="1" x14ac:dyDescent="0.2">
      <c r="A271" s="17">
        <v>266</v>
      </c>
      <c r="B271" s="25"/>
      <c r="C271" s="26"/>
      <c r="D271" s="30" t="s">
        <v>382</v>
      </c>
      <c r="E271" s="20" t="s">
        <v>19</v>
      </c>
      <c r="F271" s="28">
        <v>1</v>
      </c>
      <c r="G271" s="21">
        <f t="shared" si="5"/>
        <v>0</v>
      </c>
      <c r="H271" s="35">
        <v>0</v>
      </c>
      <c r="I271" s="35"/>
    </row>
    <row r="272" spans="1:9" ht="17.25" hidden="1" customHeight="1" x14ac:dyDescent="0.2">
      <c r="A272" s="17">
        <v>267</v>
      </c>
      <c r="B272" s="25"/>
      <c r="C272" s="26"/>
      <c r="D272" s="30" t="s">
        <v>383</v>
      </c>
      <c r="E272" s="20" t="s">
        <v>19</v>
      </c>
      <c r="F272" s="28">
        <v>1</v>
      </c>
      <c r="G272" s="21">
        <f t="shared" si="5"/>
        <v>0</v>
      </c>
      <c r="H272" s="35">
        <v>0</v>
      </c>
      <c r="I272" s="35"/>
    </row>
    <row r="273" spans="1:9" ht="17.25" hidden="1" customHeight="1" x14ac:dyDescent="0.2">
      <c r="A273" s="17">
        <v>291</v>
      </c>
      <c r="B273" s="25"/>
      <c r="C273" s="26"/>
      <c r="D273" s="30" t="s">
        <v>384</v>
      </c>
      <c r="E273" s="20" t="s">
        <v>385</v>
      </c>
      <c r="F273" s="28">
        <v>1</v>
      </c>
      <c r="G273" s="21">
        <f t="shared" si="5"/>
        <v>0</v>
      </c>
      <c r="H273" s="35">
        <v>0</v>
      </c>
      <c r="I273" s="35"/>
    </row>
    <row r="274" spans="1:9" ht="17.25" hidden="1" customHeight="1" x14ac:dyDescent="0.2">
      <c r="A274" s="17">
        <v>292</v>
      </c>
      <c r="B274" s="25"/>
      <c r="C274" s="26"/>
      <c r="D274" s="30" t="s">
        <v>386</v>
      </c>
      <c r="E274" s="20" t="s">
        <v>387</v>
      </c>
      <c r="F274" s="28">
        <v>1</v>
      </c>
      <c r="G274" s="21">
        <f t="shared" si="5"/>
        <v>0</v>
      </c>
      <c r="H274" s="35">
        <v>0</v>
      </c>
      <c r="I274" s="35"/>
    </row>
    <row r="275" spans="1:9" ht="17.25" hidden="1" customHeight="1" x14ac:dyDescent="0.2">
      <c r="A275" s="17">
        <v>293</v>
      </c>
      <c r="B275" s="25"/>
      <c r="C275" s="26"/>
      <c r="D275" s="30" t="s">
        <v>388</v>
      </c>
      <c r="E275" s="20" t="s">
        <v>389</v>
      </c>
      <c r="F275" s="28">
        <v>1</v>
      </c>
      <c r="G275" s="21">
        <f t="shared" si="5"/>
        <v>0</v>
      </c>
      <c r="H275" s="35">
        <v>0</v>
      </c>
      <c r="I275" s="35"/>
    </row>
    <row r="276" spans="1:9" ht="17.25" hidden="1" customHeight="1" x14ac:dyDescent="0.2">
      <c r="A276" s="17">
        <v>296</v>
      </c>
      <c r="B276" s="25"/>
      <c r="C276" s="26" t="s">
        <v>390</v>
      </c>
      <c r="D276" s="30" t="s">
        <v>390</v>
      </c>
      <c r="E276" s="20" t="s">
        <v>352</v>
      </c>
      <c r="F276" s="28">
        <v>1</v>
      </c>
      <c r="G276" s="21">
        <f t="shared" si="5"/>
        <v>0</v>
      </c>
      <c r="H276" s="35">
        <v>0</v>
      </c>
      <c r="I276" s="35"/>
    </row>
    <row r="277" spans="1:9" ht="17.25" hidden="1" customHeight="1" x14ac:dyDescent="0.2">
      <c r="A277" s="17">
        <v>309</v>
      </c>
      <c r="B277" s="25"/>
      <c r="C277" s="26"/>
      <c r="D277" s="30" t="s">
        <v>391</v>
      </c>
      <c r="E277" s="20" t="s">
        <v>19</v>
      </c>
      <c r="F277" s="28">
        <v>1</v>
      </c>
      <c r="G277" s="21">
        <f t="shared" si="5"/>
        <v>0</v>
      </c>
      <c r="H277" s="35">
        <v>0</v>
      </c>
      <c r="I277" s="35"/>
    </row>
    <row r="278" spans="1:9" ht="17.25" hidden="1" customHeight="1" x14ac:dyDescent="0.2">
      <c r="A278" s="17">
        <v>310</v>
      </c>
      <c r="B278" s="25"/>
      <c r="C278" s="26"/>
      <c r="D278" s="30" t="s">
        <v>392</v>
      </c>
      <c r="E278" s="20" t="s">
        <v>352</v>
      </c>
      <c r="F278" s="28">
        <v>1</v>
      </c>
      <c r="G278" s="21">
        <f t="shared" si="5"/>
        <v>0</v>
      </c>
      <c r="H278" s="35">
        <v>0</v>
      </c>
      <c r="I278" s="35"/>
    </row>
    <row r="279" spans="1:9" ht="17.25" hidden="1" customHeight="1" x14ac:dyDescent="0.2">
      <c r="A279" s="17">
        <v>311</v>
      </c>
      <c r="B279" s="25"/>
      <c r="C279" s="26"/>
      <c r="D279" s="30" t="s">
        <v>393</v>
      </c>
      <c r="E279" s="20" t="s">
        <v>394</v>
      </c>
      <c r="F279" s="28">
        <v>1</v>
      </c>
      <c r="G279" s="21">
        <f t="shared" si="5"/>
        <v>0</v>
      </c>
      <c r="H279" s="35">
        <v>0</v>
      </c>
      <c r="I279" s="35"/>
    </row>
    <row r="280" spans="1:9" ht="17.25" hidden="1" customHeight="1" x14ac:dyDescent="0.2">
      <c r="A280" s="17">
        <v>312</v>
      </c>
      <c r="B280" s="25"/>
      <c r="C280" s="26"/>
      <c r="D280" s="30" t="s">
        <v>395</v>
      </c>
      <c r="E280" s="20" t="s">
        <v>102</v>
      </c>
      <c r="F280" s="28">
        <v>1</v>
      </c>
      <c r="G280" s="21">
        <f t="shared" si="5"/>
        <v>0</v>
      </c>
      <c r="H280" s="35">
        <v>0</v>
      </c>
      <c r="I280" s="35"/>
    </row>
    <row r="281" spans="1:9" ht="17.25" hidden="1" customHeight="1" x14ac:dyDescent="0.2">
      <c r="A281" s="17">
        <v>313</v>
      </c>
      <c r="B281" s="25"/>
      <c r="C281" s="26"/>
      <c r="D281" s="30" t="s">
        <v>396</v>
      </c>
      <c r="E281" s="20" t="s">
        <v>19</v>
      </c>
      <c r="F281" s="28">
        <v>1</v>
      </c>
      <c r="G281" s="21">
        <f t="shared" si="5"/>
        <v>0</v>
      </c>
      <c r="H281" s="35">
        <v>0</v>
      </c>
      <c r="I281" s="35"/>
    </row>
    <row r="282" spans="1:9" ht="17.25" customHeight="1" x14ac:dyDescent="0.2">
      <c r="A282" s="17">
        <v>314</v>
      </c>
      <c r="B282" s="25"/>
      <c r="C282" s="26"/>
      <c r="D282" s="30" t="s">
        <v>397</v>
      </c>
      <c r="E282" s="20" t="s">
        <v>398</v>
      </c>
      <c r="F282" s="28">
        <v>1</v>
      </c>
      <c r="G282" s="21">
        <f t="shared" si="5"/>
        <v>37.5</v>
      </c>
      <c r="H282" s="35">
        <v>300</v>
      </c>
      <c r="I282" s="35"/>
    </row>
    <row r="283" spans="1:9" ht="17.25" hidden="1" customHeight="1" x14ac:dyDescent="0.2">
      <c r="A283" s="17">
        <v>324</v>
      </c>
      <c r="B283" s="25"/>
      <c r="C283" s="26"/>
      <c r="D283" s="30"/>
      <c r="E283" s="20"/>
      <c r="F283" s="28"/>
      <c r="G283" s="21"/>
      <c r="H283" s="35"/>
      <c r="I283" s="35"/>
    </row>
    <row r="284" spans="1:9" ht="17.25" customHeight="1" x14ac:dyDescent="0.2">
      <c r="A284" s="17">
        <v>352</v>
      </c>
      <c r="B284" s="25"/>
      <c r="C284" s="26"/>
      <c r="D284" s="30"/>
      <c r="E284" s="20"/>
      <c r="F284" s="28"/>
      <c r="G284" s="21"/>
      <c r="H284" s="35"/>
      <c r="I284" s="35"/>
    </row>
    <row r="285" spans="1:9" ht="17.25" customHeight="1" x14ac:dyDescent="0.2">
      <c r="A285" s="36"/>
      <c r="D285" s="37"/>
      <c r="H285" s="38"/>
      <c r="I285" s="39"/>
    </row>
    <row r="286" spans="1:9" hidden="1" x14ac:dyDescent="0.2">
      <c r="A286" s="36" t="s">
        <v>399</v>
      </c>
      <c r="D286" s="37"/>
      <c r="H286" s="40"/>
      <c r="I286" s="40"/>
    </row>
    <row r="287" spans="1:9" hidden="1" x14ac:dyDescent="0.2">
      <c r="A287" s="36"/>
      <c r="D287" s="37"/>
      <c r="H287" s="40"/>
      <c r="I287" s="40"/>
    </row>
    <row r="288" spans="1:9" hidden="1" x14ac:dyDescent="0.2">
      <c r="A288" s="36"/>
      <c r="D288" s="37"/>
      <c r="H288" s="40"/>
      <c r="I288" s="40"/>
    </row>
    <row r="289" spans="1:9" hidden="1" x14ac:dyDescent="0.2">
      <c r="A289" s="36"/>
      <c r="D289" s="37"/>
      <c r="H289" s="40"/>
      <c r="I289" s="40"/>
    </row>
    <row r="290" spans="1:9" hidden="1" x14ac:dyDescent="0.2">
      <c r="A290" s="36"/>
      <c r="D290" s="37"/>
      <c r="H290" s="40"/>
      <c r="I290" s="40"/>
    </row>
    <row r="291" spans="1:9" ht="17.25" customHeight="1" x14ac:dyDescent="0.2">
      <c r="A291" s="36"/>
      <c r="D291" s="37"/>
      <c r="G291" s="41" t="s">
        <v>400</v>
      </c>
      <c r="H291" s="41" t="s">
        <v>401</v>
      </c>
      <c r="I291" s="42" t="s">
        <v>402</v>
      </c>
    </row>
    <row r="292" spans="1:9" ht="17.25" customHeight="1" x14ac:dyDescent="0.2">
      <c r="A292" s="36"/>
      <c r="D292" s="37"/>
      <c r="G292" s="235"/>
      <c r="H292" s="235"/>
      <c r="I292" s="238"/>
    </row>
    <row r="293" spans="1:9" ht="17.25" customHeight="1" x14ac:dyDescent="0.2">
      <c r="A293" s="36"/>
      <c r="D293" s="37"/>
      <c r="G293" s="236"/>
      <c r="H293" s="236"/>
      <c r="I293" s="239"/>
    </row>
    <row r="294" spans="1:9" ht="17.25" customHeight="1" x14ac:dyDescent="0.2">
      <c r="A294" s="36"/>
      <c r="D294" s="37"/>
      <c r="G294" s="237"/>
      <c r="H294" s="237"/>
      <c r="I294" s="240"/>
    </row>
    <row r="295" spans="1:9" x14ac:dyDescent="0.2">
      <c r="A295" s="36"/>
      <c r="D295" s="37"/>
      <c r="G295" s="43"/>
      <c r="H295" s="43"/>
      <c r="I295" s="44"/>
    </row>
    <row r="296" spans="1:9" x14ac:dyDescent="0.2">
      <c r="A296" s="45"/>
      <c r="B296" s="46"/>
      <c r="C296" s="46"/>
      <c r="D296" s="47"/>
      <c r="E296" s="46"/>
      <c r="F296" s="46"/>
      <c r="G296" s="48"/>
      <c r="H296" s="49"/>
      <c r="I296" s="50"/>
    </row>
    <row r="297" spans="1:9" x14ac:dyDescent="0.2">
      <c r="D297" s="37"/>
    </row>
    <row r="298" spans="1:9" x14ac:dyDescent="0.2">
      <c r="D298" s="37"/>
    </row>
    <row r="299" spans="1:9" x14ac:dyDescent="0.2">
      <c r="D299" s="37"/>
    </row>
    <row r="300" spans="1:9" x14ac:dyDescent="0.2">
      <c r="D300" s="37"/>
    </row>
    <row r="301" spans="1:9" x14ac:dyDescent="0.2">
      <c r="D301" s="37"/>
    </row>
    <row r="302" spans="1:9" x14ac:dyDescent="0.2">
      <c r="D302" s="37"/>
    </row>
    <row r="303" spans="1:9" x14ac:dyDescent="0.2">
      <c r="D303" s="37"/>
    </row>
    <row r="304" spans="1:9" x14ac:dyDescent="0.2">
      <c r="D304" s="37"/>
    </row>
    <row r="305" spans="4:4" x14ac:dyDescent="0.2">
      <c r="D305" s="37"/>
    </row>
    <row r="306" spans="4:4" x14ac:dyDescent="0.2">
      <c r="D306" s="37"/>
    </row>
    <row r="307" spans="4:4" x14ac:dyDescent="0.2">
      <c r="D307" s="37"/>
    </row>
    <row r="308" spans="4:4" x14ac:dyDescent="0.2">
      <c r="D308" s="37"/>
    </row>
    <row r="309" spans="4:4" x14ac:dyDescent="0.2">
      <c r="D309" s="37"/>
    </row>
    <row r="310" spans="4:4" x14ac:dyDescent="0.2">
      <c r="D310" s="37"/>
    </row>
    <row r="311" spans="4:4" x14ac:dyDescent="0.2">
      <c r="D311" s="37"/>
    </row>
    <row r="312" spans="4:4" x14ac:dyDescent="0.2">
      <c r="D312" s="37"/>
    </row>
    <row r="313" spans="4:4" x14ac:dyDescent="0.2">
      <c r="D313" s="37"/>
    </row>
    <row r="314" spans="4:4" x14ac:dyDescent="0.2">
      <c r="D314" s="37"/>
    </row>
    <row r="315" spans="4:4" x14ac:dyDescent="0.2">
      <c r="D315" s="37"/>
    </row>
    <row r="316" spans="4:4" x14ac:dyDescent="0.2">
      <c r="D316" s="37"/>
    </row>
    <row r="317" spans="4:4" x14ac:dyDescent="0.2">
      <c r="D317" s="37"/>
    </row>
    <row r="318" spans="4:4" x14ac:dyDescent="0.2">
      <c r="D318" s="37"/>
    </row>
    <row r="319" spans="4:4" x14ac:dyDescent="0.2">
      <c r="D319" s="37"/>
    </row>
    <row r="320" spans="4:4" x14ac:dyDescent="0.2">
      <c r="D320" s="37"/>
    </row>
    <row r="321" spans="4:4" x14ac:dyDescent="0.2">
      <c r="D321" s="37"/>
    </row>
    <row r="322" spans="4:4" x14ac:dyDescent="0.2">
      <c r="D322" s="37"/>
    </row>
    <row r="323" spans="4:4" x14ac:dyDescent="0.2">
      <c r="D323" s="37"/>
    </row>
    <row r="324" spans="4:4" x14ac:dyDescent="0.2">
      <c r="D324" s="37"/>
    </row>
    <row r="325" spans="4:4" x14ac:dyDescent="0.2">
      <c r="D325" s="37"/>
    </row>
    <row r="326" spans="4:4" x14ac:dyDescent="0.2">
      <c r="D326" s="37"/>
    </row>
    <row r="327" spans="4:4" x14ac:dyDescent="0.2">
      <c r="D327" s="37"/>
    </row>
    <row r="328" spans="4:4" x14ac:dyDescent="0.2">
      <c r="D328" s="37"/>
    </row>
    <row r="329" spans="4:4" x14ac:dyDescent="0.2">
      <c r="D329" s="37"/>
    </row>
    <row r="330" spans="4:4" x14ac:dyDescent="0.2">
      <c r="D330" s="37"/>
    </row>
    <row r="331" spans="4:4" x14ac:dyDescent="0.2">
      <c r="D331" s="37"/>
    </row>
    <row r="332" spans="4:4" x14ac:dyDescent="0.2">
      <c r="D332" s="37"/>
    </row>
  </sheetData>
  <autoFilter ref="H8:H283" xr:uid="{00000000-0009-0000-0000-000000000000}">
    <filterColumn colId="0">
      <filters>
        <filter val="1,000"/>
        <filter val="1,056"/>
        <filter val="1,140"/>
        <filter val="1,152"/>
        <filter val="1,300"/>
        <filter val="1,320"/>
        <filter val="1,400"/>
        <filter val="1,500"/>
        <filter val="1,600"/>
        <filter val="1,620"/>
        <filter val="1,680"/>
        <filter val="150"/>
        <filter val="152"/>
        <filter val="180"/>
        <filter val="2,000"/>
        <filter val="2,160"/>
        <filter val="2,200"/>
        <filter val="2,504"/>
        <filter val="2,600"/>
        <filter val="2,800"/>
        <filter val="240"/>
        <filter val="296"/>
        <filter val="300"/>
        <filter val="304"/>
        <filter val="336"/>
        <filter val="344"/>
        <filter val="360"/>
        <filter val="384"/>
        <filter val="4,000"/>
        <filter val="400"/>
        <filter val="432"/>
        <filter val="440"/>
        <filter val="480"/>
        <filter val="500"/>
        <filter val="504"/>
        <filter val="520"/>
        <filter val="528"/>
        <filter val="560"/>
        <filter val="576"/>
        <filter val="600"/>
        <filter val="608"/>
        <filter val="624"/>
        <filter val="640"/>
        <filter val="672"/>
        <filter val="680"/>
        <filter val="700"/>
        <filter val="704"/>
        <filter val="720"/>
        <filter val="736"/>
        <filter val="768"/>
        <filter val="800"/>
        <filter val="816"/>
        <filter val="864"/>
        <filter val="880"/>
        <filter val="960"/>
      </filters>
    </filterColumn>
  </autoFilter>
  <mergeCells count="5">
    <mergeCell ref="A221:A222"/>
    <mergeCell ref="G292:G294"/>
    <mergeCell ref="H292:H294"/>
    <mergeCell ref="I292:I294"/>
    <mergeCell ref="A3:I5"/>
  </mergeCells>
  <printOptions horizontalCentered="1"/>
  <pageMargins left="0" right="0" top="0.499305555555556" bottom="0" header="0" footer="0"/>
  <pageSetup paperSize="256" scale="78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6B3D7"/>
  </sheetPr>
  <dimension ref="A1:H310"/>
  <sheetViews>
    <sheetView zoomScale="60" workbookViewId="0">
      <pane ySplit="7" topLeftCell="A25" activePane="bottomLeft" state="frozen"/>
      <selection pane="bottomLeft" activeCell="G27" sqref="G27"/>
    </sheetView>
  </sheetViews>
  <sheetFormatPr defaultColWidth="9.14453125" defaultRowHeight="15" x14ac:dyDescent="0.2"/>
  <cols>
    <col min="1" max="1" width="5.51171875" style="51" customWidth="1"/>
    <col min="2" max="2" width="20.4453125" style="51" customWidth="1"/>
    <col min="3" max="3" width="19.90625" style="52" customWidth="1"/>
    <col min="4" max="4" width="11.43359375" style="52" customWidth="1"/>
    <col min="5" max="5" width="25.421875" style="51" customWidth="1"/>
    <col min="6" max="6" width="14.66015625" style="51" customWidth="1"/>
    <col min="7" max="7" width="9.55078125" style="51" customWidth="1"/>
    <col min="8" max="8" width="14.9296875" style="51" customWidth="1"/>
    <col min="9" max="16384" width="9.14453125" style="51"/>
  </cols>
  <sheetData>
    <row r="1" spans="1:8" x14ac:dyDescent="0.2">
      <c r="A1" s="53"/>
      <c r="B1" s="54"/>
      <c r="C1" s="55"/>
      <c r="D1" s="55"/>
      <c r="E1" s="54"/>
      <c r="F1" s="54"/>
      <c r="G1" s="54"/>
      <c r="H1" s="56"/>
    </row>
    <row r="2" spans="1:8" x14ac:dyDescent="0.2">
      <c r="A2" s="57"/>
      <c r="H2" s="58"/>
    </row>
    <row r="3" spans="1:8" x14ac:dyDescent="0.2">
      <c r="A3" s="244" t="s">
        <v>403</v>
      </c>
      <c r="B3" s="245"/>
      <c r="C3" s="245"/>
      <c r="D3" s="245"/>
      <c r="E3" s="245"/>
      <c r="F3" s="245"/>
      <c r="G3" s="245"/>
      <c r="H3" s="246"/>
    </row>
    <row r="4" spans="1:8" x14ac:dyDescent="0.2">
      <c r="A4" s="244"/>
      <c r="B4" s="245"/>
      <c r="C4" s="245"/>
      <c r="D4" s="245"/>
      <c r="E4" s="245"/>
      <c r="F4" s="245"/>
      <c r="G4" s="245"/>
      <c r="H4" s="246"/>
    </row>
    <row r="5" spans="1:8" x14ac:dyDescent="0.2">
      <c r="A5" s="57"/>
      <c r="H5" s="58"/>
    </row>
    <row r="6" spans="1:8" s="52" customFormat="1" ht="15" customHeight="1" x14ac:dyDescent="0.2">
      <c r="A6" s="247" t="s">
        <v>3</v>
      </c>
      <c r="B6" s="248" t="s">
        <v>404</v>
      </c>
      <c r="C6" s="248" t="s">
        <v>7</v>
      </c>
      <c r="D6" s="248" t="s">
        <v>405</v>
      </c>
      <c r="E6" s="248" t="s">
        <v>406</v>
      </c>
      <c r="F6" s="248"/>
      <c r="G6" s="248"/>
      <c r="H6" s="249"/>
    </row>
    <row r="7" spans="1:8" s="52" customFormat="1" ht="15" customHeight="1" x14ac:dyDescent="0.2">
      <c r="A7" s="247"/>
      <c r="B7" s="248"/>
      <c r="C7" s="248"/>
      <c r="D7" s="248"/>
      <c r="E7" s="248"/>
      <c r="F7" s="61" t="s">
        <v>407</v>
      </c>
      <c r="G7" s="59" t="s">
        <v>408</v>
      </c>
      <c r="H7" s="60" t="s">
        <v>409</v>
      </c>
    </row>
    <row r="8" spans="1:8" ht="27.95" customHeight="1" x14ac:dyDescent="0.2">
      <c r="A8" s="62">
        <v>1</v>
      </c>
      <c r="B8" s="59">
        <v>4464949700</v>
      </c>
      <c r="C8" s="59" t="s">
        <v>13</v>
      </c>
      <c r="D8" s="59" t="s">
        <v>410</v>
      </c>
      <c r="E8" s="63" t="s">
        <v>411</v>
      </c>
      <c r="F8" s="63">
        <v>187.5</v>
      </c>
      <c r="G8" s="63"/>
      <c r="H8" s="64"/>
    </row>
    <row r="9" spans="1:8" ht="27.95" customHeight="1" x14ac:dyDescent="0.2">
      <c r="A9" s="62">
        <v>2</v>
      </c>
      <c r="B9" s="59">
        <v>6132179900</v>
      </c>
      <c r="C9" s="59" t="s">
        <v>15</v>
      </c>
      <c r="D9" s="59" t="s">
        <v>412</v>
      </c>
      <c r="E9" s="63" t="str">
        <f>VLOOKUP(B9,'[1]Eng - Master Compound'!F4:I255,4,0)</f>
        <v>SI HS 60 NAT</v>
      </c>
      <c r="F9" s="63">
        <v>270</v>
      </c>
      <c r="G9" s="63">
        <v>2500</v>
      </c>
      <c r="H9" s="257" t="s">
        <v>413</v>
      </c>
    </row>
    <row r="10" spans="1:8" ht="27.95" customHeight="1" x14ac:dyDescent="0.2">
      <c r="A10" s="62">
        <v>3</v>
      </c>
      <c r="B10" s="59">
        <v>6268879200</v>
      </c>
      <c r="C10" s="59" t="s">
        <v>17</v>
      </c>
      <c r="D10" s="59" t="s">
        <v>412</v>
      </c>
      <c r="E10" s="63" t="str">
        <f>VLOOKUP(B10,'[1]Eng - Master Compound'!F5:I256,4,0)</f>
        <v>SI HS 50 BL</v>
      </c>
      <c r="F10" s="63">
        <v>187.5</v>
      </c>
      <c r="G10" s="63">
        <v>2500</v>
      </c>
      <c r="H10" s="258"/>
    </row>
    <row r="11" spans="1:8" ht="27.95" customHeight="1" x14ac:dyDescent="0.2">
      <c r="A11" s="62">
        <v>4</v>
      </c>
      <c r="B11" s="59" t="s">
        <v>18</v>
      </c>
      <c r="C11" s="59" t="s">
        <v>19</v>
      </c>
      <c r="D11" s="59" t="s">
        <v>412</v>
      </c>
      <c r="E11" s="63" t="str">
        <f>VLOOKUP(B11,'[1]Eng - Master Compound'!F6:I257,4,0)</f>
        <v>EPDM HS 50 BL (KWSK)</v>
      </c>
      <c r="F11" s="63">
        <v>125</v>
      </c>
      <c r="G11" s="63">
        <v>500</v>
      </c>
      <c r="H11" s="64"/>
    </row>
    <row r="12" spans="1:8" ht="27.95" customHeight="1" x14ac:dyDescent="0.2">
      <c r="A12" s="62">
        <v>5</v>
      </c>
      <c r="B12" s="59" t="s">
        <v>20</v>
      </c>
      <c r="C12" s="59" t="s">
        <v>21</v>
      </c>
      <c r="D12" s="59" t="s">
        <v>414</v>
      </c>
      <c r="E12" s="63" t="str">
        <f>VLOOKUP(B12,'[1]Eng - Master Compound'!F7:I258,4,0)</f>
        <v>EPDM HS 50 BL (KWSK)</v>
      </c>
      <c r="F12" s="63">
        <v>62.5</v>
      </c>
      <c r="G12" s="63">
        <v>1000</v>
      </c>
      <c r="H12" s="64"/>
    </row>
    <row r="13" spans="1:8" ht="27.95" customHeight="1" x14ac:dyDescent="0.2">
      <c r="A13" s="62">
        <v>6</v>
      </c>
      <c r="B13" s="59" t="s">
        <v>22</v>
      </c>
      <c r="C13" s="59" t="s">
        <v>23</v>
      </c>
      <c r="D13" s="59" t="s">
        <v>412</v>
      </c>
      <c r="E13" s="63" t="str">
        <f>VLOOKUP(B13,'[1]Eng - Master Compound'!F8:I259,4,0)</f>
        <v>EPDM HS 45 BL</v>
      </c>
      <c r="F13" s="63">
        <v>220</v>
      </c>
      <c r="G13" s="63">
        <v>500</v>
      </c>
      <c r="H13" s="64"/>
    </row>
    <row r="14" spans="1:8" ht="27.95" customHeight="1" x14ac:dyDescent="0.2">
      <c r="A14" s="62">
        <v>7</v>
      </c>
      <c r="B14" s="59" t="s">
        <v>24</v>
      </c>
      <c r="C14" s="59" t="s">
        <v>25</v>
      </c>
      <c r="D14" s="59" t="s">
        <v>415</v>
      </c>
      <c r="E14" s="63" t="str">
        <f>VLOOKUP(B14,'[1]Eng - Master Compound'!F9:I260,4,0)</f>
        <v>EPDM HS 40 BL</v>
      </c>
      <c r="F14" s="63">
        <v>0</v>
      </c>
      <c r="G14" s="63"/>
      <c r="H14" s="64"/>
    </row>
    <row r="15" spans="1:8" ht="27.95" customHeight="1" x14ac:dyDescent="0.2">
      <c r="A15" s="62">
        <v>8</v>
      </c>
      <c r="B15" s="59" t="s">
        <v>26</v>
      </c>
      <c r="C15" s="59" t="s">
        <v>27</v>
      </c>
      <c r="D15" s="59" t="s">
        <v>412</v>
      </c>
      <c r="E15" s="63" t="str">
        <f>VLOOKUP(B15,'[1]Eng - Master Compound'!F10:I261,4,0)</f>
        <v>EPDM HS 40 BL</v>
      </c>
      <c r="F15" s="63">
        <v>0</v>
      </c>
      <c r="G15" s="63"/>
      <c r="H15" s="64"/>
    </row>
    <row r="16" spans="1:8" ht="27.95" customHeight="1" x14ac:dyDescent="0.2">
      <c r="A16" s="62">
        <v>10</v>
      </c>
      <c r="B16" s="59" t="s">
        <v>29</v>
      </c>
      <c r="C16" s="59" t="s">
        <v>416</v>
      </c>
      <c r="D16" s="59" t="s">
        <v>412</v>
      </c>
      <c r="E16" s="63" t="str">
        <f>VLOOKUP(B16,'[1]Eng - Master Compound'!F11:I262,4,0)</f>
        <v>EPDM HS 50 DG</v>
      </c>
      <c r="F16" s="63">
        <v>0</v>
      </c>
      <c r="G16" s="63"/>
      <c r="H16" s="64"/>
    </row>
    <row r="17" spans="1:8" ht="27.95" customHeight="1" x14ac:dyDescent="0.2">
      <c r="A17" s="62">
        <v>12</v>
      </c>
      <c r="B17" s="59" t="s">
        <v>32</v>
      </c>
      <c r="C17" s="59" t="s">
        <v>33</v>
      </c>
      <c r="D17" s="59" t="s">
        <v>417</v>
      </c>
      <c r="E17" s="63" t="str">
        <f>VLOOKUP(B17,'[1]Eng - Master Compound'!F12:I263,4,0)</f>
        <v>CR -12 D</v>
      </c>
      <c r="F17" s="63">
        <v>54</v>
      </c>
      <c r="G17" s="63">
        <v>300</v>
      </c>
      <c r="H17" s="64"/>
    </row>
    <row r="18" spans="1:8" ht="27.95" customHeight="1" x14ac:dyDescent="0.2">
      <c r="A18" s="62">
        <v>13</v>
      </c>
      <c r="B18" s="65" t="s">
        <v>34</v>
      </c>
      <c r="C18" s="59" t="s">
        <v>33</v>
      </c>
      <c r="D18" s="59" t="s">
        <v>418</v>
      </c>
      <c r="E18" s="63" t="str">
        <f>VLOOKUP(B18,'[1]Eng - Master Compound'!F13:I264,4,0)</f>
        <v>CR -12 D</v>
      </c>
      <c r="F18" s="63">
        <v>54</v>
      </c>
      <c r="G18" s="63">
        <v>300</v>
      </c>
      <c r="H18" s="64"/>
    </row>
    <row r="19" spans="1:8" ht="27.95" customHeight="1" x14ac:dyDescent="0.2">
      <c r="A19" s="62">
        <v>14</v>
      </c>
      <c r="B19" s="65" t="s">
        <v>35</v>
      </c>
      <c r="C19" s="59" t="s">
        <v>33</v>
      </c>
      <c r="D19" s="59" t="s">
        <v>418</v>
      </c>
      <c r="E19" s="63" t="str">
        <f>VLOOKUP(B19,'[1]Eng - Master Compound'!F14:I265,4,0)</f>
        <v>CR -12 D</v>
      </c>
      <c r="F19" s="63">
        <v>42</v>
      </c>
      <c r="G19" s="63">
        <v>300</v>
      </c>
      <c r="H19" s="64"/>
    </row>
    <row r="20" spans="1:8" ht="27.95" customHeight="1" x14ac:dyDescent="0.2">
      <c r="A20" s="62">
        <v>15</v>
      </c>
      <c r="B20" s="65" t="s">
        <v>36</v>
      </c>
      <c r="C20" s="59" t="s">
        <v>33</v>
      </c>
      <c r="D20" s="59" t="s">
        <v>418</v>
      </c>
      <c r="E20" s="63" t="str">
        <f>VLOOKUP(B20,'[1]Eng - Master Compound'!F15:I266,4,0)</f>
        <v>CR -12 D</v>
      </c>
      <c r="F20" s="63">
        <v>100</v>
      </c>
      <c r="G20" s="63">
        <v>300</v>
      </c>
      <c r="H20" s="64"/>
    </row>
    <row r="21" spans="1:8" ht="27.95" customHeight="1" x14ac:dyDescent="0.2">
      <c r="A21" s="62">
        <v>16</v>
      </c>
      <c r="B21" s="65" t="s">
        <v>37</v>
      </c>
      <c r="C21" s="59" t="s">
        <v>33</v>
      </c>
      <c r="D21" s="59" t="s">
        <v>418</v>
      </c>
      <c r="E21" s="63" t="str">
        <f>VLOOKUP(B21,'[1]Eng - Master Compound'!F16:I267,4,0)</f>
        <v>CR -12 D</v>
      </c>
      <c r="F21" s="63">
        <v>48</v>
      </c>
      <c r="G21" s="63">
        <v>300</v>
      </c>
      <c r="H21" s="64"/>
    </row>
    <row r="22" spans="1:8" ht="27.95" customHeight="1" x14ac:dyDescent="0.2">
      <c r="A22" s="62">
        <v>17</v>
      </c>
      <c r="B22" s="65" t="s">
        <v>38</v>
      </c>
      <c r="C22" s="59" t="s">
        <v>33</v>
      </c>
      <c r="D22" s="59" t="s">
        <v>418</v>
      </c>
      <c r="E22" s="63" t="str">
        <f>VLOOKUP(B22,'[1]Eng - Master Compound'!F17:I268,4,0)</f>
        <v>CR -12 D</v>
      </c>
      <c r="F22" s="63">
        <v>54</v>
      </c>
      <c r="G22" s="63">
        <v>300</v>
      </c>
      <c r="H22" s="64"/>
    </row>
    <row r="23" spans="1:8" ht="27.95" customHeight="1" x14ac:dyDescent="0.2">
      <c r="A23" s="62">
        <v>18</v>
      </c>
      <c r="B23" s="65" t="s">
        <v>39</v>
      </c>
      <c r="C23" s="59" t="s">
        <v>33</v>
      </c>
      <c r="D23" s="59" t="s">
        <v>418</v>
      </c>
      <c r="E23" s="63" t="str">
        <f>VLOOKUP(B23,'[1]Eng - Master Compound'!F18:I269,4,0)</f>
        <v>CR -12 D</v>
      </c>
      <c r="F23" s="63">
        <v>54</v>
      </c>
      <c r="G23" s="63">
        <v>300</v>
      </c>
      <c r="H23" s="64"/>
    </row>
    <row r="24" spans="1:8" ht="27.95" customHeight="1" x14ac:dyDescent="0.2">
      <c r="A24" s="62">
        <v>19</v>
      </c>
      <c r="B24" s="65" t="s">
        <v>40</v>
      </c>
      <c r="C24" s="59" t="s">
        <v>33</v>
      </c>
      <c r="D24" s="59" t="s">
        <v>418</v>
      </c>
      <c r="E24" s="63" t="str">
        <f>VLOOKUP(B24,'[1]Eng - Master Compound'!F19:I270,4,0)</f>
        <v>CR -12 D</v>
      </c>
      <c r="F24" s="63">
        <v>42</v>
      </c>
      <c r="G24" s="63">
        <v>300</v>
      </c>
      <c r="H24" s="64"/>
    </row>
    <row r="25" spans="1:8" ht="27.95" customHeight="1" x14ac:dyDescent="0.2">
      <c r="A25" s="62">
        <v>20</v>
      </c>
      <c r="B25" s="65" t="s">
        <v>41</v>
      </c>
      <c r="C25" s="59" t="s">
        <v>42</v>
      </c>
      <c r="D25" s="59" t="s">
        <v>412</v>
      </c>
      <c r="E25" s="63" t="str">
        <f>VLOOKUP(B25,'[1]Eng - Master Compound'!F20:I271,4,0)</f>
        <v>EPDM HS 45 BL</v>
      </c>
      <c r="F25" s="63">
        <v>60</v>
      </c>
      <c r="G25" s="63">
        <v>500</v>
      </c>
      <c r="H25" s="64"/>
    </row>
    <row r="26" spans="1:8" ht="27.95" customHeight="1" x14ac:dyDescent="0.2">
      <c r="A26" s="62">
        <v>21</v>
      </c>
      <c r="B26" s="65" t="s">
        <v>43</v>
      </c>
      <c r="C26" s="59" t="s">
        <v>33</v>
      </c>
      <c r="D26" s="59" t="s">
        <v>418</v>
      </c>
      <c r="E26" s="63" t="str">
        <f>VLOOKUP(B26,'[1]Eng - Master Compound'!F21:I272,4,0)</f>
        <v>CR HS 70 BL</v>
      </c>
      <c r="F26" s="63">
        <v>37.5</v>
      </c>
      <c r="G26" s="63">
        <v>300</v>
      </c>
      <c r="H26" s="64"/>
    </row>
    <row r="27" spans="1:8" ht="27.95" customHeight="1" x14ac:dyDescent="0.2">
      <c r="A27" s="62">
        <v>22</v>
      </c>
      <c r="B27" s="59" t="s">
        <v>44</v>
      </c>
      <c r="C27" s="59" t="s">
        <v>45</v>
      </c>
      <c r="D27" s="59" t="s">
        <v>419</v>
      </c>
      <c r="E27" s="63" t="str">
        <f>VLOOKUP(B27,'[1]Eng - Master Compound'!F22:I273,4,0)</f>
        <v>CR HS 50 BL</v>
      </c>
      <c r="F27" s="63">
        <v>0</v>
      </c>
      <c r="G27" s="63"/>
      <c r="H27" s="64"/>
    </row>
    <row r="28" spans="1:8" ht="27.95" customHeight="1" x14ac:dyDescent="0.2">
      <c r="A28" s="62">
        <v>24</v>
      </c>
      <c r="B28" s="59" t="s">
        <v>48</v>
      </c>
      <c r="C28" s="59" t="s">
        <v>47</v>
      </c>
      <c r="D28" s="59" t="s">
        <v>420</v>
      </c>
      <c r="E28" s="63" t="str">
        <f>VLOOKUP(B28,'[1]Eng - Master Compound'!F23:I274,4,0)</f>
        <v>EPDM HS 50 BL (KWSK)</v>
      </c>
      <c r="F28" s="63">
        <v>0</v>
      </c>
      <c r="G28" s="63"/>
      <c r="H28" s="64"/>
    </row>
    <row r="29" spans="1:8" ht="27.95" customHeight="1" x14ac:dyDescent="0.2">
      <c r="A29" s="62">
        <v>25</v>
      </c>
      <c r="B29" s="59" t="s">
        <v>49</v>
      </c>
      <c r="C29" s="59" t="s">
        <v>47</v>
      </c>
      <c r="D29" s="59" t="s">
        <v>412</v>
      </c>
      <c r="E29" s="63" t="str">
        <f>VLOOKUP(B29,'[1]Eng - Master Compound'!F24:I275,4,0)</f>
        <v>NBR HS 60 BL</v>
      </c>
      <c r="F29" s="63">
        <v>0</v>
      </c>
      <c r="G29" s="63"/>
      <c r="H29" s="64"/>
    </row>
    <row r="30" spans="1:8" ht="27.95" customHeight="1" x14ac:dyDescent="0.2">
      <c r="A30" s="62">
        <v>26</v>
      </c>
      <c r="B30" s="59" t="s">
        <v>421</v>
      </c>
      <c r="C30" s="59" t="s">
        <v>51</v>
      </c>
      <c r="D30" s="59" t="s">
        <v>422</v>
      </c>
      <c r="E30" s="63"/>
      <c r="F30" s="63">
        <v>25</v>
      </c>
      <c r="G30" s="63">
        <v>120</v>
      </c>
      <c r="H30" s="64"/>
    </row>
    <row r="31" spans="1:8" ht="27.95" customHeight="1" x14ac:dyDescent="0.2">
      <c r="A31" s="62"/>
      <c r="B31" s="59" t="s">
        <v>421</v>
      </c>
      <c r="C31" s="59"/>
      <c r="D31" s="59"/>
      <c r="E31" s="63"/>
      <c r="F31" s="63">
        <v>45</v>
      </c>
      <c r="G31" s="63"/>
      <c r="H31" s="64"/>
    </row>
    <row r="32" spans="1:8" ht="27.95" customHeight="1" x14ac:dyDescent="0.2">
      <c r="A32" s="62">
        <v>27</v>
      </c>
      <c r="B32" s="59" t="s">
        <v>52</v>
      </c>
      <c r="C32" s="59" t="s">
        <v>53</v>
      </c>
      <c r="D32" s="59" t="s">
        <v>422</v>
      </c>
      <c r="E32" s="63" t="str">
        <f>VLOOKUP(B32,'[1]Eng - Master Compound'!F26:I277,4,0)</f>
        <v>EPDM 70 BL MAR</v>
      </c>
      <c r="F32" s="63">
        <v>22.5</v>
      </c>
      <c r="G32" s="63">
        <v>120</v>
      </c>
      <c r="H32" s="64"/>
    </row>
    <row r="33" spans="1:8" ht="27.95" customHeight="1" x14ac:dyDescent="0.2">
      <c r="A33" s="62">
        <v>28</v>
      </c>
      <c r="B33" s="59" t="s">
        <v>54</v>
      </c>
      <c r="C33" s="59" t="s">
        <v>33</v>
      </c>
      <c r="D33" s="59" t="s">
        <v>422</v>
      </c>
      <c r="E33" s="63" t="s">
        <v>423</v>
      </c>
      <c r="F33" s="63">
        <v>100</v>
      </c>
      <c r="G33" s="63">
        <v>1000</v>
      </c>
      <c r="H33" s="64"/>
    </row>
    <row r="34" spans="1:8" ht="27.95" customHeight="1" x14ac:dyDescent="0.2">
      <c r="A34" s="62">
        <v>29</v>
      </c>
      <c r="B34" s="59" t="s">
        <v>55</v>
      </c>
      <c r="C34" s="59" t="s">
        <v>33</v>
      </c>
      <c r="D34" s="59" t="s">
        <v>422</v>
      </c>
      <c r="E34" s="63" t="s">
        <v>423</v>
      </c>
      <c r="F34" s="63">
        <v>75</v>
      </c>
      <c r="G34" s="63">
        <v>1000</v>
      </c>
      <c r="H34" s="64"/>
    </row>
    <row r="35" spans="1:8" ht="27.95" customHeight="1" x14ac:dyDescent="0.2">
      <c r="A35" s="62">
        <v>30</v>
      </c>
      <c r="B35" s="59" t="s">
        <v>56</v>
      </c>
      <c r="C35" s="59" t="s">
        <v>57</v>
      </c>
      <c r="D35" s="59" t="s">
        <v>420</v>
      </c>
      <c r="E35" s="63" t="str">
        <f>VLOOKUP(B35,'[1]Eng - Master Compound'!F29:I280,4,0)</f>
        <v>NBR HS 70 BL</v>
      </c>
      <c r="F35" s="63">
        <v>0</v>
      </c>
      <c r="G35" s="63"/>
      <c r="H35" s="64"/>
    </row>
    <row r="36" spans="1:8" ht="27.95" customHeight="1" x14ac:dyDescent="0.2">
      <c r="A36" s="62">
        <v>31</v>
      </c>
      <c r="B36" s="59" t="s">
        <v>58</v>
      </c>
      <c r="C36" s="59" t="s">
        <v>33</v>
      </c>
      <c r="D36" s="59" t="s">
        <v>418</v>
      </c>
      <c r="E36" s="63" t="str">
        <f>VLOOKUP(B36,'[1]Eng - Master Compound'!F30:I281,4,0)</f>
        <v>CR -12 D</v>
      </c>
      <c r="F36" s="63">
        <v>0</v>
      </c>
      <c r="G36" s="63"/>
      <c r="H36" s="64"/>
    </row>
    <row r="37" spans="1:8" ht="27.95" customHeight="1" x14ac:dyDescent="0.2">
      <c r="A37" s="62">
        <v>32</v>
      </c>
      <c r="B37" s="59" t="s">
        <v>59</v>
      </c>
      <c r="C37" s="59" t="s">
        <v>19</v>
      </c>
      <c r="D37" s="59" t="s">
        <v>412</v>
      </c>
      <c r="E37" s="63" t="str">
        <f>VLOOKUP(B37,'[1]Eng - Master Compound'!F31:I282,4,0)</f>
        <v>EPDM HS 50 BL (KWSK)</v>
      </c>
      <c r="F37" s="63">
        <v>0</v>
      </c>
      <c r="G37" s="63"/>
      <c r="H37" s="64"/>
    </row>
    <row r="38" spans="1:8" ht="27.95" customHeight="1" x14ac:dyDescent="0.2">
      <c r="A38" s="62">
        <v>33</v>
      </c>
      <c r="B38" s="66" t="s">
        <v>60</v>
      </c>
      <c r="C38" s="59" t="s">
        <v>19</v>
      </c>
      <c r="D38" s="59" t="s">
        <v>420</v>
      </c>
      <c r="E38" s="63" t="str">
        <f>VLOOKUP(B38,'[1]Eng - Master Compound'!F32:I283,4,0)</f>
        <v>EPDM 60 BL SDI</v>
      </c>
      <c r="F38" s="63">
        <v>100</v>
      </c>
      <c r="G38" s="63"/>
      <c r="H38" s="64"/>
    </row>
    <row r="39" spans="1:8" ht="27.95" customHeight="1" x14ac:dyDescent="0.2">
      <c r="A39" s="62">
        <v>34</v>
      </c>
      <c r="B39" s="66" t="s">
        <v>353</v>
      </c>
      <c r="C39" s="59" t="s">
        <v>19</v>
      </c>
      <c r="D39" s="59" t="s">
        <v>420</v>
      </c>
      <c r="E39" s="63" t="str">
        <f>VLOOKUP(B39,'[1]Eng - Master Compound'!F33:I284,4,0)</f>
        <v>EPDM 60 BL SDI</v>
      </c>
      <c r="F39" s="63">
        <v>50</v>
      </c>
      <c r="G39" s="63">
        <v>250</v>
      </c>
      <c r="H39" s="64"/>
    </row>
    <row r="40" spans="1:8" ht="27.95" customHeight="1" x14ac:dyDescent="0.2">
      <c r="A40" s="62">
        <v>35</v>
      </c>
      <c r="B40" s="59" t="s">
        <v>366</v>
      </c>
      <c r="C40" s="59" t="s">
        <v>19</v>
      </c>
      <c r="D40" s="59" t="s">
        <v>420</v>
      </c>
      <c r="E40" s="63" t="str">
        <f>VLOOKUP(B40,'[1]Eng - Master Compound'!F34:I285,4,0)</f>
        <v>EPDM 60 BL SDI</v>
      </c>
      <c r="F40" s="63">
        <v>50</v>
      </c>
      <c r="G40" s="63">
        <v>300</v>
      </c>
      <c r="H40" s="64"/>
    </row>
    <row r="41" spans="1:8" ht="27.95" customHeight="1" x14ac:dyDescent="0.2">
      <c r="A41" s="62">
        <v>36</v>
      </c>
      <c r="B41" s="59" t="s">
        <v>65</v>
      </c>
      <c r="C41" s="59" t="s">
        <v>19</v>
      </c>
      <c r="D41" s="59" t="s">
        <v>420</v>
      </c>
      <c r="E41" s="63" t="s">
        <v>424</v>
      </c>
      <c r="F41" s="63">
        <v>100</v>
      </c>
      <c r="G41" s="63"/>
      <c r="H41" s="64"/>
    </row>
    <row r="42" spans="1:8" ht="27.95" customHeight="1" x14ac:dyDescent="0.2">
      <c r="A42" s="62">
        <v>37</v>
      </c>
      <c r="B42" s="59" t="s">
        <v>67</v>
      </c>
      <c r="C42" s="59" t="s">
        <v>68</v>
      </c>
      <c r="D42" s="59" t="s">
        <v>196</v>
      </c>
      <c r="E42" s="63" t="str">
        <f>VLOOKUP(B42,'[1]Eng - Master Compound'!F36:I287,4,0)</f>
        <v>EPDM 70 BL (MAT)</v>
      </c>
      <c r="F42" s="63">
        <v>100</v>
      </c>
      <c r="G42" s="63"/>
      <c r="H42" s="64"/>
    </row>
    <row r="43" spans="1:8" ht="27.95" customHeight="1" x14ac:dyDescent="0.2">
      <c r="A43" s="62">
        <v>38</v>
      </c>
      <c r="B43" s="59" t="s">
        <v>69</v>
      </c>
      <c r="C43" s="59" t="s">
        <v>33</v>
      </c>
      <c r="D43" s="59" t="s">
        <v>417</v>
      </c>
      <c r="E43" s="63" t="str">
        <f>VLOOKUP(B43,'[1]Eng - Master Compound'!F37:I288,4,0)</f>
        <v>NBR HS 60 BL</v>
      </c>
      <c r="F43" s="63">
        <v>100</v>
      </c>
      <c r="G43" s="63"/>
      <c r="H43" s="64"/>
    </row>
    <row r="44" spans="1:8" ht="27.95" customHeight="1" x14ac:dyDescent="0.2">
      <c r="A44" s="62">
        <v>40</v>
      </c>
      <c r="B44" s="59">
        <v>1955442550</v>
      </c>
      <c r="C44" s="59" t="s">
        <v>73</v>
      </c>
      <c r="D44" s="59" t="s">
        <v>418</v>
      </c>
      <c r="E44" s="63" t="str">
        <f>VLOOKUP(B44,'[1]Eng - Master Compound'!F38:I289,4,0)</f>
        <v>NR Hs 55 BL</v>
      </c>
      <c r="F44" s="63">
        <v>49</v>
      </c>
      <c r="G44" s="63">
        <v>429</v>
      </c>
      <c r="H44" s="64"/>
    </row>
    <row r="45" spans="1:8" ht="27.95" customHeight="1" x14ac:dyDescent="0.2">
      <c r="A45" s="62">
        <v>41</v>
      </c>
      <c r="B45" s="59" t="s">
        <v>74</v>
      </c>
      <c r="C45" s="59" t="s">
        <v>33</v>
      </c>
      <c r="D45" s="59" t="s">
        <v>417</v>
      </c>
      <c r="E45" s="63" t="s">
        <v>425</v>
      </c>
      <c r="F45" s="63">
        <v>78</v>
      </c>
      <c r="G45" s="63">
        <v>429</v>
      </c>
      <c r="H45" s="64"/>
    </row>
    <row r="46" spans="1:8" ht="27.95" customHeight="1" x14ac:dyDescent="0.2">
      <c r="A46" s="62">
        <v>42</v>
      </c>
      <c r="B46" s="59" t="s">
        <v>75</v>
      </c>
      <c r="C46" s="59" t="s">
        <v>47</v>
      </c>
      <c r="D46" s="59" t="s">
        <v>418</v>
      </c>
      <c r="E46" s="63" t="s">
        <v>425</v>
      </c>
      <c r="F46" s="63">
        <v>0</v>
      </c>
      <c r="G46" s="63"/>
      <c r="H46" s="64"/>
    </row>
    <row r="47" spans="1:8" ht="27.95" customHeight="1" x14ac:dyDescent="0.2">
      <c r="A47" s="62">
        <v>43</v>
      </c>
      <c r="B47" s="59">
        <v>1980653540</v>
      </c>
      <c r="C47" s="59" t="s">
        <v>33</v>
      </c>
      <c r="D47" s="59" t="s">
        <v>418</v>
      </c>
      <c r="E47" s="63" t="s">
        <v>424</v>
      </c>
      <c r="F47" s="63" t="s">
        <v>426</v>
      </c>
      <c r="G47" s="63"/>
      <c r="H47" s="64"/>
    </row>
    <row r="48" spans="1:8" ht="27.95" customHeight="1" x14ac:dyDescent="0.2">
      <c r="A48" s="62">
        <v>44</v>
      </c>
      <c r="B48" s="59">
        <v>1980653550</v>
      </c>
      <c r="C48" s="59" t="s">
        <v>33</v>
      </c>
      <c r="D48" s="59" t="s">
        <v>418</v>
      </c>
      <c r="E48" s="63" t="s">
        <v>424</v>
      </c>
      <c r="F48" s="63">
        <v>70</v>
      </c>
      <c r="G48" s="63"/>
      <c r="H48" s="64"/>
    </row>
    <row r="49" spans="1:8" ht="27.95" customHeight="1" x14ac:dyDescent="0.2">
      <c r="A49" s="62">
        <v>45</v>
      </c>
      <c r="B49" s="59">
        <v>1980653560</v>
      </c>
      <c r="C49" s="59" t="s">
        <v>33</v>
      </c>
      <c r="D49" s="59" t="s">
        <v>418</v>
      </c>
      <c r="E49" s="63" t="s">
        <v>424</v>
      </c>
      <c r="F49" s="63" t="s">
        <v>426</v>
      </c>
      <c r="G49" s="63"/>
      <c r="H49" s="64"/>
    </row>
    <row r="50" spans="1:8" ht="27.95" customHeight="1" x14ac:dyDescent="0.2">
      <c r="A50" s="62">
        <v>46</v>
      </c>
      <c r="B50" s="59" t="s">
        <v>79</v>
      </c>
      <c r="C50" s="59" t="s">
        <v>33</v>
      </c>
      <c r="D50" s="59" t="s">
        <v>417</v>
      </c>
      <c r="E50" s="63" t="s">
        <v>424</v>
      </c>
      <c r="F50" s="63">
        <v>110</v>
      </c>
      <c r="G50" s="63"/>
      <c r="H50" s="64"/>
    </row>
    <row r="51" spans="1:8" ht="27.95" customHeight="1" x14ac:dyDescent="0.2">
      <c r="A51" s="62">
        <v>47</v>
      </c>
      <c r="B51" s="59">
        <v>1980653630</v>
      </c>
      <c r="C51" s="59" t="s">
        <v>33</v>
      </c>
      <c r="D51" s="59" t="s">
        <v>418</v>
      </c>
      <c r="E51" s="63" t="s">
        <v>424</v>
      </c>
      <c r="F51" s="63">
        <v>90</v>
      </c>
      <c r="G51" s="63"/>
      <c r="H51" s="64"/>
    </row>
    <row r="52" spans="1:8" ht="27.95" customHeight="1" x14ac:dyDescent="0.2">
      <c r="A52" s="62">
        <v>48</v>
      </c>
      <c r="B52" s="59" t="s">
        <v>81</v>
      </c>
      <c r="C52" s="59" t="s">
        <v>82</v>
      </c>
      <c r="D52" s="59" t="s">
        <v>419</v>
      </c>
      <c r="E52" s="63" t="s">
        <v>427</v>
      </c>
      <c r="F52" s="63">
        <v>120</v>
      </c>
      <c r="G52" s="63">
        <v>500</v>
      </c>
      <c r="H52" s="64"/>
    </row>
    <row r="53" spans="1:8" ht="27.95" customHeight="1" x14ac:dyDescent="0.2">
      <c r="A53" s="62">
        <v>49</v>
      </c>
      <c r="B53" s="59" t="s">
        <v>83</v>
      </c>
      <c r="C53" s="59" t="s">
        <v>84</v>
      </c>
      <c r="D53" s="59" t="s">
        <v>419</v>
      </c>
      <c r="E53" s="63" t="s">
        <v>428</v>
      </c>
      <c r="F53" s="63">
        <v>60</v>
      </c>
      <c r="G53" s="63">
        <v>214</v>
      </c>
      <c r="H53" s="64"/>
    </row>
    <row r="54" spans="1:8" ht="27.95" customHeight="1" x14ac:dyDescent="0.2">
      <c r="A54" s="62">
        <v>50</v>
      </c>
      <c r="B54" s="59" t="s">
        <v>85</v>
      </c>
      <c r="C54" s="59" t="s">
        <v>86</v>
      </c>
      <c r="D54" s="59" t="s">
        <v>419</v>
      </c>
      <c r="E54" s="63" t="s">
        <v>429</v>
      </c>
      <c r="F54" s="63">
        <v>0</v>
      </c>
      <c r="G54" s="63"/>
      <c r="H54" s="64"/>
    </row>
    <row r="55" spans="1:8" ht="27.95" customHeight="1" x14ac:dyDescent="0.2">
      <c r="A55" s="62">
        <v>51</v>
      </c>
      <c r="B55" s="59" t="s">
        <v>87</v>
      </c>
      <c r="C55" s="59" t="s">
        <v>47</v>
      </c>
      <c r="D55" s="59" t="s">
        <v>419</v>
      </c>
      <c r="E55" s="63" t="s">
        <v>430</v>
      </c>
      <c r="F55" s="63">
        <v>63</v>
      </c>
      <c r="G55" s="63">
        <v>500</v>
      </c>
      <c r="H55" s="64"/>
    </row>
    <row r="56" spans="1:8" ht="27.95" customHeight="1" x14ac:dyDescent="0.2">
      <c r="A56" s="62">
        <v>52</v>
      </c>
      <c r="B56" s="59" t="s">
        <v>88</v>
      </c>
      <c r="C56" s="59" t="s">
        <v>89</v>
      </c>
      <c r="D56" s="59" t="s">
        <v>419</v>
      </c>
      <c r="E56" s="63" t="s">
        <v>431</v>
      </c>
      <c r="F56" s="63">
        <v>63</v>
      </c>
      <c r="G56" s="63">
        <v>500</v>
      </c>
      <c r="H56" s="64"/>
    </row>
    <row r="57" spans="1:8" ht="27.95" customHeight="1" x14ac:dyDescent="0.2">
      <c r="A57" s="62">
        <v>53</v>
      </c>
      <c r="B57" s="59" t="s">
        <v>90</v>
      </c>
      <c r="C57" s="59" t="s">
        <v>33</v>
      </c>
      <c r="D57" s="59" t="s">
        <v>417</v>
      </c>
      <c r="E57" s="63" t="s">
        <v>432</v>
      </c>
      <c r="F57" s="63">
        <v>53</v>
      </c>
      <c r="G57" s="63">
        <v>620</v>
      </c>
      <c r="H57" s="64"/>
    </row>
    <row r="58" spans="1:8" ht="27.95" customHeight="1" x14ac:dyDescent="0.2">
      <c r="A58" s="62">
        <v>54</v>
      </c>
      <c r="B58" s="59" t="s">
        <v>91</v>
      </c>
      <c r="C58" s="59" t="s">
        <v>33</v>
      </c>
      <c r="D58" s="59" t="s">
        <v>417</v>
      </c>
      <c r="E58" s="63" t="s">
        <v>432</v>
      </c>
      <c r="F58" s="63">
        <v>53</v>
      </c>
      <c r="G58" s="63">
        <v>620</v>
      </c>
      <c r="H58" s="64"/>
    </row>
    <row r="59" spans="1:8" ht="27.95" customHeight="1" x14ac:dyDescent="0.2">
      <c r="A59" s="62">
        <v>55</v>
      </c>
      <c r="B59" s="59">
        <v>2036258810</v>
      </c>
      <c r="C59" s="59" t="s">
        <v>33</v>
      </c>
      <c r="D59" s="59" t="s">
        <v>418</v>
      </c>
      <c r="E59" s="63" t="s">
        <v>432</v>
      </c>
      <c r="F59" s="63">
        <v>72</v>
      </c>
      <c r="G59" s="63"/>
      <c r="H59" s="64"/>
    </row>
    <row r="60" spans="1:8" ht="27.95" customHeight="1" x14ac:dyDescent="0.2">
      <c r="A60" s="62">
        <v>56</v>
      </c>
      <c r="B60" s="59" t="s">
        <v>93</v>
      </c>
      <c r="C60" s="59" t="s">
        <v>33</v>
      </c>
      <c r="D60" s="59" t="s">
        <v>417</v>
      </c>
      <c r="E60" s="63" t="s">
        <v>432</v>
      </c>
      <c r="F60" s="63">
        <v>53</v>
      </c>
      <c r="G60" s="63">
        <v>620</v>
      </c>
      <c r="H60" s="64"/>
    </row>
    <row r="61" spans="1:8" ht="27.95" customHeight="1" x14ac:dyDescent="0.2">
      <c r="A61" s="62">
        <v>57</v>
      </c>
      <c r="B61" s="59" t="s">
        <v>94</v>
      </c>
      <c r="C61" s="59" t="s">
        <v>95</v>
      </c>
      <c r="D61" s="59" t="s">
        <v>417</v>
      </c>
      <c r="E61" s="63" t="s">
        <v>433</v>
      </c>
      <c r="F61" s="63">
        <v>120</v>
      </c>
      <c r="G61" s="63"/>
      <c r="H61" s="64"/>
    </row>
    <row r="62" spans="1:8" ht="27.95" customHeight="1" x14ac:dyDescent="0.2">
      <c r="A62" s="62">
        <v>59</v>
      </c>
      <c r="B62" s="59">
        <v>2057073280</v>
      </c>
      <c r="C62" s="59" t="s">
        <v>95</v>
      </c>
      <c r="D62" s="59" t="s">
        <v>418</v>
      </c>
      <c r="E62" s="63" t="s">
        <v>433</v>
      </c>
      <c r="F62" s="63" t="s">
        <v>426</v>
      </c>
      <c r="G62" s="63"/>
      <c r="H62" s="64"/>
    </row>
    <row r="63" spans="1:8" ht="27.95" customHeight="1" x14ac:dyDescent="0.2">
      <c r="A63" s="62">
        <v>60</v>
      </c>
      <c r="B63" s="59" t="s">
        <v>99</v>
      </c>
      <c r="C63" s="59" t="s">
        <v>100</v>
      </c>
      <c r="D63" s="59" t="s">
        <v>417</v>
      </c>
      <c r="E63" s="63"/>
      <c r="F63" s="63">
        <v>0</v>
      </c>
      <c r="G63" s="63"/>
      <c r="H63" s="64"/>
    </row>
    <row r="64" spans="1:8" ht="27.95" customHeight="1" x14ac:dyDescent="0.2">
      <c r="A64" s="62">
        <v>61</v>
      </c>
      <c r="B64" s="59">
        <v>2075382482</v>
      </c>
      <c r="C64" s="59" t="s">
        <v>102</v>
      </c>
      <c r="D64" s="59" t="s">
        <v>418</v>
      </c>
      <c r="E64" s="63" t="s">
        <v>433</v>
      </c>
      <c r="F64" s="63" t="s">
        <v>426</v>
      </c>
      <c r="G64" s="63"/>
      <c r="H64" s="64"/>
    </row>
    <row r="65" spans="1:8" ht="27.95" customHeight="1" x14ac:dyDescent="0.2">
      <c r="A65" s="62">
        <v>62</v>
      </c>
      <c r="B65" s="59">
        <v>2077033181</v>
      </c>
      <c r="C65" s="59" t="s">
        <v>95</v>
      </c>
      <c r="D65" s="59" t="s">
        <v>418</v>
      </c>
      <c r="E65" s="63" t="s">
        <v>433</v>
      </c>
      <c r="F65" s="63" t="s">
        <v>426</v>
      </c>
      <c r="G65" s="63"/>
      <c r="H65" s="64"/>
    </row>
    <row r="66" spans="1:8" ht="27.95" customHeight="1" x14ac:dyDescent="0.2">
      <c r="A66" s="62">
        <v>63</v>
      </c>
      <c r="B66" s="59">
        <v>2090342710</v>
      </c>
      <c r="C66" s="59" t="s">
        <v>33</v>
      </c>
      <c r="D66" s="59" t="s">
        <v>418</v>
      </c>
      <c r="E66" s="63" t="s">
        <v>433</v>
      </c>
      <c r="F66" s="63">
        <v>100</v>
      </c>
      <c r="G66" s="63"/>
      <c r="H66" s="64"/>
    </row>
    <row r="67" spans="1:8" ht="27.95" customHeight="1" x14ac:dyDescent="0.2">
      <c r="A67" s="62">
        <v>64</v>
      </c>
      <c r="B67" s="59">
        <v>2097053150</v>
      </c>
      <c r="C67" s="59" t="s">
        <v>106</v>
      </c>
      <c r="D67" s="59" t="s">
        <v>418</v>
      </c>
      <c r="E67" s="63"/>
      <c r="F67" s="63" t="s">
        <v>426</v>
      </c>
      <c r="G67" s="63"/>
      <c r="H67" s="64"/>
    </row>
    <row r="68" spans="1:8" ht="27.95" customHeight="1" x14ac:dyDescent="0.2">
      <c r="A68" s="62">
        <v>65</v>
      </c>
      <c r="B68" s="59" t="s">
        <v>107</v>
      </c>
      <c r="C68" s="59" t="s">
        <v>95</v>
      </c>
      <c r="D68" s="59" t="s">
        <v>417</v>
      </c>
      <c r="E68" s="63" t="s">
        <v>433</v>
      </c>
      <c r="F68" s="63">
        <v>0</v>
      </c>
      <c r="G68" s="63"/>
      <c r="H68" s="64"/>
    </row>
    <row r="69" spans="1:8" ht="27.95" customHeight="1" x14ac:dyDescent="0.2">
      <c r="A69" s="62">
        <v>66</v>
      </c>
      <c r="B69" s="59">
        <v>2097071370</v>
      </c>
      <c r="C69" s="59" t="s">
        <v>33</v>
      </c>
      <c r="D69" s="59" t="s">
        <v>418</v>
      </c>
      <c r="E69" s="63" t="s">
        <v>433</v>
      </c>
      <c r="F69" s="63">
        <v>90</v>
      </c>
      <c r="G69" s="63"/>
      <c r="H69" s="64"/>
    </row>
    <row r="70" spans="1:8" ht="27.95" customHeight="1" x14ac:dyDescent="0.2">
      <c r="A70" s="62">
        <v>67</v>
      </c>
      <c r="B70" s="59" t="s">
        <v>109</v>
      </c>
      <c r="C70" s="59" t="s">
        <v>110</v>
      </c>
      <c r="D70" s="59" t="s">
        <v>418</v>
      </c>
      <c r="E70" s="63" t="s">
        <v>433</v>
      </c>
      <c r="F70" s="63">
        <v>0</v>
      </c>
      <c r="G70" s="63"/>
      <c r="H70" s="64"/>
    </row>
    <row r="71" spans="1:8" ht="27.95" customHeight="1" x14ac:dyDescent="0.2">
      <c r="A71" s="62">
        <v>68</v>
      </c>
      <c r="B71" s="59" t="s">
        <v>111</v>
      </c>
      <c r="C71" s="59" t="s">
        <v>27</v>
      </c>
      <c r="D71" s="59" t="s">
        <v>412</v>
      </c>
      <c r="E71" s="63" t="s">
        <v>434</v>
      </c>
      <c r="F71" s="63">
        <v>270</v>
      </c>
      <c r="G71" s="63">
        <v>1000</v>
      </c>
      <c r="H71" s="64"/>
    </row>
    <row r="72" spans="1:8" ht="27.95" customHeight="1" x14ac:dyDescent="0.2">
      <c r="A72" s="62">
        <v>73</v>
      </c>
      <c r="B72" s="59" t="s">
        <v>115</v>
      </c>
      <c r="C72" s="59" t="s">
        <v>33</v>
      </c>
      <c r="D72" s="59" t="s">
        <v>418</v>
      </c>
      <c r="E72" s="63" t="s">
        <v>433</v>
      </c>
      <c r="F72" s="63">
        <v>84</v>
      </c>
      <c r="G72" s="63"/>
      <c r="H72" s="64"/>
    </row>
    <row r="73" spans="1:8" ht="27.95" customHeight="1" x14ac:dyDescent="0.2">
      <c r="A73" s="62">
        <v>74</v>
      </c>
      <c r="B73" s="59" t="s">
        <v>116</v>
      </c>
      <c r="C73" s="59" t="s">
        <v>33</v>
      </c>
      <c r="D73" s="59" t="s">
        <v>418</v>
      </c>
      <c r="E73" s="63" t="s">
        <v>433</v>
      </c>
      <c r="F73" s="63">
        <v>54</v>
      </c>
      <c r="G73" s="63"/>
      <c r="H73" s="64"/>
    </row>
    <row r="74" spans="1:8" ht="27.95" customHeight="1" x14ac:dyDescent="0.2">
      <c r="A74" s="62">
        <v>75</v>
      </c>
      <c r="B74" s="59" t="s">
        <v>117</v>
      </c>
      <c r="C74" s="59" t="s">
        <v>33</v>
      </c>
      <c r="D74" s="59" t="s">
        <v>418</v>
      </c>
      <c r="E74" s="63" t="s">
        <v>433</v>
      </c>
      <c r="F74" s="63">
        <v>100</v>
      </c>
      <c r="G74" s="63"/>
      <c r="H74" s="64"/>
    </row>
    <row r="75" spans="1:8" ht="27.95" customHeight="1" x14ac:dyDescent="0.2">
      <c r="A75" s="62">
        <v>76</v>
      </c>
      <c r="B75" s="59" t="s">
        <v>118</v>
      </c>
      <c r="C75" s="59" t="s">
        <v>33</v>
      </c>
      <c r="D75" s="59" t="s">
        <v>418</v>
      </c>
      <c r="E75" s="63" t="s">
        <v>432</v>
      </c>
      <c r="F75" s="63">
        <v>0</v>
      </c>
      <c r="G75" s="63">
        <v>300</v>
      </c>
      <c r="H75" s="64"/>
    </row>
    <row r="76" spans="1:8" ht="27.95" customHeight="1" x14ac:dyDescent="0.2">
      <c r="A76" s="62">
        <v>77</v>
      </c>
      <c r="B76" s="59" t="s">
        <v>119</v>
      </c>
      <c r="C76" s="59" t="s">
        <v>19</v>
      </c>
      <c r="D76" s="59" t="s">
        <v>412</v>
      </c>
      <c r="E76" s="63" t="s">
        <v>435</v>
      </c>
      <c r="F76" s="63">
        <v>75</v>
      </c>
      <c r="G76" s="63">
        <v>500</v>
      </c>
      <c r="H76" s="64"/>
    </row>
    <row r="77" spans="1:8" ht="27.95" customHeight="1" x14ac:dyDescent="0.2">
      <c r="A77" s="62">
        <v>78</v>
      </c>
      <c r="B77" s="59" t="s">
        <v>120</v>
      </c>
      <c r="C77" s="59" t="s">
        <v>121</v>
      </c>
      <c r="D77" s="59" t="s">
        <v>412</v>
      </c>
      <c r="E77" s="63" t="s">
        <v>435</v>
      </c>
      <c r="F77" s="63">
        <v>94</v>
      </c>
      <c r="G77" s="63">
        <v>429</v>
      </c>
      <c r="H77" s="64"/>
    </row>
    <row r="78" spans="1:8" ht="27.95" customHeight="1" x14ac:dyDescent="0.2">
      <c r="A78" s="62">
        <v>79</v>
      </c>
      <c r="B78" s="59" t="s">
        <v>122</v>
      </c>
      <c r="C78" s="59" t="s">
        <v>110</v>
      </c>
      <c r="D78" s="59" t="s">
        <v>418</v>
      </c>
      <c r="E78" s="63"/>
      <c r="F78" s="63">
        <v>0</v>
      </c>
      <c r="G78" s="63"/>
      <c r="H78" s="64"/>
    </row>
    <row r="79" spans="1:8" ht="27.95" customHeight="1" x14ac:dyDescent="0.2">
      <c r="A79" s="62">
        <v>80</v>
      </c>
      <c r="B79" s="59" t="s">
        <v>123</v>
      </c>
      <c r="C79" s="59" t="s">
        <v>95</v>
      </c>
      <c r="D79" s="59" t="s">
        <v>418</v>
      </c>
      <c r="E79" s="63"/>
      <c r="F79" s="63">
        <v>0</v>
      </c>
      <c r="G79" s="63"/>
      <c r="H79" s="64"/>
    </row>
    <row r="80" spans="1:8" ht="27.95" customHeight="1" x14ac:dyDescent="0.2">
      <c r="A80" s="62">
        <v>81</v>
      </c>
      <c r="B80" s="59" t="s">
        <v>125</v>
      </c>
      <c r="C80" s="59" t="s">
        <v>73</v>
      </c>
      <c r="D80" s="59" t="s">
        <v>417</v>
      </c>
      <c r="E80" s="63" t="s">
        <v>436</v>
      </c>
      <c r="F80" s="63">
        <v>100</v>
      </c>
      <c r="G80" s="63"/>
      <c r="H80" s="64"/>
    </row>
    <row r="81" spans="1:8" ht="27.95" customHeight="1" x14ac:dyDescent="0.2">
      <c r="A81" s="62">
        <v>82</v>
      </c>
      <c r="B81" s="59" t="s">
        <v>126</v>
      </c>
      <c r="C81" s="59" t="s">
        <v>127</v>
      </c>
      <c r="D81" s="59" t="s">
        <v>419</v>
      </c>
      <c r="E81" s="63" t="s">
        <v>436</v>
      </c>
      <c r="F81" s="63">
        <v>60</v>
      </c>
      <c r="G81" s="63">
        <v>231</v>
      </c>
      <c r="H81" s="64"/>
    </row>
    <row r="82" spans="1:8" ht="27.95" customHeight="1" x14ac:dyDescent="0.2">
      <c r="A82" s="62">
        <v>83</v>
      </c>
      <c r="B82" s="59" t="s">
        <v>128</v>
      </c>
      <c r="C82" s="59" t="s">
        <v>129</v>
      </c>
      <c r="D82" s="59" t="s">
        <v>412</v>
      </c>
      <c r="E82" s="63" t="s">
        <v>424</v>
      </c>
      <c r="F82" s="63">
        <v>0</v>
      </c>
      <c r="G82" s="63"/>
      <c r="H82" s="64"/>
    </row>
    <row r="83" spans="1:8" ht="27.95" customHeight="1" x14ac:dyDescent="0.2">
      <c r="A83" s="62">
        <v>84</v>
      </c>
      <c r="B83" s="59" t="s">
        <v>130</v>
      </c>
      <c r="C83" s="59" t="s">
        <v>131</v>
      </c>
      <c r="D83" s="59" t="s">
        <v>412</v>
      </c>
      <c r="E83" s="63" t="s">
        <v>424</v>
      </c>
      <c r="F83" s="63">
        <v>0</v>
      </c>
      <c r="G83" s="63"/>
      <c r="H83" s="64"/>
    </row>
    <row r="84" spans="1:8" ht="27.95" customHeight="1" x14ac:dyDescent="0.2">
      <c r="A84" s="62">
        <v>85</v>
      </c>
      <c r="B84" s="59" t="s">
        <v>132</v>
      </c>
      <c r="C84" s="59" t="s">
        <v>19</v>
      </c>
      <c r="D84" s="59" t="s">
        <v>412</v>
      </c>
      <c r="E84" s="63" t="s">
        <v>437</v>
      </c>
      <c r="F84" s="63">
        <v>50</v>
      </c>
      <c r="G84" s="63">
        <v>500</v>
      </c>
      <c r="H84" s="64"/>
    </row>
    <row r="85" spans="1:8" ht="27.95" customHeight="1" x14ac:dyDescent="0.2">
      <c r="A85" s="62">
        <v>86</v>
      </c>
      <c r="B85" s="59" t="s">
        <v>133</v>
      </c>
      <c r="C85" s="59" t="s">
        <v>23</v>
      </c>
      <c r="D85" s="59" t="s">
        <v>419</v>
      </c>
      <c r="E85" s="63" t="s">
        <v>431</v>
      </c>
      <c r="F85" s="63">
        <v>0</v>
      </c>
      <c r="G85" s="63"/>
      <c r="H85" s="64"/>
    </row>
    <row r="86" spans="1:8" ht="27.95" customHeight="1" x14ac:dyDescent="0.2">
      <c r="A86" s="62">
        <v>87</v>
      </c>
      <c r="B86" s="59" t="s">
        <v>134</v>
      </c>
      <c r="C86" s="59" t="s">
        <v>19</v>
      </c>
      <c r="D86" s="59" t="s">
        <v>412</v>
      </c>
      <c r="E86" s="63" t="s">
        <v>438</v>
      </c>
      <c r="F86" s="63">
        <v>75</v>
      </c>
      <c r="G86" s="63"/>
      <c r="H86" s="64"/>
    </row>
    <row r="87" spans="1:8" ht="27.95" customHeight="1" x14ac:dyDescent="0.2">
      <c r="A87" s="62">
        <v>88</v>
      </c>
      <c r="B87" s="59" t="s">
        <v>135</v>
      </c>
      <c r="C87" s="59" t="s">
        <v>136</v>
      </c>
      <c r="D87" s="59" t="s">
        <v>412</v>
      </c>
      <c r="E87" s="63" t="s">
        <v>438</v>
      </c>
      <c r="F87" s="63">
        <v>0</v>
      </c>
      <c r="G87" s="63"/>
      <c r="H87" s="64"/>
    </row>
    <row r="88" spans="1:8" ht="27.95" customHeight="1" x14ac:dyDescent="0.2">
      <c r="A88" s="62">
        <v>89</v>
      </c>
      <c r="B88" s="59" t="s">
        <v>137</v>
      </c>
      <c r="C88" s="59" t="s">
        <v>19</v>
      </c>
      <c r="D88" s="59" t="s">
        <v>412</v>
      </c>
      <c r="E88" s="63" t="s">
        <v>438</v>
      </c>
      <c r="F88" s="63">
        <v>87.5</v>
      </c>
      <c r="G88" s="63"/>
      <c r="H88" s="64"/>
    </row>
    <row r="89" spans="1:8" ht="27.95" customHeight="1" x14ac:dyDescent="0.2">
      <c r="A89" s="62">
        <v>90</v>
      </c>
      <c r="B89" s="59" t="s">
        <v>138</v>
      </c>
      <c r="C89" s="59" t="s">
        <v>19</v>
      </c>
      <c r="D89" s="59" t="s">
        <v>412</v>
      </c>
      <c r="E89" s="63" t="s">
        <v>438</v>
      </c>
      <c r="F89" s="63">
        <v>75</v>
      </c>
      <c r="G89" s="63"/>
      <c r="H89" s="64"/>
    </row>
    <row r="90" spans="1:8" ht="27.95" customHeight="1" x14ac:dyDescent="0.2">
      <c r="A90" s="62">
        <v>92</v>
      </c>
      <c r="B90" s="59" t="s">
        <v>139</v>
      </c>
      <c r="C90" s="59" t="s">
        <v>19</v>
      </c>
      <c r="D90" s="59"/>
      <c r="E90" s="63" t="str">
        <f>VLOOKUP(B90,'[1]Eng - Master Compound'!F85:I336,4,0)</f>
        <v>AI 5010 BL</v>
      </c>
      <c r="F90" s="59">
        <v>72</v>
      </c>
      <c r="G90" s="63">
        <v>500</v>
      </c>
      <c r="H90" s="64"/>
    </row>
    <row r="91" spans="1:8" ht="27.95" customHeight="1" x14ac:dyDescent="0.2">
      <c r="A91" s="62">
        <v>94</v>
      </c>
      <c r="B91" s="59" t="s">
        <v>439</v>
      </c>
      <c r="C91" s="59" t="s">
        <v>19</v>
      </c>
      <c r="D91" s="59" t="s">
        <v>412</v>
      </c>
      <c r="E91" s="63" t="s">
        <v>440</v>
      </c>
      <c r="F91" s="63">
        <v>50</v>
      </c>
      <c r="G91" s="63">
        <v>500</v>
      </c>
      <c r="H91" s="64"/>
    </row>
    <row r="92" spans="1:8" ht="27.95" customHeight="1" x14ac:dyDescent="0.2">
      <c r="A92" s="62"/>
      <c r="B92" s="59" t="s">
        <v>143</v>
      </c>
      <c r="C92" s="59" t="s">
        <v>19</v>
      </c>
      <c r="D92" s="59"/>
      <c r="E92" s="63" t="str">
        <f>VLOOKUP(B92,'[1]Eng - Master Compound'!F86:I337,4,0)</f>
        <v>AI 5010 BL</v>
      </c>
      <c r="F92" s="63">
        <v>100</v>
      </c>
      <c r="G92" s="63">
        <v>500</v>
      </c>
      <c r="H92" s="64"/>
    </row>
    <row r="93" spans="1:8" ht="27.95" customHeight="1" x14ac:dyDescent="0.2">
      <c r="A93" s="62">
        <v>95</v>
      </c>
      <c r="B93" s="59" t="s">
        <v>144</v>
      </c>
      <c r="C93" s="59" t="s">
        <v>19</v>
      </c>
      <c r="D93" s="59" t="s">
        <v>412</v>
      </c>
      <c r="E93" s="63" t="str">
        <f>VLOOKUP(B93,'[1]Eng - Master Compound'!F87:I338,4,0)</f>
        <v>NBR HS 60 BL</v>
      </c>
      <c r="F93" s="63">
        <v>0</v>
      </c>
      <c r="G93" s="63"/>
      <c r="H93" s="64"/>
    </row>
    <row r="94" spans="1:8" ht="27.95" customHeight="1" x14ac:dyDescent="0.2">
      <c r="A94" s="62">
        <v>96</v>
      </c>
      <c r="B94" s="59" t="s">
        <v>145</v>
      </c>
      <c r="C94" s="59" t="s">
        <v>89</v>
      </c>
      <c r="D94" s="59" t="s">
        <v>412</v>
      </c>
      <c r="E94" s="63" t="str">
        <f>VLOOKUP(B94,'[1]Eng - Master Compound'!F88:I339,4,0)</f>
        <v>EPDM HS 40 BL</v>
      </c>
      <c r="F94" s="63">
        <v>0</v>
      </c>
      <c r="G94" s="63"/>
      <c r="H94" s="64"/>
    </row>
    <row r="95" spans="1:8" ht="27.95" customHeight="1" x14ac:dyDescent="0.2">
      <c r="A95" s="62">
        <v>97</v>
      </c>
      <c r="B95" s="59" t="s">
        <v>146</v>
      </c>
      <c r="C95" s="59" t="s">
        <v>89</v>
      </c>
      <c r="D95" s="59" t="s">
        <v>412</v>
      </c>
      <c r="E95" s="63" t="str">
        <f>VLOOKUP(B95,'[1]Eng - Master Compound'!F89:I340,4,0)</f>
        <v>A I 5010 BL</v>
      </c>
      <c r="F95" s="63">
        <v>0</v>
      </c>
      <c r="G95" s="63"/>
      <c r="H95" s="64"/>
    </row>
    <row r="96" spans="1:8" ht="27.95" customHeight="1" x14ac:dyDescent="0.2">
      <c r="A96" s="62">
        <v>98</v>
      </c>
      <c r="B96" s="59" t="s">
        <v>147</v>
      </c>
      <c r="C96" s="59" t="s">
        <v>19</v>
      </c>
      <c r="D96" s="59" t="s">
        <v>412</v>
      </c>
      <c r="E96" s="63"/>
      <c r="F96" s="63">
        <v>0</v>
      </c>
      <c r="G96" s="63"/>
      <c r="H96" s="64"/>
    </row>
    <row r="97" spans="1:8" ht="27.95" customHeight="1" x14ac:dyDescent="0.2">
      <c r="A97" s="62">
        <v>99</v>
      </c>
      <c r="B97" s="59" t="s">
        <v>148</v>
      </c>
      <c r="C97" s="59" t="s">
        <v>19</v>
      </c>
      <c r="D97" s="59" t="s">
        <v>412</v>
      </c>
      <c r="E97" s="63"/>
      <c r="F97" s="63">
        <v>0</v>
      </c>
      <c r="G97" s="63"/>
      <c r="H97" s="64"/>
    </row>
    <row r="98" spans="1:8" ht="27.95" customHeight="1" x14ac:dyDescent="0.2">
      <c r="A98" s="62">
        <v>100</v>
      </c>
      <c r="B98" s="59" t="s">
        <v>149</v>
      </c>
      <c r="C98" s="59" t="s">
        <v>19</v>
      </c>
      <c r="D98" s="59" t="s">
        <v>412</v>
      </c>
      <c r="E98" s="63" t="s">
        <v>438</v>
      </c>
      <c r="F98" s="63">
        <v>75</v>
      </c>
      <c r="G98" s="63"/>
      <c r="H98" s="64"/>
    </row>
    <row r="99" spans="1:8" ht="27.95" customHeight="1" x14ac:dyDescent="0.2">
      <c r="A99" s="62">
        <v>101</v>
      </c>
      <c r="B99" s="59" t="s">
        <v>150</v>
      </c>
      <c r="C99" s="59" t="s">
        <v>19</v>
      </c>
      <c r="D99" s="59" t="s">
        <v>412</v>
      </c>
      <c r="E99" s="63" t="s">
        <v>438</v>
      </c>
      <c r="F99" s="63">
        <v>60</v>
      </c>
      <c r="G99" s="63"/>
      <c r="H99" s="64"/>
    </row>
    <row r="100" spans="1:8" ht="27.95" customHeight="1" x14ac:dyDescent="0.2">
      <c r="A100" s="62">
        <v>102</v>
      </c>
      <c r="B100" s="59" t="s">
        <v>151</v>
      </c>
      <c r="C100" s="59" t="s">
        <v>89</v>
      </c>
      <c r="D100" s="59" t="s">
        <v>412</v>
      </c>
      <c r="E100" s="63" t="s">
        <v>438</v>
      </c>
      <c r="F100" s="63">
        <v>92</v>
      </c>
      <c r="G100" s="63">
        <v>500</v>
      </c>
      <c r="H100" s="64"/>
    </row>
    <row r="101" spans="1:8" ht="27.95" customHeight="1" x14ac:dyDescent="0.2">
      <c r="A101" s="62">
        <v>104</v>
      </c>
      <c r="B101" s="59" t="s">
        <v>441</v>
      </c>
      <c r="C101" s="59" t="s">
        <v>19</v>
      </c>
      <c r="D101" s="59" t="s">
        <v>412</v>
      </c>
      <c r="E101" s="63" t="s">
        <v>428</v>
      </c>
      <c r="F101" s="63">
        <v>72</v>
      </c>
      <c r="G101" s="63">
        <v>500</v>
      </c>
      <c r="H101" s="64"/>
    </row>
    <row r="102" spans="1:8" ht="27.95" customHeight="1" x14ac:dyDescent="0.2">
      <c r="A102" s="62">
        <v>105</v>
      </c>
      <c r="B102" s="59" t="s">
        <v>153</v>
      </c>
      <c r="C102" s="59" t="s">
        <v>19</v>
      </c>
      <c r="D102" s="59" t="s">
        <v>412</v>
      </c>
      <c r="E102" s="63" t="s">
        <v>438</v>
      </c>
      <c r="F102" s="67">
        <v>19</v>
      </c>
      <c r="G102" s="63">
        <v>300</v>
      </c>
      <c r="H102" s="64"/>
    </row>
    <row r="103" spans="1:8" ht="27.95" customHeight="1" x14ac:dyDescent="0.2">
      <c r="A103" s="62">
        <v>106</v>
      </c>
      <c r="B103" s="59" t="s">
        <v>154</v>
      </c>
      <c r="C103" s="59" t="s">
        <v>442</v>
      </c>
      <c r="D103" s="59" t="s">
        <v>412</v>
      </c>
      <c r="E103" s="63" t="s">
        <v>443</v>
      </c>
      <c r="F103" s="67">
        <v>18.75</v>
      </c>
      <c r="G103" s="67">
        <v>300</v>
      </c>
      <c r="H103" s="68"/>
    </row>
    <row r="104" spans="1:8" ht="27.95" customHeight="1" x14ac:dyDescent="0.2">
      <c r="A104" s="62">
        <v>108</v>
      </c>
      <c r="B104" s="59" t="s">
        <v>158</v>
      </c>
      <c r="C104" s="59" t="s">
        <v>19</v>
      </c>
      <c r="D104" s="59" t="s">
        <v>412</v>
      </c>
      <c r="E104" s="63" t="s">
        <v>443</v>
      </c>
      <c r="F104" s="63">
        <v>80</v>
      </c>
      <c r="G104" s="63"/>
      <c r="H104" s="64"/>
    </row>
    <row r="105" spans="1:8" ht="27.95" customHeight="1" x14ac:dyDescent="0.2">
      <c r="A105" s="62">
        <v>109</v>
      </c>
      <c r="B105" s="59" t="s">
        <v>159</v>
      </c>
      <c r="C105" s="59" t="s">
        <v>160</v>
      </c>
      <c r="D105" s="59" t="s">
        <v>412</v>
      </c>
      <c r="E105" s="63" t="s">
        <v>438</v>
      </c>
      <c r="F105" s="63">
        <v>80</v>
      </c>
      <c r="G105" s="63"/>
      <c r="H105" s="64"/>
    </row>
    <row r="106" spans="1:8" ht="27.95" customHeight="1" x14ac:dyDescent="0.2">
      <c r="A106" s="62">
        <v>110</v>
      </c>
      <c r="B106" s="59" t="s">
        <v>161</v>
      </c>
      <c r="C106" s="59" t="s">
        <v>160</v>
      </c>
      <c r="D106" s="59" t="s">
        <v>412</v>
      </c>
      <c r="E106" s="63" t="s">
        <v>438</v>
      </c>
      <c r="F106" s="63">
        <v>0</v>
      </c>
      <c r="G106" s="63"/>
      <c r="H106" s="64"/>
    </row>
    <row r="107" spans="1:8" ht="27.95" customHeight="1" x14ac:dyDescent="0.2">
      <c r="A107" s="62">
        <v>111</v>
      </c>
      <c r="B107" s="59" t="s">
        <v>162</v>
      </c>
      <c r="C107" s="59" t="s">
        <v>19</v>
      </c>
      <c r="D107" s="59" t="s">
        <v>412</v>
      </c>
      <c r="E107" s="63" t="s">
        <v>443</v>
      </c>
      <c r="F107" s="63">
        <v>132</v>
      </c>
      <c r="G107" s="63">
        <v>1000</v>
      </c>
      <c r="H107" s="64"/>
    </row>
    <row r="108" spans="1:8" ht="27.95" customHeight="1" x14ac:dyDescent="0.2">
      <c r="A108" s="62">
        <v>112</v>
      </c>
      <c r="B108" s="59" t="s">
        <v>163</v>
      </c>
      <c r="C108" s="59" t="s">
        <v>68</v>
      </c>
      <c r="D108" s="59" t="s">
        <v>196</v>
      </c>
      <c r="E108" s="63" t="s">
        <v>444</v>
      </c>
      <c r="F108" s="63">
        <v>500</v>
      </c>
      <c r="G108" s="63">
        <v>1500</v>
      </c>
      <c r="H108" s="64"/>
    </row>
    <row r="109" spans="1:8" ht="27.95" customHeight="1" x14ac:dyDescent="0.2">
      <c r="A109" s="62">
        <v>113</v>
      </c>
      <c r="B109" s="59" t="s">
        <v>164</v>
      </c>
      <c r="C109" s="59" t="s">
        <v>165</v>
      </c>
      <c r="D109" s="59" t="s">
        <v>412</v>
      </c>
      <c r="E109" s="63" t="s">
        <v>429</v>
      </c>
      <c r="F109" s="63">
        <v>0</v>
      </c>
      <c r="G109" s="63">
        <v>500</v>
      </c>
      <c r="H109" s="64"/>
    </row>
    <row r="110" spans="1:8" ht="27.95" customHeight="1" x14ac:dyDescent="0.2">
      <c r="A110" s="62">
        <v>114</v>
      </c>
      <c r="B110" s="59" t="s">
        <v>166</v>
      </c>
      <c r="C110" s="59" t="s">
        <v>165</v>
      </c>
      <c r="D110" s="59" t="s">
        <v>412</v>
      </c>
      <c r="E110" s="63" t="s">
        <v>429</v>
      </c>
      <c r="F110" s="63">
        <v>24</v>
      </c>
      <c r="G110" s="63">
        <v>500</v>
      </c>
      <c r="H110" s="64"/>
    </row>
    <row r="111" spans="1:8" ht="27.95" customHeight="1" x14ac:dyDescent="0.2">
      <c r="A111" s="62">
        <v>115</v>
      </c>
      <c r="B111" s="59" t="s">
        <v>167</v>
      </c>
      <c r="C111" s="59" t="s">
        <v>19</v>
      </c>
      <c r="D111" s="59" t="s">
        <v>412</v>
      </c>
      <c r="E111" s="63" t="s">
        <v>429</v>
      </c>
      <c r="F111" s="63">
        <v>37</v>
      </c>
      <c r="G111" s="63"/>
      <c r="H111" s="64"/>
    </row>
    <row r="112" spans="1:8" ht="27.95" customHeight="1" x14ac:dyDescent="0.2">
      <c r="A112" s="62">
        <v>116</v>
      </c>
      <c r="B112" s="59" t="s">
        <v>168</v>
      </c>
      <c r="C112" s="59" t="s">
        <v>19</v>
      </c>
      <c r="D112" s="59" t="s">
        <v>412</v>
      </c>
      <c r="E112" s="63" t="s">
        <v>424</v>
      </c>
      <c r="F112" s="63">
        <v>50</v>
      </c>
      <c r="G112" s="63">
        <v>500</v>
      </c>
      <c r="H112" s="64"/>
    </row>
    <row r="113" spans="1:8" ht="27.95" customHeight="1" x14ac:dyDescent="0.2">
      <c r="A113" s="62">
        <v>117</v>
      </c>
      <c r="B113" s="59" t="s">
        <v>169</v>
      </c>
      <c r="C113" s="59" t="s">
        <v>19</v>
      </c>
      <c r="D113" s="59" t="s">
        <v>412</v>
      </c>
      <c r="E113" s="63" t="s">
        <v>424</v>
      </c>
      <c r="F113" s="63">
        <v>43</v>
      </c>
      <c r="G113" s="63">
        <v>500</v>
      </c>
      <c r="H113" s="64"/>
    </row>
    <row r="114" spans="1:8" ht="27.95" customHeight="1" x14ac:dyDescent="0.2">
      <c r="A114" s="62">
        <v>118</v>
      </c>
      <c r="B114" s="59" t="s">
        <v>170</v>
      </c>
      <c r="C114" s="59" t="s">
        <v>171</v>
      </c>
      <c r="D114" s="59" t="s">
        <v>419</v>
      </c>
      <c r="E114" s="63" t="str">
        <f>VLOOKUP(B114,'[1]Eng - Master Compound'!F109:I360,4,0)</f>
        <v>NBR HS 60 BL</v>
      </c>
      <c r="F114" s="63">
        <v>0</v>
      </c>
      <c r="G114" s="63"/>
      <c r="H114" s="64"/>
    </row>
    <row r="115" spans="1:8" ht="27.95" customHeight="1" x14ac:dyDescent="0.2">
      <c r="A115" s="62">
        <v>119</v>
      </c>
      <c r="B115" s="59" t="s">
        <v>172</v>
      </c>
      <c r="C115" s="59" t="s">
        <v>84</v>
      </c>
      <c r="D115" s="59" t="s">
        <v>419</v>
      </c>
      <c r="E115" s="63" t="str">
        <f>VLOOKUP(B115,'[1]Eng - Master Compound'!F110:I361,4,0)</f>
        <v>EPDM HS 50 BL (KWSK)</v>
      </c>
      <c r="F115" s="63">
        <v>0</v>
      </c>
      <c r="G115" s="63">
        <v>500</v>
      </c>
      <c r="H115" s="64"/>
    </row>
    <row r="116" spans="1:8" ht="27.95" customHeight="1" x14ac:dyDescent="0.2">
      <c r="A116" s="62">
        <v>120</v>
      </c>
      <c r="B116" s="59" t="s">
        <v>173</v>
      </c>
      <c r="C116" s="59" t="s">
        <v>174</v>
      </c>
      <c r="D116" s="59" t="s">
        <v>412</v>
      </c>
      <c r="E116" s="63" t="str">
        <f>VLOOKUP(B116,'[1]Eng - Master Compound'!F111:I362,4,0)</f>
        <v>EPDM HS 50 DG</v>
      </c>
      <c r="F116" s="63">
        <v>350</v>
      </c>
      <c r="G116" s="63">
        <v>500</v>
      </c>
      <c r="H116" s="64"/>
    </row>
    <row r="117" spans="1:8" ht="27.95" customHeight="1" x14ac:dyDescent="0.2">
      <c r="A117" s="62">
        <v>121</v>
      </c>
      <c r="B117" s="59">
        <v>4185413151</v>
      </c>
      <c r="C117" s="59" t="s">
        <v>33</v>
      </c>
      <c r="D117" s="59" t="s">
        <v>418</v>
      </c>
      <c r="E117" s="63" t="str">
        <f>VLOOKUP(B117,'[1]Eng - Master Compound'!F112:I363,4,0)</f>
        <v>CR -12 D</v>
      </c>
      <c r="F117" s="63" t="s">
        <v>426</v>
      </c>
      <c r="G117" s="63">
        <v>600</v>
      </c>
      <c r="H117" s="64"/>
    </row>
    <row r="118" spans="1:8" ht="27.95" customHeight="1" x14ac:dyDescent="0.2">
      <c r="A118" s="62">
        <v>122</v>
      </c>
      <c r="B118" s="59">
        <v>4185413161</v>
      </c>
      <c r="C118" s="59" t="s">
        <v>33</v>
      </c>
      <c r="D118" s="59" t="s">
        <v>418</v>
      </c>
      <c r="E118" s="63"/>
      <c r="F118" s="63" t="s">
        <v>426</v>
      </c>
      <c r="G118" s="63"/>
      <c r="H118" s="64"/>
    </row>
    <row r="119" spans="1:8" ht="27.95" customHeight="1" x14ac:dyDescent="0.2">
      <c r="A119" s="62">
        <v>123</v>
      </c>
      <c r="B119" s="59" t="s">
        <v>177</v>
      </c>
      <c r="C119" s="59" t="s">
        <v>33</v>
      </c>
      <c r="D119" s="59" t="s">
        <v>417</v>
      </c>
      <c r="E119" s="63" t="s">
        <v>432</v>
      </c>
      <c r="F119" s="63">
        <v>0</v>
      </c>
      <c r="G119" s="63"/>
      <c r="H119" s="64"/>
    </row>
    <row r="120" spans="1:8" ht="27.95" customHeight="1" x14ac:dyDescent="0.2">
      <c r="A120" s="62">
        <v>124</v>
      </c>
      <c r="B120" s="59" t="s">
        <v>178</v>
      </c>
      <c r="C120" s="59" t="s">
        <v>179</v>
      </c>
      <c r="D120" s="59" t="s">
        <v>412</v>
      </c>
      <c r="E120" s="63" t="s">
        <v>428</v>
      </c>
      <c r="F120" s="63">
        <v>76</v>
      </c>
      <c r="G120" s="63"/>
      <c r="H120" s="64"/>
    </row>
    <row r="121" spans="1:8" ht="27.95" customHeight="1" x14ac:dyDescent="0.2">
      <c r="A121" s="62">
        <v>125</v>
      </c>
      <c r="B121" s="59">
        <v>4464949700</v>
      </c>
      <c r="C121" s="59" t="s">
        <v>181</v>
      </c>
      <c r="D121" s="59" t="s">
        <v>412</v>
      </c>
      <c r="E121" s="63" t="str">
        <f>VLOOKUP(B121,'[1]Eng - Master Compound'!F116:I367,4,0)</f>
        <v>SI HS 50 BLUE</v>
      </c>
      <c r="F121" s="63" t="s">
        <v>426</v>
      </c>
      <c r="G121" s="63"/>
      <c r="H121" s="64"/>
    </row>
    <row r="122" spans="1:8" ht="27.95" customHeight="1" x14ac:dyDescent="0.2">
      <c r="A122" s="62">
        <v>126</v>
      </c>
      <c r="B122" s="59">
        <v>4772333700</v>
      </c>
      <c r="C122" s="59" t="s">
        <v>17</v>
      </c>
      <c r="D122" s="59" t="s">
        <v>412</v>
      </c>
      <c r="E122" s="63" t="s">
        <v>445</v>
      </c>
      <c r="F122" s="63">
        <v>187.5</v>
      </c>
      <c r="G122" s="63" t="s">
        <v>446</v>
      </c>
      <c r="H122" s="64"/>
    </row>
    <row r="123" spans="1:8" ht="27.95" customHeight="1" x14ac:dyDescent="0.2">
      <c r="A123" s="62">
        <v>128</v>
      </c>
      <c r="B123" s="59" t="s">
        <v>185</v>
      </c>
      <c r="C123" s="59" t="s">
        <v>51</v>
      </c>
      <c r="D123" s="59" t="s">
        <v>420</v>
      </c>
      <c r="E123" s="63" t="s">
        <v>438</v>
      </c>
      <c r="F123" s="63">
        <v>0</v>
      </c>
      <c r="G123" s="63"/>
      <c r="H123" s="64"/>
    </row>
    <row r="124" spans="1:8" ht="27.95" customHeight="1" x14ac:dyDescent="0.2">
      <c r="A124" s="62">
        <v>129</v>
      </c>
      <c r="B124" s="59" t="s">
        <v>186</v>
      </c>
      <c r="C124" s="59" t="s">
        <v>51</v>
      </c>
      <c r="D124" s="59" t="s">
        <v>420</v>
      </c>
      <c r="E124" s="63" t="s">
        <v>438</v>
      </c>
      <c r="F124" s="63">
        <v>100</v>
      </c>
      <c r="G124" s="63">
        <v>429</v>
      </c>
      <c r="H124" s="64"/>
    </row>
    <row r="125" spans="1:8" ht="27.95" customHeight="1" x14ac:dyDescent="0.2">
      <c r="A125" s="62">
        <v>130</v>
      </c>
      <c r="B125" s="59" t="s">
        <v>187</v>
      </c>
      <c r="C125" s="59" t="s">
        <v>188</v>
      </c>
      <c r="D125" s="59" t="s">
        <v>412</v>
      </c>
      <c r="E125" s="63" t="s">
        <v>438</v>
      </c>
      <c r="F125" s="63">
        <v>175</v>
      </c>
      <c r="G125" s="63">
        <v>500</v>
      </c>
      <c r="H125" s="64"/>
    </row>
    <row r="126" spans="1:8" ht="27.95" customHeight="1" x14ac:dyDescent="0.2">
      <c r="A126" s="62">
        <v>131</v>
      </c>
      <c r="B126" s="59" t="s">
        <v>189</v>
      </c>
      <c r="C126" s="59" t="s">
        <v>19</v>
      </c>
      <c r="D126" s="59" t="s">
        <v>412</v>
      </c>
      <c r="E126" s="63" t="s">
        <v>438</v>
      </c>
      <c r="F126" s="63">
        <v>0</v>
      </c>
      <c r="G126" s="63">
        <v>429</v>
      </c>
      <c r="H126" s="64"/>
    </row>
    <row r="127" spans="1:8" ht="27.95" customHeight="1" x14ac:dyDescent="0.2">
      <c r="A127" s="62">
        <v>132</v>
      </c>
      <c r="B127" s="59" t="s">
        <v>190</v>
      </c>
      <c r="C127" s="59" t="s">
        <v>188</v>
      </c>
      <c r="D127" s="59" t="s">
        <v>412</v>
      </c>
      <c r="E127" s="63" t="s">
        <v>438</v>
      </c>
      <c r="F127" s="63">
        <v>125</v>
      </c>
      <c r="G127" s="63">
        <v>429</v>
      </c>
      <c r="H127" s="64"/>
    </row>
    <row r="128" spans="1:8" ht="27.95" customHeight="1" x14ac:dyDescent="0.2">
      <c r="A128" s="62">
        <v>134</v>
      </c>
      <c r="B128" s="59" t="s">
        <v>191</v>
      </c>
      <c r="C128" s="59" t="s">
        <v>19</v>
      </c>
      <c r="D128" s="59" t="s">
        <v>419</v>
      </c>
      <c r="E128" s="63"/>
      <c r="F128" s="63">
        <v>0</v>
      </c>
      <c r="G128" s="63"/>
      <c r="H128" s="64"/>
    </row>
    <row r="129" spans="1:8" ht="27.95" customHeight="1" x14ac:dyDescent="0.2">
      <c r="A129" s="62">
        <v>135</v>
      </c>
      <c r="B129" s="59">
        <v>518207700</v>
      </c>
      <c r="C129" s="59" t="s">
        <v>193</v>
      </c>
      <c r="D129" s="59" t="s">
        <v>412</v>
      </c>
      <c r="E129" s="63" t="s">
        <v>447</v>
      </c>
      <c r="F129" s="63">
        <v>75</v>
      </c>
      <c r="G129" s="63">
        <v>500</v>
      </c>
      <c r="H129" s="64"/>
    </row>
    <row r="130" spans="1:8" ht="27.95" customHeight="1" x14ac:dyDescent="0.2">
      <c r="A130" s="62">
        <v>137</v>
      </c>
      <c r="B130" s="59" t="s">
        <v>195</v>
      </c>
      <c r="C130" s="59" t="s">
        <v>196</v>
      </c>
      <c r="D130" s="59" t="s">
        <v>420</v>
      </c>
      <c r="E130" s="63"/>
      <c r="F130" s="63">
        <v>0</v>
      </c>
      <c r="G130" s="63"/>
      <c r="H130" s="64"/>
    </row>
    <row r="131" spans="1:8" ht="27.95" customHeight="1" x14ac:dyDescent="0.2">
      <c r="A131" s="62">
        <v>138</v>
      </c>
      <c r="B131" s="59" t="s">
        <v>197</v>
      </c>
      <c r="C131" s="59" t="s">
        <v>198</v>
      </c>
      <c r="D131" s="59" t="s">
        <v>422</v>
      </c>
      <c r="E131" s="63" t="s">
        <v>436</v>
      </c>
      <c r="F131" s="63">
        <v>210</v>
      </c>
      <c r="G131" s="63">
        <v>1500</v>
      </c>
      <c r="H131" s="64"/>
    </row>
    <row r="132" spans="1:8" ht="27.95" customHeight="1" x14ac:dyDescent="0.2">
      <c r="A132" s="62">
        <v>141</v>
      </c>
      <c r="B132" s="59" t="s">
        <v>203</v>
      </c>
      <c r="C132" s="59" t="s">
        <v>204</v>
      </c>
      <c r="D132" s="59" t="s">
        <v>412</v>
      </c>
      <c r="E132" s="63" t="s">
        <v>443</v>
      </c>
      <c r="F132" s="63">
        <v>165</v>
      </c>
      <c r="G132" s="63">
        <v>1000</v>
      </c>
      <c r="H132" s="64"/>
    </row>
    <row r="133" spans="1:8" ht="27.95" customHeight="1" x14ac:dyDescent="0.2">
      <c r="A133" s="62">
        <v>142</v>
      </c>
      <c r="B133" s="59" t="s">
        <v>205</v>
      </c>
      <c r="C133" s="59" t="s">
        <v>204</v>
      </c>
      <c r="D133" s="59" t="s">
        <v>412</v>
      </c>
      <c r="E133" s="63" t="s">
        <v>428</v>
      </c>
      <c r="F133" s="63">
        <v>202</v>
      </c>
      <c r="G133" s="63">
        <v>1500</v>
      </c>
      <c r="H133" s="64"/>
    </row>
    <row r="134" spans="1:8" ht="27.95" customHeight="1" x14ac:dyDescent="0.2">
      <c r="A134" s="62">
        <v>143</v>
      </c>
      <c r="B134" s="59" t="s">
        <v>206</v>
      </c>
      <c r="C134" s="59" t="s">
        <v>86</v>
      </c>
      <c r="D134" s="59" t="s">
        <v>412</v>
      </c>
      <c r="E134" s="63" t="s">
        <v>443</v>
      </c>
      <c r="F134" s="63">
        <v>0</v>
      </c>
      <c r="G134" s="63"/>
      <c r="H134" s="64"/>
    </row>
    <row r="135" spans="1:8" ht="27.95" customHeight="1" x14ac:dyDescent="0.2">
      <c r="A135" s="62">
        <v>151</v>
      </c>
      <c r="B135" s="59" t="s">
        <v>207</v>
      </c>
      <c r="C135" s="59" t="s">
        <v>208</v>
      </c>
      <c r="D135" s="59" t="s">
        <v>448</v>
      </c>
      <c r="E135" s="63" t="s">
        <v>449</v>
      </c>
      <c r="F135" s="63">
        <v>65</v>
      </c>
      <c r="G135" s="63">
        <v>500</v>
      </c>
      <c r="H135" s="64"/>
    </row>
    <row r="136" spans="1:8" ht="27.95" customHeight="1" x14ac:dyDescent="0.2">
      <c r="A136" s="62">
        <v>153</v>
      </c>
      <c r="B136" s="59" t="s">
        <v>209</v>
      </c>
      <c r="C136" s="59" t="s">
        <v>210</v>
      </c>
      <c r="D136" s="59" t="s">
        <v>420</v>
      </c>
      <c r="E136" s="63" t="str">
        <f>VLOOKUP(B136,'[1]Eng - Master Compound'!F132:I383,4,0)</f>
        <v>NBR HS 70 BL</v>
      </c>
      <c r="F136" s="63">
        <v>400</v>
      </c>
      <c r="G136" s="63">
        <v>750</v>
      </c>
      <c r="H136" s="64"/>
    </row>
    <row r="137" spans="1:8" ht="27.95" customHeight="1" x14ac:dyDescent="0.2">
      <c r="A137" s="62">
        <v>154</v>
      </c>
      <c r="B137" s="59" t="s">
        <v>211</v>
      </c>
      <c r="C137" s="59" t="s">
        <v>45</v>
      </c>
      <c r="D137" s="59" t="s">
        <v>420</v>
      </c>
      <c r="E137" s="63" t="str">
        <f>VLOOKUP(B137,'[1]Eng - Master Compound'!F133:I384,4,0)</f>
        <v>NBR HS 70 BL</v>
      </c>
      <c r="F137" s="63">
        <v>0</v>
      </c>
      <c r="G137" s="63"/>
      <c r="H137" s="64"/>
    </row>
    <row r="138" spans="1:8" ht="27.95" customHeight="1" x14ac:dyDescent="0.2">
      <c r="A138" s="62">
        <v>155</v>
      </c>
      <c r="B138" s="59" t="s">
        <v>212</v>
      </c>
      <c r="C138" s="59" t="s">
        <v>23</v>
      </c>
      <c r="D138" s="59" t="s">
        <v>420</v>
      </c>
      <c r="E138" s="63" t="s">
        <v>437</v>
      </c>
      <c r="F138" s="63">
        <v>85</v>
      </c>
      <c r="G138" s="63"/>
      <c r="H138" s="64"/>
    </row>
    <row r="139" spans="1:8" ht="27.95" customHeight="1" x14ac:dyDescent="0.2">
      <c r="A139" s="62">
        <v>156</v>
      </c>
      <c r="B139" s="59" t="s">
        <v>213</v>
      </c>
      <c r="C139" s="59" t="s">
        <v>23</v>
      </c>
      <c r="D139" s="59" t="s">
        <v>412</v>
      </c>
      <c r="E139" s="63" t="s">
        <v>424</v>
      </c>
      <c r="F139" s="63">
        <v>90</v>
      </c>
      <c r="G139" s="63">
        <v>600</v>
      </c>
      <c r="H139" s="64"/>
    </row>
    <row r="140" spans="1:8" ht="27.95" customHeight="1" x14ac:dyDescent="0.2">
      <c r="A140" s="62">
        <v>157</v>
      </c>
      <c r="B140" s="59" t="s">
        <v>214</v>
      </c>
      <c r="C140" s="59" t="s">
        <v>215</v>
      </c>
      <c r="D140" s="59" t="s">
        <v>420</v>
      </c>
      <c r="E140" s="63" t="s">
        <v>449</v>
      </c>
      <c r="F140" s="63">
        <v>0</v>
      </c>
      <c r="G140" s="63"/>
      <c r="H140" s="64"/>
    </row>
    <row r="141" spans="1:8" ht="27.95" customHeight="1" x14ac:dyDescent="0.2">
      <c r="A141" s="62">
        <v>158</v>
      </c>
      <c r="B141" s="59" t="s">
        <v>216</v>
      </c>
      <c r="C141" s="59" t="s">
        <v>217</v>
      </c>
      <c r="D141" s="59" t="s">
        <v>420</v>
      </c>
      <c r="E141" s="63" t="s">
        <v>438</v>
      </c>
      <c r="F141" s="63">
        <v>144</v>
      </c>
      <c r="G141" s="63">
        <v>500</v>
      </c>
      <c r="H141" s="64"/>
    </row>
    <row r="142" spans="1:8" ht="27.95" customHeight="1" x14ac:dyDescent="0.2">
      <c r="A142" s="62">
        <v>159</v>
      </c>
      <c r="B142" s="59" t="s">
        <v>218</v>
      </c>
      <c r="C142" s="59" t="s">
        <v>217</v>
      </c>
      <c r="D142" s="59" t="s">
        <v>420</v>
      </c>
      <c r="E142" s="63" t="s">
        <v>438</v>
      </c>
      <c r="F142" s="63">
        <v>80</v>
      </c>
      <c r="G142" s="63">
        <v>500</v>
      </c>
      <c r="H142" s="64"/>
    </row>
    <row r="143" spans="1:8" ht="27.95" customHeight="1" x14ac:dyDescent="0.2">
      <c r="A143" s="62">
        <v>160</v>
      </c>
      <c r="B143" s="59" t="s">
        <v>219</v>
      </c>
      <c r="C143" s="59" t="s">
        <v>217</v>
      </c>
      <c r="D143" s="59" t="s">
        <v>420</v>
      </c>
      <c r="E143" s="63" t="s">
        <v>438</v>
      </c>
      <c r="F143" s="63">
        <v>200</v>
      </c>
      <c r="G143" s="63"/>
      <c r="H143" s="64"/>
    </row>
    <row r="144" spans="1:8" ht="27.95" customHeight="1" x14ac:dyDescent="0.2">
      <c r="A144" s="62">
        <v>161</v>
      </c>
      <c r="B144" s="59" t="s">
        <v>220</v>
      </c>
      <c r="C144" s="59" t="s">
        <v>217</v>
      </c>
      <c r="D144" s="59" t="s">
        <v>420</v>
      </c>
      <c r="E144" s="63" t="s">
        <v>438</v>
      </c>
      <c r="F144" s="63">
        <v>0</v>
      </c>
      <c r="G144" s="63"/>
      <c r="H144" s="64"/>
    </row>
    <row r="145" spans="1:8" ht="27.95" customHeight="1" x14ac:dyDescent="0.2">
      <c r="A145" s="62">
        <v>162</v>
      </c>
      <c r="B145" s="59" t="s">
        <v>221</v>
      </c>
      <c r="C145" s="59" t="s">
        <v>217</v>
      </c>
      <c r="D145" s="59" t="s">
        <v>420</v>
      </c>
      <c r="E145" s="63" t="s">
        <v>438</v>
      </c>
      <c r="F145" s="63">
        <v>0</v>
      </c>
      <c r="G145" s="63">
        <v>429</v>
      </c>
      <c r="H145" s="64"/>
    </row>
    <row r="146" spans="1:8" ht="27.95" customHeight="1" x14ac:dyDescent="0.2">
      <c r="A146" s="62">
        <v>163</v>
      </c>
      <c r="B146" s="59" t="s">
        <v>222</v>
      </c>
      <c r="C146" s="59" t="s">
        <v>217</v>
      </c>
      <c r="D146" s="59" t="s">
        <v>420</v>
      </c>
      <c r="E146" s="63" t="s">
        <v>438</v>
      </c>
      <c r="F146" s="63">
        <v>0</v>
      </c>
      <c r="G146" s="63">
        <v>600</v>
      </c>
      <c r="H146" s="64"/>
    </row>
    <row r="147" spans="1:8" ht="27.95" customHeight="1" x14ac:dyDescent="0.2">
      <c r="A147" s="62">
        <v>164</v>
      </c>
      <c r="B147" s="59" t="s">
        <v>223</v>
      </c>
      <c r="C147" s="59" t="s">
        <v>217</v>
      </c>
      <c r="D147" s="59" t="s">
        <v>420</v>
      </c>
      <c r="E147" s="63" t="s">
        <v>438</v>
      </c>
      <c r="F147" s="63">
        <v>0</v>
      </c>
      <c r="G147" s="63">
        <v>600</v>
      </c>
      <c r="H147" s="64"/>
    </row>
    <row r="148" spans="1:8" ht="27.95" customHeight="1" x14ac:dyDescent="0.2">
      <c r="A148" s="62">
        <v>165</v>
      </c>
      <c r="B148" s="59" t="s">
        <v>224</v>
      </c>
      <c r="C148" s="59" t="s">
        <v>217</v>
      </c>
      <c r="D148" s="59" t="s">
        <v>420</v>
      </c>
      <c r="E148" s="63" t="s">
        <v>438</v>
      </c>
      <c r="F148" s="63">
        <v>0</v>
      </c>
      <c r="G148" s="63">
        <v>333</v>
      </c>
      <c r="H148" s="64"/>
    </row>
    <row r="149" spans="1:8" ht="27.95" customHeight="1" x14ac:dyDescent="0.2">
      <c r="A149" s="62">
        <v>166</v>
      </c>
      <c r="B149" s="59" t="s">
        <v>225</v>
      </c>
      <c r="C149" s="59" t="s">
        <v>217</v>
      </c>
      <c r="D149" s="59" t="s">
        <v>420</v>
      </c>
      <c r="E149" s="63" t="s">
        <v>438</v>
      </c>
      <c r="F149" s="63">
        <v>0</v>
      </c>
      <c r="G149" s="63">
        <v>750</v>
      </c>
      <c r="H149" s="64"/>
    </row>
    <row r="150" spans="1:8" ht="27.95" customHeight="1" x14ac:dyDescent="0.2">
      <c r="A150" s="62">
        <v>167</v>
      </c>
      <c r="B150" s="59" t="s">
        <v>226</v>
      </c>
      <c r="C150" s="59" t="s">
        <v>217</v>
      </c>
      <c r="D150" s="59" t="s">
        <v>420</v>
      </c>
      <c r="E150" s="63"/>
      <c r="F150" s="63">
        <v>0</v>
      </c>
      <c r="G150" s="63"/>
      <c r="H150" s="64"/>
    </row>
    <row r="151" spans="1:8" ht="27.95" customHeight="1" x14ac:dyDescent="0.2">
      <c r="A151" s="62">
        <v>168</v>
      </c>
      <c r="B151" s="59" t="s">
        <v>227</v>
      </c>
      <c r="C151" s="59" t="s">
        <v>217</v>
      </c>
      <c r="D151" s="59" t="s">
        <v>420</v>
      </c>
      <c r="E151" s="63" t="s">
        <v>438</v>
      </c>
      <c r="F151" s="63">
        <v>50</v>
      </c>
      <c r="G151" s="63">
        <v>500</v>
      </c>
      <c r="H151" s="64"/>
    </row>
    <row r="152" spans="1:8" ht="27.95" customHeight="1" x14ac:dyDescent="0.2">
      <c r="A152" s="62">
        <v>169</v>
      </c>
      <c r="B152" s="59" t="s">
        <v>228</v>
      </c>
      <c r="C152" s="59" t="s">
        <v>229</v>
      </c>
      <c r="D152" s="59" t="s">
        <v>412</v>
      </c>
      <c r="E152" s="63" t="s">
        <v>443</v>
      </c>
      <c r="F152" s="63">
        <v>0</v>
      </c>
      <c r="G152" s="63"/>
      <c r="H152" s="64"/>
    </row>
    <row r="153" spans="1:8" ht="27.95" customHeight="1" x14ac:dyDescent="0.2">
      <c r="A153" s="62">
        <v>170</v>
      </c>
      <c r="B153" s="59" t="s">
        <v>230</v>
      </c>
      <c r="C153" s="59" t="s">
        <v>217</v>
      </c>
      <c r="D153" s="59" t="s">
        <v>420</v>
      </c>
      <c r="E153" s="63" t="s">
        <v>449</v>
      </c>
      <c r="F153" s="63">
        <v>80</v>
      </c>
      <c r="G153" s="63">
        <v>500</v>
      </c>
      <c r="H153" s="64"/>
    </row>
    <row r="154" spans="1:8" ht="27.95" customHeight="1" x14ac:dyDescent="0.2">
      <c r="A154" s="62">
        <v>171</v>
      </c>
      <c r="B154" s="59" t="s">
        <v>231</v>
      </c>
      <c r="C154" s="59" t="s">
        <v>217</v>
      </c>
      <c r="D154" s="59" t="s">
        <v>420</v>
      </c>
      <c r="E154" s="63" t="str">
        <f>VLOOKUP(B154,'[1]Eng - Master Compound'!F150:I401,4,0)</f>
        <v>NBR HS 70 BL</v>
      </c>
      <c r="F154" s="63">
        <v>60</v>
      </c>
      <c r="G154" s="63"/>
      <c r="H154" s="64"/>
    </row>
    <row r="155" spans="1:8" ht="27.95" customHeight="1" x14ac:dyDescent="0.2">
      <c r="A155" s="62">
        <v>173</v>
      </c>
      <c r="B155" s="59" t="s">
        <v>234</v>
      </c>
      <c r="C155" s="59" t="s">
        <v>235</v>
      </c>
      <c r="D155" s="59" t="s">
        <v>412</v>
      </c>
      <c r="E155" s="63" t="s">
        <v>435</v>
      </c>
      <c r="F155" s="63">
        <v>250</v>
      </c>
      <c r="G155" s="63"/>
      <c r="H155" s="64"/>
    </row>
    <row r="156" spans="1:8" ht="27.95" customHeight="1" x14ac:dyDescent="0.2">
      <c r="A156" s="62">
        <v>174</v>
      </c>
      <c r="B156" s="59" t="s">
        <v>236</v>
      </c>
      <c r="C156" s="59" t="s">
        <v>237</v>
      </c>
      <c r="D156" s="59" t="s">
        <v>412</v>
      </c>
      <c r="E156" s="63" t="str">
        <f>VLOOKUP(B156,'[1]Eng - Master Compound'!F153:I404,4,0)</f>
        <v>SI HS 50 BL</v>
      </c>
      <c r="F156" s="63">
        <v>55</v>
      </c>
      <c r="G156" s="63">
        <v>333</v>
      </c>
      <c r="H156" s="64"/>
    </row>
    <row r="157" spans="1:8" ht="27.95" customHeight="1" x14ac:dyDescent="0.2">
      <c r="A157" s="62">
        <v>175</v>
      </c>
      <c r="B157" s="59" t="s">
        <v>238</v>
      </c>
      <c r="C157" s="59" t="s">
        <v>23</v>
      </c>
      <c r="D157" s="59" t="s">
        <v>412</v>
      </c>
      <c r="E157" s="63" t="s">
        <v>435</v>
      </c>
      <c r="F157" s="63">
        <v>100</v>
      </c>
      <c r="G157" s="63"/>
      <c r="H157" s="64"/>
    </row>
    <row r="158" spans="1:8" ht="27.95" customHeight="1" x14ac:dyDescent="0.2">
      <c r="A158" s="62">
        <v>176</v>
      </c>
      <c r="B158" s="59" t="s">
        <v>239</v>
      </c>
      <c r="C158" s="59" t="s">
        <v>23</v>
      </c>
      <c r="D158" s="59" t="s">
        <v>412</v>
      </c>
      <c r="E158" s="63" t="s">
        <v>435</v>
      </c>
      <c r="F158" s="63">
        <v>78</v>
      </c>
      <c r="G158" s="63"/>
      <c r="H158" s="64"/>
    </row>
    <row r="159" spans="1:8" ht="27.95" customHeight="1" x14ac:dyDescent="0.2">
      <c r="A159" s="62">
        <v>177</v>
      </c>
      <c r="B159" s="59" t="s">
        <v>240</v>
      </c>
      <c r="C159" s="59" t="s">
        <v>241</v>
      </c>
      <c r="D159" s="59" t="s">
        <v>412</v>
      </c>
      <c r="E159" s="63" t="s">
        <v>435</v>
      </c>
      <c r="F159" s="63">
        <v>120</v>
      </c>
      <c r="G159" s="63">
        <v>500</v>
      </c>
      <c r="H159" s="64"/>
    </row>
    <row r="160" spans="1:8" ht="27.95" customHeight="1" x14ac:dyDescent="0.2">
      <c r="A160" s="62">
        <v>178</v>
      </c>
      <c r="B160" s="59" t="s">
        <v>242</v>
      </c>
      <c r="C160" s="59" t="s">
        <v>121</v>
      </c>
      <c r="D160" s="59" t="s">
        <v>419</v>
      </c>
      <c r="E160" s="63" t="s">
        <v>449</v>
      </c>
      <c r="F160" s="63">
        <v>120</v>
      </c>
      <c r="G160" s="63">
        <v>120</v>
      </c>
      <c r="H160" s="64"/>
    </row>
    <row r="161" spans="1:8" ht="27.95" customHeight="1" x14ac:dyDescent="0.2">
      <c r="A161" s="62">
        <v>180</v>
      </c>
      <c r="B161" s="59" t="s">
        <v>243</v>
      </c>
      <c r="C161" s="59" t="s">
        <v>57</v>
      </c>
      <c r="D161" s="59" t="s">
        <v>422</v>
      </c>
      <c r="E161" s="63"/>
      <c r="F161" s="63">
        <v>0</v>
      </c>
      <c r="G161" s="63"/>
      <c r="H161" s="64"/>
    </row>
    <row r="162" spans="1:8" ht="27.95" customHeight="1" x14ac:dyDescent="0.2">
      <c r="A162" s="62">
        <v>182</v>
      </c>
      <c r="B162" s="59" t="s">
        <v>247</v>
      </c>
      <c r="C162" s="59" t="s">
        <v>245</v>
      </c>
      <c r="D162" s="59" t="s">
        <v>450</v>
      </c>
      <c r="E162" s="63" t="s">
        <v>424</v>
      </c>
      <c r="F162" s="63">
        <v>63</v>
      </c>
      <c r="G162" s="63">
        <v>500</v>
      </c>
      <c r="H162" s="64"/>
    </row>
    <row r="163" spans="1:8" ht="27.95" customHeight="1" x14ac:dyDescent="0.2">
      <c r="A163" s="62">
        <v>185</v>
      </c>
      <c r="B163" s="59" t="s">
        <v>252</v>
      </c>
      <c r="C163" s="59" t="s">
        <v>253</v>
      </c>
      <c r="D163" s="59" t="s">
        <v>419</v>
      </c>
      <c r="E163" s="63"/>
      <c r="F163" s="63">
        <v>0</v>
      </c>
      <c r="G163" s="63"/>
      <c r="H163" s="64"/>
    </row>
    <row r="164" spans="1:8" ht="27.95" customHeight="1" x14ac:dyDescent="0.2">
      <c r="A164" s="62">
        <v>186</v>
      </c>
      <c r="B164" s="59" t="s">
        <v>254</v>
      </c>
      <c r="C164" s="59" t="s">
        <v>229</v>
      </c>
      <c r="D164" s="59" t="s">
        <v>412</v>
      </c>
      <c r="E164" s="63"/>
      <c r="F164" s="63">
        <v>0</v>
      </c>
      <c r="G164" s="63"/>
      <c r="H164" s="64"/>
    </row>
    <row r="165" spans="1:8" ht="27.95" customHeight="1" x14ac:dyDescent="0.2">
      <c r="A165" s="62">
        <v>187</v>
      </c>
      <c r="B165" s="59" t="s">
        <v>255</v>
      </c>
      <c r="C165" s="59" t="s">
        <v>256</v>
      </c>
      <c r="D165" s="59" t="s">
        <v>451</v>
      </c>
      <c r="E165" s="63" t="s">
        <v>438</v>
      </c>
      <c r="F165" s="63">
        <v>0</v>
      </c>
      <c r="G165" s="63">
        <v>429</v>
      </c>
      <c r="H165" s="64"/>
    </row>
    <row r="166" spans="1:8" ht="27.95" customHeight="1" x14ac:dyDescent="0.2">
      <c r="A166" s="62">
        <v>188</v>
      </c>
      <c r="B166" s="59" t="s">
        <v>257</v>
      </c>
      <c r="C166" s="59" t="s">
        <v>256</v>
      </c>
      <c r="D166" s="59" t="s">
        <v>451</v>
      </c>
      <c r="E166" s="63" t="s">
        <v>438</v>
      </c>
      <c r="F166" s="63">
        <v>0</v>
      </c>
      <c r="G166" s="63">
        <v>500</v>
      </c>
      <c r="H166" s="64"/>
    </row>
    <row r="167" spans="1:8" ht="27.95" customHeight="1" x14ac:dyDescent="0.2">
      <c r="A167" s="62">
        <v>189</v>
      </c>
      <c r="B167" s="59" t="s">
        <v>258</v>
      </c>
      <c r="C167" s="59" t="s">
        <v>259</v>
      </c>
      <c r="D167" s="59" t="s">
        <v>412</v>
      </c>
      <c r="E167" s="63" t="s">
        <v>424</v>
      </c>
      <c r="F167" s="63">
        <v>125</v>
      </c>
      <c r="G167" s="63">
        <v>1000</v>
      </c>
      <c r="H167" s="64"/>
    </row>
    <row r="168" spans="1:8" ht="27.95" customHeight="1" x14ac:dyDescent="0.2">
      <c r="A168" s="62">
        <v>190</v>
      </c>
      <c r="B168" s="59" t="s">
        <v>260</v>
      </c>
      <c r="C168" s="59" t="s">
        <v>89</v>
      </c>
      <c r="D168" s="59" t="s">
        <v>412</v>
      </c>
      <c r="E168" s="63" t="s">
        <v>438</v>
      </c>
      <c r="F168" s="63">
        <v>0</v>
      </c>
      <c r="G168" s="63"/>
      <c r="H168" s="64"/>
    </row>
    <row r="169" spans="1:8" ht="27.95" customHeight="1" x14ac:dyDescent="0.2">
      <c r="A169" s="62">
        <v>191</v>
      </c>
      <c r="B169" s="59" t="s">
        <v>261</v>
      </c>
      <c r="C169" s="59" t="s">
        <v>262</v>
      </c>
      <c r="D169" s="59" t="s">
        <v>419</v>
      </c>
      <c r="E169" s="63" t="s">
        <v>431</v>
      </c>
      <c r="F169" s="63">
        <v>0</v>
      </c>
      <c r="G169" s="63"/>
      <c r="H169" s="64"/>
    </row>
    <row r="170" spans="1:8" ht="27.95" customHeight="1" x14ac:dyDescent="0.2">
      <c r="A170" s="62">
        <v>192</v>
      </c>
      <c r="B170" s="59" t="s">
        <v>263</v>
      </c>
      <c r="C170" s="59" t="s">
        <v>264</v>
      </c>
      <c r="D170" s="59" t="s">
        <v>452</v>
      </c>
      <c r="E170" s="63" t="s">
        <v>431</v>
      </c>
      <c r="F170" s="63">
        <v>0</v>
      </c>
      <c r="G170" s="63"/>
      <c r="H170" s="64"/>
    </row>
    <row r="171" spans="1:8" ht="27.95" customHeight="1" x14ac:dyDescent="0.15">
      <c r="A171" s="62">
        <v>193</v>
      </c>
      <c r="B171" s="69" t="s">
        <v>265</v>
      </c>
      <c r="C171" s="59" t="s">
        <v>266</v>
      </c>
      <c r="D171" s="59" t="s">
        <v>453</v>
      </c>
      <c r="E171" s="63" t="s">
        <v>438</v>
      </c>
      <c r="F171" s="63">
        <v>0</v>
      </c>
      <c r="G171" s="63"/>
      <c r="H171" s="64"/>
    </row>
    <row r="172" spans="1:8" ht="27.95" customHeight="1" x14ac:dyDescent="0.15">
      <c r="A172" s="62">
        <v>194</v>
      </c>
      <c r="B172" s="69" t="s">
        <v>267</v>
      </c>
      <c r="C172" s="59" t="s">
        <v>268</v>
      </c>
      <c r="D172" s="59" t="s">
        <v>453</v>
      </c>
      <c r="E172" s="63" t="s">
        <v>438</v>
      </c>
      <c r="F172" s="63">
        <v>0</v>
      </c>
      <c r="G172" s="63"/>
      <c r="H172" s="64"/>
    </row>
    <row r="173" spans="1:8" ht="27.95" customHeight="1" x14ac:dyDescent="0.2">
      <c r="A173" s="62">
        <v>196</v>
      </c>
      <c r="B173" s="59" t="s">
        <v>271</v>
      </c>
      <c r="C173" s="59" t="s">
        <v>272</v>
      </c>
      <c r="D173" s="59" t="s">
        <v>412</v>
      </c>
      <c r="E173" s="63" t="s">
        <v>454</v>
      </c>
      <c r="F173" s="63">
        <v>65</v>
      </c>
      <c r="G173" s="63">
        <v>300</v>
      </c>
      <c r="H173" s="64"/>
    </row>
    <row r="174" spans="1:8" ht="27.95" customHeight="1" x14ac:dyDescent="0.2">
      <c r="A174" s="62">
        <v>198</v>
      </c>
      <c r="B174" s="59" t="s">
        <v>273</v>
      </c>
      <c r="C174" s="59" t="s">
        <v>274</v>
      </c>
      <c r="D174" s="59" t="s">
        <v>450</v>
      </c>
      <c r="E174" s="63" t="s">
        <v>424</v>
      </c>
      <c r="F174" s="63">
        <v>19</v>
      </c>
      <c r="G174" s="63"/>
      <c r="H174" s="64"/>
    </row>
    <row r="175" spans="1:8" ht="27.95" customHeight="1" x14ac:dyDescent="0.2">
      <c r="A175" s="62">
        <v>199</v>
      </c>
      <c r="B175" s="59" t="s">
        <v>275</v>
      </c>
      <c r="C175" s="59" t="s">
        <v>274</v>
      </c>
      <c r="D175" s="59" t="s">
        <v>450</v>
      </c>
      <c r="E175" s="63" t="s">
        <v>424</v>
      </c>
      <c r="F175" s="63">
        <v>0</v>
      </c>
      <c r="G175" s="63">
        <v>350</v>
      </c>
      <c r="H175" s="64"/>
    </row>
    <row r="176" spans="1:8" ht="27.95" customHeight="1" x14ac:dyDescent="0.2">
      <c r="A176" s="62">
        <v>200</v>
      </c>
      <c r="B176" s="59" t="s">
        <v>276</v>
      </c>
      <c r="C176" s="59" t="s">
        <v>274</v>
      </c>
      <c r="D176" s="59" t="s">
        <v>450</v>
      </c>
      <c r="E176" s="63" t="s">
        <v>424</v>
      </c>
      <c r="F176" s="63">
        <v>0</v>
      </c>
      <c r="G176" s="63"/>
      <c r="H176" s="64"/>
    </row>
    <row r="177" spans="1:8" ht="27.95" customHeight="1" x14ac:dyDescent="0.2">
      <c r="A177" s="62">
        <v>201</v>
      </c>
      <c r="B177" s="59" t="s">
        <v>277</v>
      </c>
      <c r="C177" s="59" t="s">
        <v>274</v>
      </c>
      <c r="D177" s="59" t="s">
        <v>450</v>
      </c>
      <c r="E177" s="63" t="s">
        <v>424</v>
      </c>
      <c r="F177" s="63">
        <v>50</v>
      </c>
      <c r="G177" s="63"/>
      <c r="H177" s="64"/>
    </row>
    <row r="178" spans="1:8" ht="27.95" customHeight="1" x14ac:dyDescent="0.2">
      <c r="A178" s="62">
        <v>202</v>
      </c>
      <c r="B178" s="59" t="s">
        <v>278</v>
      </c>
      <c r="C178" s="59" t="s">
        <v>279</v>
      </c>
      <c r="D178" s="59" t="s">
        <v>450</v>
      </c>
      <c r="E178" s="63"/>
      <c r="F178" s="63">
        <v>0</v>
      </c>
      <c r="G178" s="63"/>
      <c r="H178" s="64"/>
    </row>
    <row r="179" spans="1:8" ht="27.95" customHeight="1" x14ac:dyDescent="0.2">
      <c r="A179" s="62">
        <v>203</v>
      </c>
      <c r="B179" s="59" t="s">
        <v>280</v>
      </c>
      <c r="C179" s="59" t="s">
        <v>19</v>
      </c>
      <c r="D179" s="59" t="s">
        <v>419</v>
      </c>
      <c r="E179" s="63" t="s">
        <v>431</v>
      </c>
      <c r="F179" s="63">
        <v>43</v>
      </c>
      <c r="G179" s="63">
        <v>300</v>
      </c>
      <c r="H179" s="64"/>
    </row>
    <row r="180" spans="1:8" ht="27.95" customHeight="1" x14ac:dyDescent="0.2">
      <c r="A180" s="62">
        <v>204</v>
      </c>
      <c r="B180" s="59" t="s">
        <v>382</v>
      </c>
      <c r="C180" s="59" t="s">
        <v>19</v>
      </c>
      <c r="D180" s="59" t="s">
        <v>419</v>
      </c>
      <c r="E180" s="63" t="s">
        <v>431</v>
      </c>
      <c r="F180" s="63">
        <v>0</v>
      </c>
      <c r="G180" s="63"/>
      <c r="H180" s="64"/>
    </row>
    <row r="181" spans="1:8" ht="27.95" customHeight="1" x14ac:dyDescent="0.2">
      <c r="A181" s="62">
        <v>205</v>
      </c>
      <c r="B181" s="59" t="s">
        <v>383</v>
      </c>
      <c r="C181" s="59" t="s">
        <v>19</v>
      </c>
      <c r="D181" s="59" t="s">
        <v>415</v>
      </c>
      <c r="E181" s="63" t="s">
        <v>438</v>
      </c>
      <c r="F181" s="63">
        <v>0</v>
      </c>
      <c r="G181" s="63">
        <v>600</v>
      </c>
      <c r="H181" s="64"/>
    </row>
    <row r="182" spans="1:8" ht="27.95" customHeight="1" x14ac:dyDescent="0.2">
      <c r="A182" s="62">
        <v>206</v>
      </c>
      <c r="B182" s="59" t="s">
        <v>283</v>
      </c>
      <c r="C182" s="59" t="s">
        <v>23</v>
      </c>
      <c r="D182" s="59" t="s">
        <v>419</v>
      </c>
      <c r="E182" s="63" t="s">
        <v>438</v>
      </c>
      <c r="F182" s="63">
        <v>0</v>
      </c>
      <c r="G182" s="63">
        <v>429</v>
      </c>
      <c r="H182" s="64"/>
    </row>
    <row r="183" spans="1:8" ht="27.95" customHeight="1" x14ac:dyDescent="0.2">
      <c r="A183" s="62">
        <v>207</v>
      </c>
      <c r="B183" s="59" t="s">
        <v>284</v>
      </c>
      <c r="C183" s="59" t="s">
        <v>285</v>
      </c>
      <c r="D183" s="59" t="s">
        <v>455</v>
      </c>
      <c r="E183" s="63" t="s">
        <v>437</v>
      </c>
      <c r="F183" s="63"/>
      <c r="G183" s="63">
        <v>250</v>
      </c>
      <c r="H183" s="64"/>
    </row>
    <row r="184" spans="1:8" ht="27.95" customHeight="1" x14ac:dyDescent="0.2">
      <c r="A184" s="62">
        <v>208</v>
      </c>
      <c r="B184" s="59" t="s">
        <v>286</v>
      </c>
      <c r="C184" s="59" t="s">
        <v>287</v>
      </c>
      <c r="D184" s="59" t="s">
        <v>455</v>
      </c>
      <c r="E184" s="63" t="s">
        <v>437</v>
      </c>
      <c r="F184" s="63">
        <v>150</v>
      </c>
      <c r="G184" s="63">
        <v>500</v>
      </c>
      <c r="H184" s="64"/>
    </row>
    <row r="185" spans="1:8" ht="27.95" customHeight="1" x14ac:dyDescent="0.2">
      <c r="A185" s="62">
        <v>216</v>
      </c>
      <c r="B185" s="59" t="s">
        <v>289</v>
      </c>
      <c r="C185" s="59" t="s">
        <v>249</v>
      </c>
      <c r="D185" s="59" t="s">
        <v>419</v>
      </c>
      <c r="E185" s="63" t="s">
        <v>431</v>
      </c>
      <c r="F185" s="63">
        <v>0</v>
      </c>
      <c r="G185" s="63">
        <v>429</v>
      </c>
      <c r="H185" s="64"/>
    </row>
    <row r="186" spans="1:8" ht="27.95" customHeight="1" x14ac:dyDescent="0.2">
      <c r="A186" s="62">
        <v>217</v>
      </c>
      <c r="B186" s="59" t="s">
        <v>290</v>
      </c>
      <c r="C186" s="59" t="s">
        <v>249</v>
      </c>
      <c r="D186" s="59" t="s">
        <v>419</v>
      </c>
      <c r="E186" s="63" t="s">
        <v>431</v>
      </c>
      <c r="F186" s="63">
        <v>0</v>
      </c>
      <c r="G186" s="63">
        <v>429</v>
      </c>
      <c r="H186" s="64"/>
    </row>
    <row r="187" spans="1:8" ht="27.95" customHeight="1" x14ac:dyDescent="0.2">
      <c r="A187" s="62">
        <v>218</v>
      </c>
      <c r="B187" s="59" t="s">
        <v>291</v>
      </c>
      <c r="C187" s="59" t="s">
        <v>292</v>
      </c>
      <c r="D187" s="59" t="s">
        <v>419</v>
      </c>
      <c r="E187" s="63" t="s">
        <v>431</v>
      </c>
      <c r="F187" s="63">
        <v>0</v>
      </c>
      <c r="G187" s="63"/>
      <c r="H187" s="64"/>
    </row>
    <row r="188" spans="1:8" ht="27.95" customHeight="1" x14ac:dyDescent="0.2">
      <c r="A188" s="62">
        <v>219</v>
      </c>
      <c r="B188" s="59" t="s">
        <v>293</v>
      </c>
      <c r="C188" s="59" t="s">
        <v>456</v>
      </c>
      <c r="D188" s="59" t="s">
        <v>457</v>
      </c>
      <c r="E188" s="63" t="s">
        <v>458</v>
      </c>
      <c r="F188" s="63">
        <v>0</v>
      </c>
      <c r="G188" s="63"/>
      <c r="H188" s="64"/>
    </row>
    <row r="189" spans="1:8" ht="27.95" customHeight="1" x14ac:dyDescent="0.2">
      <c r="A189" s="62">
        <v>220</v>
      </c>
      <c r="B189" s="59" t="s">
        <v>295</v>
      </c>
      <c r="C189" s="59" t="s">
        <v>47</v>
      </c>
      <c r="D189" s="59" t="s">
        <v>412</v>
      </c>
      <c r="E189" s="63" t="s">
        <v>438</v>
      </c>
      <c r="F189" s="63">
        <v>110</v>
      </c>
      <c r="G189" s="63">
        <v>500</v>
      </c>
      <c r="H189" s="64"/>
    </row>
    <row r="190" spans="1:8" ht="27.95" customHeight="1" x14ac:dyDescent="0.2">
      <c r="A190" s="62">
        <v>221</v>
      </c>
      <c r="B190" s="59" t="s">
        <v>296</v>
      </c>
      <c r="C190" s="59" t="s">
        <v>19</v>
      </c>
      <c r="D190" s="59" t="s">
        <v>452</v>
      </c>
      <c r="E190" s="63" t="s">
        <v>459</v>
      </c>
      <c r="F190" s="63">
        <v>75</v>
      </c>
      <c r="G190" s="63"/>
      <c r="H190" s="64"/>
    </row>
    <row r="191" spans="1:8" ht="27.95" customHeight="1" x14ac:dyDescent="0.2">
      <c r="A191" s="62">
        <v>234</v>
      </c>
      <c r="B191" s="59" t="s">
        <v>297</v>
      </c>
      <c r="C191" s="59" t="s">
        <v>298</v>
      </c>
      <c r="D191" s="59" t="s">
        <v>196</v>
      </c>
      <c r="E191" s="63"/>
      <c r="F191" s="63">
        <v>0</v>
      </c>
      <c r="G191" s="63"/>
      <c r="H191" s="64"/>
    </row>
    <row r="192" spans="1:8" ht="27.95" customHeight="1" x14ac:dyDescent="0.2">
      <c r="A192" s="62">
        <v>240</v>
      </c>
      <c r="B192" s="59" t="s">
        <v>299</v>
      </c>
      <c r="C192" s="59" t="s">
        <v>300</v>
      </c>
      <c r="D192" s="59" t="s">
        <v>460</v>
      </c>
      <c r="E192" s="63" t="s">
        <v>458</v>
      </c>
      <c r="F192" s="63">
        <v>0</v>
      </c>
      <c r="G192" s="63">
        <v>500</v>
      </c>
      <c r="H192" s="64"/>
    </row>
    <row r="193" spans="1:8" ht="27.95" customHeight="1" x14ac:dyDescent="0.2">
      <c r="A193" s="62">
        <v>241</v>
      </c>
      <c r="B193" s="59" t="s">
        <v>301</v>
      </c>
      <c r="C193" s="59" t="s">
        <v>302</v>
      </c>
      <c r="D193" s="59" t="s">
        <v>461</v>
      </c>
      <c r="E193" s="63" t="s">
        <v>459</v>
      </c>
      <c r="F193" s="63">
        <v>0</v>
      </c>
      <c r="G193" s="63"/>
      <c r="H193" s="64"/>
    </row>
    <row r="194" spans="1:8" ht="27.95" customHeight="1" x14ac:dyDescent="0.2">
      <c r="A194" s="62">
        <v>242</v>
      </c>
      <c r="B194" s="59" t="s">
        <v>303</v>
      </c>
      <c r="C194" s="59" t="s">
        <v>304</v>
      </c>
      <c r="D194" s="59" t="s">
        <v>461</v>
      </c>
      <c r="E194" s="63" t="s">
        <v>459</v>
      </c>
      <c r="F194" s="63">
        <v>0</v>
      </c>
      <c r="G194" s="63"/>
      <c r="H194" s="64"/>
    </row>
    <row r="195" spans="1:8" ht="27.95" customHeight="1" x14ac:dyDescent="0.2">
      <c r="A195" s="62">
        <v>243</v>
      </c>
      <c r="B195" s="59" t="s">
        <v>305</v>
      </c>
      <c r="C195" s="59" t="s">
        <v>302</v>
      </c>
      <c r="D195" s="59" t="s">
        <v>461</v>
      </c>
      <c r="E195" s="63" t="s">
        <v>459</v>
      </c>
      <c r="F195" s="63">
        <v>0</v>
      </c>
      <c r="G195" s="63"/>
      <c r="H195" s="64"/>
    </row>
    <row r="196" spans="1:8" ht="27.95" customHeight="1" x14ac:dyDescent="0.2">
      <c r="A196" s="62">
        <v>244</v>
      </c>
      <c r="B196" s="59" t="s">
        <v>306</v>
      </c>
      <c r="C196" s="59" t="s">
        <v>304</v>
      </c>
      <c r="D196" s="59" t="s">
        <v>461</v>
      </c>
      <c r="E196" s="63" t="s">
        <v>459</v>
      </c>
      <c r="F196" s="63">
        <v>0</v>
      </c>
      <c r="G196" s="63"/>
      <c r="H196" s="64"/>
    </row>
    <row r="197" spans="1:8" ht="27.95" customHeight="1" x14ac:dyDescent="0.2">
      <c r="A197" s="62">
        <v>245</v>
      </c>
      <c r="B197" s="59" t="s">
        <v>307</v>
      </c>
      <c r="C197" s="59" t="s">
        <v>114</v>
      </c>
      <c r="D197" s="59" t="s">
        <v>412</v>
      </c>
      <c r="E197" s="63" t="s">
        <v>462</v>
      </c>
      <c r="F197" s="63">
        <v>270</v>
      </c>
      <c r="G197" s="63">
        <v>2500</v>
      </c>
      <c r="H197" s="64"/>
    </row>
    <row r="198" spans="1:8" ht="27.95" customHeight="1" x14ac:dyDescent="0.2">
      <c r="A198" s="62">
        <v>246</v>
      </c>
      <c r="B198" s="59" t="s">
        <v>308</v>
      </c>
      <c r="C198" s="59" t="s">
        <v>463</v>
      </c>
      <c r="D198" s="59" t="s">
        <v>412</v>
      </c>
      <c r="E198" s="63" t="s">
        <v>462</v>
      </c>
      <c r="F198" s="63">
        <v>250</v>
      </c>
      <c r="G198" s="70" t="s">
        <v>464</v>
      </c>
      <c r="H198" s="71"/>
    </row>
    <row r="199" spans="1:8" ht="27.95" customHeight="1" x14ac:dyDescent="0.2">
      <c r="A199" s="62">
        <v>247</v>
      </c>
      <c r="B199" s="59" t="s">
        <v>308</v>
      </c>
      <c r="C199" s="59" t="s">
        <v>465</v>
      </c>
      <c r="D199" s="59" t="s">
        <v>412</v>
      </c>
      <c r="E199" s="63" t="s">
        <v>462</v>
      </c>
      <c r="F199" s="63">
        <v>187</v>
      </c>
      <c r="G199" s="70" t="s">
        <v>446</v>
      </c>
      <c r="H199" s="71"/>
    </row>
    <row r="200" spans="1:8" ht="27.95" customHeight="1" x14ac:dyDescent="0.2">
      <c r="A200" s="62">
        <v>248</v>
      </c>
      <c r="B200" s="59" t="s">
        <v>311</v>
      </c>
      <c r="C200" s="59" t="s">
        <v>312</v>
      </c>
      <c r="D200" s="59" t="s">
        <v>412</v>
      </c>
      <c r="E200" s="63" t="str">
        <f>VLOOKUP(B200,'[1]Eng - Master Compound'!F203:I454,4,0)</f>
        <v>SI HS 50 DG</v>
      </c>
      <c r="F200" s="63">
        <v>270</v>
      </c>
      <c r="G200" s="63">
        <v>2500</v>
      </c>
      <c r="H200" s="64"/>
    </row>
    <row r="201" spans="1:8" ht="27.95" customHeight="1" x14ac:dyDescent="0.2">
      <c r="A201" s="62">
        <v>249</v>
      </c>
      <c r="B201" s="59" t="s">
        <v>313</v>
      </c>
      <c r="C201" s="59" t="s">
        <v>314</v>
      </c>
      <c r="D201" s="59" t="s">
        <v>412</v>
      </c>
      <c r="E201" s="63" t="s">
        <v>447</v>
      </c>
      <c r="F201" s="63">
        <v>0</v>
      </c>
      <c r="G201" s="63"/>
      <c r="H201" s="64"/>
    </row>
    <row r="202" spans="1:8" ht="27.95" customHeight="1" x14ac:dyDescent="0.2">
      <c r="A202" s="62">
        <v>250</v>
      </c>
      <c r="B202" s="59" t="s">
        <v>315</v>
      </c>
      <c r="C202" s="59" t="s">
        <v>314</v>
      </c>
      <c r="D202" s="59" t="s">
        <v>412</v>
      </c>
      <c r="E202" s="63" t="s">
        <v>447</v>
      </c>
      <c r="F202" s="63">
        <v>275</v>
      </c>
      <c r="G202" s="63">
        <v>1200</v>
      </c>
      <c r="H202" s="64"/>
    </row>
    <row r="203" spans="1:8" ht="27.95" customHeight="1" x14ac:dyDescent="0.2">
      <c r="A203" s="62">
        <v>251</v>
      </c>
      <c r="B203" s="59" t="s">
        <v>316</v>
      </c>
      <c r="C203" s="59" t="s">
        <v>314</v>
      </c>
      <c r="D203" s="59" t="s">
        <v>412</v>
      </c>
      <c r="E203" s="63" t="s">
        <v>447</v>
      </c>
      <c r="F203" s="63">
        <v>313</v>
      </c>
      <c r="G203" s="63">
        <v>1200</v>
      </c>
      <c r="H203" s="64"/>
    </row>
    <row r="204" spans="1:8" ht="27.95" customHeight="1" x14ac:dyDescent="0.2">
      <c r="A204" s="62">
        <v>252</v>
      </c>
      <c r="B204" s="59" t="s">
        <v>317</v>
      </c>
      <c r="C204" s="59" t="s">
        <v>314</v>
      </c>
      <c r="D204" s="59" t="s">
        <v>412</v>
      </c>
      <c r="E204" s="63" t="s">
        <v>449</v>
      </c>
      <c r="F204" s="63">
        <v>325</v>
      </c>
      <c r="G204" s="63">
        <v>1200</v>
      </c>
      <c r="H204" s="64"/>
    </row>
    <row r="205" spans="1:8" ht="27.95" customHeight="1" x14ac:dyDescent="0.2">
      <c r="A205" s="62">
        <v>253</v>
      </c>
      <c r="B205" s="59" t="s">
        <v>318</v>
      </c>
      <c r="C205" s="59" t="s">
        <v>193</v>
      </c>
      <c r="D205" s="59" t="s">
        <v>410</v>
      </c>
      <c r="E205" s="63" t="s">
        <v>447</v>
      </c>
      <c r="F205" s="63">
        <v>108</v>
      </c>
      <c r="G205" s="63"/>
      <c r="H205" s="64"/>
    </row>
    <row r="206" spans="1:8" ht="27.95" customHeight="1" x14ac:dyDescent="0.2">
      <c r="A206" s="62">
        <v>254</v>
      </c>
      <c r="B206" s="59" t="s">
        <v>319</v>
      </c>
      <c r="C206" s="59" t="s">
        <v>19</v>
      </c>
      <c r="D206" s="59" t="s">
        <v>412</v>
      </c>
      <c r="E206" s="63" t="s">
        <v>447</v>
      </c>
      <c r="F206" s="63">
        <v>88</v>
      </c>
      <c r="G206" s="63"/>
      <c r="H206" s="64"/>
    </row>
    <row r="207" spans="1:8" ht="27.95" customHeight="1" x14ac:dyDescent="0.2">
      <c r="A207" s="62">
        <v>255</v>
      </c>
      <c r="B207" s="59" t="s">
        <v>320</v>
      </c>
      <c r="C207" s="59" t="s">
        <v>33</v>
      </c>
      <c r="D207" s="59" t="s">
        <v>448</v>
      </c>
      <c r="E207" s="63" t="s">
        <v>424</v>
      </c>
      <c r="F207" s="63">
        <v>100</v>
      </c>
      <c r="G207" s="63">
        <v>1000</v>
      </c>
      <c r="H207" s="64"/>
    </row>
    <row r="208" spans="1:8" ht="27.95" customHeight="1" x14ac:dyDescent="0.2">
      <c r="A208" s="62">
        <v>256</v>
      </c>
      <c r="B208" s="59" t="s">
        <v>321</v>
      </c>
      <c r="C208" s="59" t="s">
        <v>298</v>
      </c>
      <c r="D208" s="59" t="s">
        <v>196</v>
      </c>
      <c r="E208" s="63" t="s">
        <v>444</v>
      </c>
      <c r="F208" s="63">
        <v>0</v>
      </c>
      <c r="G208" s="63"/>
      <c r="H208" s="64"/>
    </row>
    <row r="209" spans="1:8" ht="27.95" customHeight="1" x14ac:dyDescent="0.2">
      <c r="A209" s="62">
        <v>257</v>
      </c>
      <c r="B209" s="59" t="s">
        <v>322</v>
      </c>
      <c r="C209" s="59" t="s">
        <v>298</v>
      </c>
      <c r="D209" s="59" t="s">
        <v>196</v>
      </c>
      <c r="E209" s="63" t="s">
        <v>444</v>
      </c>
      <c r="F209" s="63">
        <v>0</v>
      </c>
      <c r="G209" s="63"/>
      <c r="H209" s="64"/>
    </row>
    <row r="210" spans="1:8" ht="27.95" customHeight="1" x14ac:dyDescent="0.2">
      <c r="A210" s="62">
        <v>258</v>
      </c>
      <c r="B210" s="59" t="s">
        <v>323</v>
      </c>
      <c r="C210" s="59" t="s">
        <v>324</v>
      </c>
      <c r="D210" s="59" t="s">
        <v>196</v>
      </c>
      <c r="E210" s="63"/>
      <c r="F210" s="63">
        <v>0</v>
      </c>
      <c r="G210" s="63"/>
      <c r="H210" s="64"/>
    </row>
    <row r="211" spans="1:8" ht="27.95" customHeight="1" x14ac:dyDescent="0.2">
      <c r="A211" s="62">
        <v>259</v>
      </c>
      <c r="B211" s="59" t="s">
        <v>325</v>
      </c>
      <c r="C211" s="59" t="s">
        <v>326</v>
      </c>
      <c r="D211" s="59" t="s">
        <v>466</v>
      </c>
      <c r="E211" s="63" t="s">
        <v>436</v>
      </c>
      <c r="F211" s="63">
        <v>63</v>
      </c>
      <c r="G211" s="63"/>
      <c r="H211" s="64"/>
    </row>
    <row r="212" spans="1:8" ht="27.95" customHeight="1" x14ac:dyDescent="0.2">
      <c r="A212" s="62">
        <v>260</v>
      </c>
      <c r="B212" s="59" t="s">
        <v>327</v>
      </c>
      <c r="C212" s="59" t="s">
        <v>326</v>
      </c>
      <c r="D212" s="59" t="s">
        <v>466</v>
      </c>
      <c r="E212" s="63" t="s">
        <v>436</v>
      </c>
      <c r="F212" s="63">
        <v>63</v>
      </c>
      <c r="G212" s="63"/>
      <c r="H212" s="64"/>
    </row>
    <row r="213" spans="1:8" ht="27.95" customHeight="1" x14ac:dyDescent="0.2">
      <c r="A213" s="62">
        <v>261</v>
      </c>
      <c r="B213" s="59" t="s">
        <v>328</v>
      </c>
      <c r="C213" s="59" t="s">
        <v>326</v>
      </c>
      <c r="D213" s="59" t="s">
        <v>466</v>
      </c>
      <c r="E213" s="63" t="s">
        <v>436</v>
      </c>
      <c r="F213" s="63">
        <v>63</v>
      </c>
      <c r="G213" s="63"/>
      <c r="H213" s="64"/>
    </row>
    <row r="214" spans="1:8" ht="27.95" customHeight="1" x14ac:dyDescent="0.2">
      <c r="A214" s="62">
        <v>262</v>
      </c>
      <c r="B214" s="59" t="s">
        <v>329</v>
      </c>
      <c r="C214" s="59" t="s">
        <v>326</v>
      </c>
      <c r="D214" s="59" t="s">
        <v>466</v>
      </c>
      <c r="E214" s="63" t="s">
        <v>436</v>
      </c>
      <c r="F214" s="63">
        <v>67</v>
      </c>
      <c r="G214" s="63"/>
      <c r="H214" s="64"/>
    </row>
    <row r="215" spans="1:8" ht="27.95" customHeight="1" x14ac:dyDescent="0.2">
      <c r="A215" s="62">
        <v>263</v>
      </c>
      <c r="B215" s="59" t="s">
        <v>330</v>
      </c>
      <c r="C215" s="59" t="s">
        <v>160</v>
      </c>
      <c r="D215" s="59" t="s">
        <v>467</v>
      </c>
      <c r="E215" s="63" t="s">
        <v>443</v>
      </c>
      <c r="F215" s="63">
        <v>90</v>
      </c>
      <c r="G215" s="63"/>
      <c r="H215" s="64"/>
    </row>
    <row r="216" spans="1:8" ht="27.95" customHeight="1" x14ac:dyDescent="0.2">
      <c r="A216" s="62">
        <v>264</v>
      </c>
      <c r="B216" s="59" t="s">
        <v>331</v>
      </c>
      <c r="C216" s="59" t="s">
        <v>27</v>
      </c>
      <c r="D216" s="59" t="s">
        <v>412</v>
      </c>
      <c r="E216" s="63" t="s">
        <v>462</v>
      </c>
      <c r="F216" s="63">
        <v>250</v>
      </c>
      <c r="G216" s="63"/>
      <c r="H216" s="64"/>
    </row>
    <row r="217" spans="1:8" ht="27.95" customHeight="1" x14ac:dyDescent="0.2">
      <c r="A217" s="62">
        <v>265</v>
      </c>
      <c r="B217" s="59" t="s">
        <v>332</v>
      </c>
      <c r="C217" s="59" t="s">
        <v>468</v>
      </c>
      <c r="D217" s="59" t="s">
        <v>410</v>
      </c>
      <c r="E217" s="63" t="s">
        <v>469</v>
      </c>
      <c r="F217" s="63">
        <v>0</v>
      </c>
      <c r="G217" s="63">
        <v>800</v>
      </c>
      <c r="H217" s="64"/>
    </row>
    <row r="218" spans="1:8" ht="27.95" customHeight="1" x14ac:dyDescent="0.2">
      <c r="A218" s="62">
        <v>266</v>
      </c>
      <c r="B218" s="59" t="s">
        <v>333</v>
      </c>
      <c r="C218" s="59" t="s">
        <v>51</v>
      </c>
      <c r="D218" s="59" t="s">
        <v>448</v>
      </c>
      <c r="E218" s="63" t="s">
        <v>469</v>
      </c>
      <c r="F218" s="63">
        <v>0</v>
      </c>
      <c r="G218" s="63"/>
      <c r="H218" s="64"/>
    </row>
    <row r="219" spans="1:8" ht="27.95" customHeight="1" x14ac:dyDescent="0.2">
      <c r="A219" s="62">
        <v>267</v>
      </c>
      <c r="B219" s="72" t="s">
        <v>335</v>
      </c>
      <c r="C219" s="72" t="s">
        <v>470</v>
      </c>
      <c r="D219" s="59" t="s">
        <v>471</v>
      </c>
      <c r="E219" s="63" t="s">
        <v>424</v>
      </c>
      <c r="F219" s="63">
        <v>65</v>
      </c>
      <c r="G219" s="63"/>
      <c r="H219" s="64"/>
    </row>
    <row r="220" spans="1:8" ht="27.95" customHeight="1" x14ac:dyDescent="0.2">
      <c r="A220" s="62">
        <v>268</v>
      </c>
      <c r="B220" s="59" t="s">
        <v>337</v>
      </c>
      <c r="C220" s="59" t="s">
        <v>23</v>
      </c>
      <c r="D220" s="59" t="s">
        <v>412</v>
      </c>
      <c r="E220" s="63" t="s">
        <v>424</v>
      </c>
      <c r="F220" s="63">
        <v>100</v>
      </c>
      <c r="G220" s="63"/>
      <c r="H220" s="64"/>
    </row>
    <row r="221" spans="1:8" ht="27.95" customHeight="1" x14ac:dyDescent="0.2">
      <c r="A221" s="62">
        <v>269</v>
      </c>
      <c r="B221" s="66" t="s">
        <v>338</v>
      </c>
      <c r="C221" s="66" t="s">
        <v>23</v>
      </c>
      <c r="D221" s="66" t="s">
        <v>415</v>
      </c>
      <c r="E221" s="63" t="s">
        <v>424</v>
      </c>
      <c r="F221" s="63">
        <v>50</v>
      </c>
      <c r="G221" s="63"/>
      <c r="H221" s="64"/>
    </row>
    <row r="222" spans="1:8" ht="27.95" customHeight="1" x14ac:dyDescent="0.2">
      <c r="A222" s="62">
        <v>272</v>
      </c>
      <c r="B222" s="59">
        <v>1626340000</v>
      </c>
      <c r="C222" s="59" t="s">
        <v>342</v>
      </c>
      <c r="D222" s="59" t="s">
        <v>410</v>
      </c>
      <c r="E222" s="63" t="s">
        <v>472</v>
      </c>
      <c r="F222" s="63">
        <v>75</v>
      </c>
      <c r="G222" s="63">
        <v>300</v>
      </c>
      <c r="H222" s="64"/>
    </row>
    <row r="223" spans="1:8" ht="27.95" customHeight="1" x14ac:dyDescent="0.2">
      <c r="A223" s="62">
        <v>273</v>
      </c>
      <c r="B223" s="59" t="s">
        <v>344</v>
      </c>
      <c r="C223" s="59" t="s">
        <v>127</v>
      </c>
      <c r="D223" s="59" t="s">
        <v>410</v>
      </c>
      <c r="E223" s="63" t="s">
        <v>438</v>
      </c>
      <c r="F223" s="63">
        <v>60</v>
      </c>
      <c r="G223" s="63">
        <v>500</v>
      </c>
      <c r="H223" s="64"/>
    </row>
    <row r="224" spans="1:8" ht="27.95" customHeight="1" x14ac:dyDescent="0.2">
      <c r="A224" s="62">
        <v>274</v>
      </c>
      <c r="B224" s="59" t="s">
        <v>346</v>
      </c>
      <c r="C224" s="59" t="s">
        <v>473</v>
      </c>
      <c r="D224" s="59" t="s">
        <v>410</v>
      </c>
      <c r="E224" s="63" t="s">
        <v>474</v>
      </c>
      <c r="F224" s="63">
        <v>150</v>
      </c>
      <c r="G224" s="63">
        <v>500</v>
      </c>
      <c r="H224" s="64" t="s">
        <v>475</v>
      </c>
    </row>
    <row r="225" spans="1:8" ht="27.95" customHeight="1" x14ac:dyDescent="0.2">
      <c r="A225" s="62"/>
      <c r="B225" s="59" t="s">
        <v>346</v>
      </c>
      <c r="C225" s="59" t="s">
        <v>347</v>
      </c>
      <c r="D225" s="59" t="s">
        <v>410</v>
      </c>
      <c r="E225" s="63" t="s">
        <v>474</v>
      </c>
      <c r="F225" s="63">
        <v>60</v>
      </c>
      <c r="G225" s="63">
        <v>500</v>
      </c>
      <c r="H225" s="64"/>
    </row>
    <row r="226" spans="1:8" ht="27.95" customHeight="1" x14ac:dyDescent="0.2">
      <c r="A226" s="62">
        <v>275</v>
      </c>
      <c r="B226" s="59" t="s">
        <v>349</v>
      </c>
      <c r="C226" s="59" t="s">
        <v>350</v>
      </c>
      <c r="D226" s="59" t="s">
        <v>410</v>
      </c>
      <c r="E226" s="63" t="s">
        <v>474</v>
      </c>
      <c r="F226" s="63" t="s">
        <v>476</v>
      </c>
      <c r="G226" s="63">
        <v>500</v>
      </c>
      <c r="H226" s="64"/>
    </row>
    <row r="227" spans="1:8" ht="27.95" customHeight="1" x14ac:dyDescent="0.2">
      <c r="A227" s="62">
        <v>277</v>
      </c>
      <c r="B227" s="59" t="s">
        <v>367</v>
      </c>
      <c r="C227" s="59" t="s">
        <v>477</v>
      </c>
      <c r="D227" s="59" t="s">
        <v>412</v>
      </c>
      <c r="E227" s="63" t="s">
        <v>443</v>
      </c>
      <c r="F227" s="63">
        <v>162.5</v>
      </c>
      <c r="G227" s="63">
        <v>1200</v>
      </c>
      <c r="H227" s="64"/>
    </row>
    <row r="228" spans="1:8" ht="27.95" customHeight="1" x14ac:dyDescent="0.2">
      <c r="A228" s="62">
        <v>278</v>
      </c>
      <c r="B228" s="59" t="s">
        <v>355</v>
      </c>
      <c r="C228" s="59" t="s">
        <v>356</v>
      </c>
      <c r="D228" s="59" t="s">
        <v>410</v>
      </c>
      <c r="E228" s="63" t="s">
        <v>427</v>
      </c>
      <c r="F228" s="63" t="s">
        <v>476</v>
      </c>
      <c r="G228" s="63">
        <v>950</v>
      </c>
      <c r="H228" s="64"/>
    </row>
    <row r="229" spans="1:8" ht="27.95" customHeight="1" x14ac:dyDescent="0.2">
      <c r="A229" s="62">
        <v>279</v>
      </c>
      <c r="B229" s="59" t="s">
        <v>388</v>
      </c>
      <c r="C229" s="59" t="s">
        <v>389</v>
      </c>
      <c r="D229" s="59" t="s">
        <v>478</v>
      </c>
      <c r="E229" s="63" t="s">
        <v>444</v>
      </c>
      <c r="F229" s="63">
        <v>0</v>
      </c>
      <c r="G229" s="63">
        <v>1500</v>
      </c>
      <c r="H229" s="64"/>
    </row>
    <row r="230" spans="1:8" ht="27.95" customHeight="1" x14ac:dyDescent="0.2">
      <c r="A230" s="62">
        <v>280</v>
      </c>
      <c r="B230" s="59" t="s">
        <v>61</v>
      </c>
      <c r="C230" s="59" t="s">
        <v>19</v>
      </c>
      <c r="D230" s="41" t="s">
        <v>420</v>
      </c>
      <c r="E230" s="63" t="s">
        <v>424</v>
      </c>
      <c r="F230" s="63">
        <v>100</v>
      </c>
      <c r="G230" s="63"/>
      <c r="H230" s="64"/>
    </row>
    <row r="231" spans="1:8" ht="27.95" customHeight="1" x14ac:dyDescent="0.2">
      <c r="A231" s="62">
        <v>281</v>
      </c>
      <c r="B231" s="59" t="s">
        <v>379</v>
      </c>
      <c r="C231" s="59" t="s">
        <v>19</v>
      </c>
      <c r="D231" s="41" t="s">
        <v>420</v>
      </c>
      <c r="E231" s="63"/>
      <c r="F231" s="63">
        <v>0</v>
      </c>
      <c r="G231" s="63"/>
      <c r="H231" s="64"/>
    </row>
    <row r="232" spans="1:8" ht="27.95" customHeight="1" x14ac:dyDescent="0.2">
      <c r="A232" s="62">
        <v>282</v>
      </c>
      <c r="B232" s="59" t="s">
        <v>64</v>
      </c>
      <c r="C232" s="59" t="s">
        <v>19</v>
      </c>
      <c r="D232" s="41" t="s">
        <v>420</v>
      </c>
      <c r="E232" s="63"/>
      <c r="F232" s="63">
        <v>0</v>
      </c>
      <c r="G232" s="63"/>
      <c r="H232" s="64"/>
    </row>
    <row r="233" spans="1:8" ht="27.95" customHeight="1" x14ac:dyDescent="0.2">
      <c r="A233" s="62">
        <v>283</v>
      </c>
      <c r="B233" s="59" t="s">
        <v>66</v>
      </c>
      <c r="C233" s="59" t="s">
        <v>19</v>
      </c>
      <c r="D233" s="41" t="s">
        <v>420</v>
      </c>
      <c r="E233" s="63" t="s">
        <v>424</v>
      </c>
      <c r="F233" s="63">
        <v>100</v>
      </c>
      <c r="G233" s="63"/>
      <c r="H233" s="64"/>
    </row>
    <row r="234" spans="1:8" ht="27.95" customHeight="1" x14ac:dyDescent="0.2">
      <c r="A234" s="62">
        <v>284</v>
      </c>
      <c r="B234" s="73" t="s">
        <v>479</v>
      </c>
      <c r="C234" s="73" t="s">
        <v>217</v>
      </c>
      <c r="D234" s="41" t="s">
        <v>420</v>
      </c>
      <c r="E234" s="63" t="s">
        <v>424</v>
      </c>
      <c r="F234" s="63" t="s">
        <v>426</v>
      </c>
      <c r="G234" s="63">
        <v>500</v>
      </c>
      <c r="H234" s="64"/>
    </row>
    <row r="235" spans="1:8" ht="27.95" customHeight="1" x14ac:dyDescent="0.2">
      <c r="A235" s="62">
        <v>285</v>
      </c>
      <c r="B235" s="73" t="s">
        <v>357</v>
      </c>
      <c r="C235" s="73" t="s">
        <v>358</v>
      </c>
      <c r="D235" s="41" t="s">
        <v>480</v>
      </c>
      <c r="E235" s="63" t="s">
        <v>481</v>
      </c>
      <c r="F235" s="63">
        <v>30</v>
      </c>
      <c r="G235" s="63"/>
      <c r="H235" s="64"/>
    </row>
    <row r="236" spans="1:8" ht="27.95" customHeight="1" x14ac:dyDescent="0.2">
      <c r="A236" s="62">
        <v>286</v>
      </c>
      <c r="B236" s="73" t="s">
        <v>359</v>
      </c>
      <c r="C236" s="73" t="s">
        <v>358</v>
      </c>
      <c r="D236" s="41" t="s">
        <v>480</v>
      </c>
      <c r="E236" s="63" t="s">
        <v>481</v>
      </c>
      <c r="F236" s="63">
        <v>30</v>
      </c>
      <c r="G236" s="63"/>
      <c r="H236" s="64"/>
    </row>
    <row r="237" spans="1:8" ht="27.95" customHeight="1" x14ac:dyDescent="0.2">
      <c r="A237" s="62">
        <v>287</v>
      </c>
      <c r="B237" s="73" t="s">
        <v>360</v>
      </c>
      <c r="C237" s="73" t="s">
        <v>358</v>
      </c>
      <c r="D237" s="41" t="s">
        <v>480</v>
      </c>
      <c r="E237" s="63" t="s">
        <v>481</v>
      </c>
      <c r="F237" s="63">
        <v>30</v>
      </c>
      <c r="G237" s="63"/>
      <c r="H237" s="64"/>
    </row>
    <row r="238" spans="1:8" ht="27.95" customHeight="1" x14ac:dyDescent="0.2">
      <c r="A238" s="62">
        <v>288</v>
      </c>
      <c r="B238" s="73" t="s">
        <v>361</v>
      </c>
      <c r="C238" s="73" t="s">
        <v>358</v>
      </c>
      <c r="D238" s="41" t="s">
        <v>480</v>
      </c>
      <c r="E238" s="63" t="s">
        <v>481</v>
      </c>
      <c r="F238" s="63">
        <v>30</v>
      </c>
      <c r="G238" s="63"/>
      <c r="H238" s="64"/>
    </row>
    <row r="239" spans="1:8" ht="27.95" customHeight="1" x14ac:dyDescent="0.2">
      <c r="A239" s="62">
        <v>289</v>
      </c>
      <c r="B239" s="73" t="s">
        <v>371</v>
      </c>
      <c r="C239" s="73" t="s">
        <v>372</v>
      </c>
      <c r="D239" s="41" t="s">
        <v>415</v>
      </c>
      <c r="E239" s="63" t="s">
        <v>429</v>
      </c>
      <c r="F239" s="63">
        <v>275</v>
      </c>
      <c r="G239" s="63">
        <v>600</v>
      </c>
      <c r="H239" s="64"/>
    </row>
    <row r="240" spans="1:8" ht="27.95" customHeight="1" x14ac:dyDescent="0.2">
      <c r="A240" s="62">
        <v>291</v>
      </c>
      <c r="B240" s="59" t="s">
        <v>397</v>
      </c>
      <c r="C240" s="59" t="s">
        <v>398</v>
      </c>
      <c r="D240" s="59" t="s">
        <v>482</v>
      </c>
      <c r="E240" s="63" t="s">
        <v>443</v>
      </c>
      <c r="F240" s="63">
        <v>37.5</v>
      </c>
      <c r="G240" s="63"/>
      <c r="H240" s="64"/>
    </row>
    <row r="241" spans="1:8" ht="27.95" customHeight="1" x14ac:dyDescent="0.2">
      <c r="A241" s="62">
        <v>292</v>
      </c>
      <c r="B241" s="74" t="s">
        <v>391</v>
      </c>
      <c r="C241" s="73" t="s">
        <v>483</v>
      </c>
      <c r="D241" s="59" t="s">
        <v>482</v>
      </c>
      <c r="E241" s="63" t="s">
        <v>438</v>
      </c>
      <c r="F241" s="63">
        <v>0</v>
      </c>
      <c r="G241" s="63"/>
      <c r="H241" s="64"/>
    </row>
    <row r="242" spans="1:8" ht="27.95" customHeight="1" x14ac:dyDescent="0.2">
      <c r="A242" s="62">
        <v>293</v>
      </c>
      <c r="B242" s="73">
        <v>5198205300</v>
      </c>
      <c r="C242" s="73" t="s">
        <v>200</v>
      </c>
      <c r="D242" s="41" t="s">
        <v>484</v>
      </c>
      <c r="E242" s="63" t="s">
        <v>449</v>
      </c>
      <c r="F242" s="63">
        <v>75</v>
      </c>
      <c r="G242" s="63">
        <v>300</v>
      </c>
      <c r="H242" s="64"/>
    </row>
    <row r="243" spans="1:8" ht="27.95" customHeight="1" x14ac:dyDescent="0.2">
      <c r="A243" s="62">
        <v>294</v>
      </c>
      <c r="B243" s="73" t="s">
        <v>370</v>
      </c>
      <c r="C243" s="73" t="s">
        <v>217</v>
      </c>
      <c r="D243" s="41" t="s">
        <v>420</v>
      </c>
      <c r="E243" s="63" t="s">
        <v>436</v>
      </c>
      <c r="F243" s="63">
        <v>125</v>
      </c>
      <c r="G243" s="63"/>
      <c r="H243" s="64"/>
    </row>
    <row r="244" spans="1:8" ht="27.95" customHeight="1" x14ac:dyDescent="0.2">
      <c r="A244" s="62">
        <v>295</v>
      </c>
      <c r="B244" s="74" t="s">
        <v>485</v>
      </c>
      <c r="C244" s="73" t="s">
        <v>19</v>
      </c>
      <c r="D244" s="59" t="s">
        <v>482</v>
      </c>
      <c r="E244" s="63" t="s">
        <v>438</v>
      </c>
      <c r="F244" s="63" t="s">
        <v>426</v>
      </c>
      <c r="G244" s="63"/>
      <c r="H244" s="64"/>
    </row>
    <row r="245" spans="1:8" ht="27.95" customHeight="1" x14ac:dyDescent="0.2">
      <c r="A245" s="62">
        <v>296</v>
      </c>
      <c r="B245" s="73" t="s">
        <v>486</v>
      </c>
      <c r="C245" s="73" t="s">
        <v>487</v>
      </c>
      <c r="D245" s="41" t="s">
        <v>451</v>
      </c>
      <c r="E245" s="63"/>
      <c r="F245" s="63" t="s">
        <v>426</v>
      </c>
      <c r="G245" s="63"/>
      <c r="H245" s="64"/>
    </row>
    <row r="246" spans="1:8" ht="27.95" customHeight="1" x14ac:dyDescent="0.2">
      <c r="A246" s="62">
        <v>297</v>
      </c>
      <c r="B246" s="73" t="s">
        <v>386</v>
      </c>
      <c r="C246" s="73" t="s">
        <v>387</v>
      </c>
      <c r="D246" s="41" t="s">
        <v>448</v>
      </c>
      <c r="E246" s="63" t="s">
        <v>488</v>
      </c>
      <c r="F246" s="63">
        <v>100</v>
      </c>
      <c r="G246" s="63">
        <v>1000</v>
      </c>
      <c r="H246" s="64"/>
    </row>
    <row r="247" spans="1:8" ht="27.95" customHeight="1" x14ac:dyDescent="0.2">
      <c r="A247" s="62">
        <v>298</v>
      </c>
      <c r="B247" s="73" t="s">
        <v>373</v>
      </c>
      <c r="C247" s="73" t="s">
        <v>373</v>
      </c>
      <c r="D247" s="41" t="s">
        <v>489</v>
      </c>
      <c r="E247" s="63" t="s">
        <v>436</v>
      </c>
      <c r="F247" s="63">
        <v>50</v>
      </c>
      <c r="G247" s="63"/>
      <c r="H247" s="64"/>
    </row>
    <row r="248" spans="1:8" ht="27.95" customHeight="1" x14ac:dyDescent="0.2">
      <c r="A248" s="62">
        <v>299</v>
      </c>
      <c r="B248" s="73" t="s">
        <v>393</v>
      </c>
      <c r="C248" s="73" t="s">
        <v>490</v>
      </c>
      <c r="D248" s="41" t="s">
        <v>420</v>
      </c>
      <c r="E248" s="63" t="s">
        <v>491</v>
      </c>
      <c r="F248" s="63">
        <v>15</v>
      </c>
      <c r="G248" s="63"/>
      <c r="H248" s="64"/>
    </row>
    <row r="249" spans="1:8" ht="27.95" customHeight="1" x14ac:dyDescent="0.2">
      <c r="A249" s="62">
        <v>300</v>
      </c>
      <c r="B249" s="73" t="s">
        <v>492</v>
      </c>
      <c r="C249" s="73" t="s">
        <v>217</v>
      </c>
      <c r="D249" s="41" t="s">
        <v>420</v>
      </c>
      <c r="E249" s="63" t="s">
        <v>493</v>
      </c>
      <c r="F249" s="63" t="s">
        <v>426</v>
      </c>
      <c r="G249" s="63">
        <v>600</v>
      </c>
      <c r="H249" s="64"/>
    </row>
    <row r="250" spans="1:8" ht="27.95" customHeight="1" x14ac:dyDescent="0.2">
      <c r="A250" s="62">
        <v>301</v>
      </c>
      <c r="B250" s="73" t="s">
        <v>494</v>
      </c>
      <c r="C250" s="73" t="s">
        <v>19</v>
      </c>
      <c r="D250" s="41" t="s">
        <v>482</v>
      </c>
      <c r="E250" s="63" t="s">
        <v>438</v>
      </c>
      <c r="F250" s="63" t="s">
        <v>426</v>
      </c>
      <c r="G250" s="63">
        <v>500</v>
      </c>
      <c r="H250" s="64"/>
    </row>
    <row r="251" spans="1:8" ht="27.95" customHeight="1" x14ac:dyDescent="0.2">
      <c r="A251" s="62">
        <v>302</v>
      </c>
      <c r="B251" s="73" t="s">
        <v>495</v>
      </c>
      <c r="C251" s="73" t="s">
        <v>477</v>
      </c>
      <c r="D251" s="41" t="s">
        <v>419</v>
      </c>
      <c r="E251" s="63" t="s">
        <v>443</v>
      </c>
      <c r="F251" s="63" t="s">
        <v>426</v>
      </c>
      <c r="G251" s="63"/>
      <c r="H251" s="64"/>
    </row>
    <row r="252" spans="1:8" ht="27.95" customHeight="1" x14ac:dyDescent="0.2">
      <c r="A252" s="62">
        <v>303</v>
      </c>
      <c r="B252" s="41" t="s">
        <v>496</v>
      </c>
      <c r="C252" s="41" t="s">
        <v>127</v>
      </c>
      <c r="D252" s="41" t="s">
        <v>419</v>
      </c>
      <c r="E252" s="63" t="s">
        <v>431</v>
      </c>
      <c r="F252" s="63">
        <v>75</v>
      </c>
      <c r="G252" s="63"/>
      <c r="H252" s="64"/>
    </row>
    <row r="253" spans="1:8" ht="27.95" customHeight="1" x14ac:dyDescent="0.2">
      <c r="A253" s="62">
        <v>304</v>
      </c>
      <c r="B253" s="41" t="s">
        <v>497</v>
      </c>
      <c r="C253" s="41" t="s">
        <v>25</v>
      </c>
      <c r="D253" s="41" t="s">
        <v>498</v>
      </c>
      <c r="E253" s="63" t="s">
        <v>493</v>
      </c>
      <c r="F253" s="63" t="s">
        <v>426</v>
      </c>
      <c r="G253" s="63">
        <v>800</v>
      </c>
      <c r="H253" s="64"/>
    </row>
    <row r="254" spans="1:8" ht="27.95" customHeight="1" x14ac:dyDescent="0.2">
      <c r="A254" s="62">
        <v>305</v>
      </c>
      <c r="B254" s="41" t="s">
        <v>499</v>
      </c>
      <c r="C254" s="41" t="s">
        <v>19</v>
      </c>
      <c r="D254" s="41" t="s">
        <v>412</v>
      </c>
      <c r="E254" s="63" t="s">
        <v>440</v>
      </c>
      <c r="F254" s="63" t="s">
        <v>426</v>
      </c>
      <c r="G254" s="63"/>
      <c r="H254" s="64"/>
    </row>
    <row r="255" spans="1:8" ht="27.95" customHeight="1" x14ac:dyDescent="0.2">
      <c r="A255" s="62">
        <v>306</v>
      </c>
      <c r="B255" s="41" t="s">
        <v>500</v>
      </c>
      <c r="C255" s="41" t="s">
        <v>19</v>
      </c>
      <c r="D255" s="41" t="s">
        <v>412</v>
      </c>
      <c r="E255" s="63" t="s">
        <v>440</v>
      </c>
      <c r="F255" s="63">
        <v>65</v>
      </c>
      <c r="G255" s="63">
        <v>300</v>
      </c>
      <c r="H255" s="64"/>
    </row>
    <row r="256" spans="1:8" ht="27.95" customHeight="1" x14ac:dyDescent="0.2">
      <c r="A256" s="62">
        <v>307</v>
      </c>
      <c r="B256" s="41" t="s">
        <v>501</v>
      </c>
      <c r="C256" s="41" t="s">
        <v>502</v>
      </c>
      <c r="D256" s="41" t="s">
        <v>420</v>
      </c>
      <c r="E256" s="63" t="s">
        <v>438</v>
      </c>
      <c r="F256" s="63" t="s">
        <v>426</v>
      </c>
      <c r="G256" s="63">
        <v>375</v>
      </c>
      <c r="H256" s="64"/>
    </row>
    <row r="257" spans="1:8" ht="27.95" customHeight="1" x14ac:dyDescent="0.2">
      <c r="A257" s="62">
        <v>308</v>
      </c>
      <c r="B257" s="41" t="s">
        <v>503</v>
      </c>
      <c r="C257" s="41" t="s">
        <v>210</v>
      </c>
      <c r="D257" s="41" t="s">
        <v>482</v>
      </c>
      <c r="E257" s="63" t="s">
        <v>424</v>
      </c>
      <c r="F257" s="63" t="s">
        <v>426</v>
      </c>
      <c r="G257" s="63"/>
      <c r="H257" s="64"/>
    </row>
    <row r="258" spans="1:8" ht="27.95" customHeight="1" x14ac:dyDescent="0.2">
      <c r="A258" s="62">
        <v>310</v>
      </c>
      <c r="B258" s="41" t="s">
        <v>504</v>
      </c>
      <c r="C258" s="41" t="s">
        <v>51</v>
      </c>
      <c r="D258" s="41" t="s">
        <v>412</v>
      </c>
      <c r="E258" s="63" t="s">
        <v>429</v>
      </c>
      <c r="F258" s="63">
        <v>37</v>
      </c>
      <c r="G258" s="63"/>
      <c r="H258" s="64"/>
    </row>
    <row r="259" spans="1:8" ht="27.95" customHeight="1" x14ac:dyDescent="0.2">
      <c r="A259" s="62">
        <v>312</v>
      </c>
      <c r="B259" s="41">
        <v>8825633600</v>
      </c>
      <c r="C259" s="41" t="s">
        <v>340</v>
      </c>
      <c r="D259" s="41" t="s">
        <v>412</v>
      </c>
      <c r="E259" s="63" t="s">
        <v>472</v>
      </c>
      <c r="F259" s="63">
        <v>100</v>
      </c>
      <c r="G259" s="63">
        <v>300</v>
      </c>
      <c r="H259" s="64"/>
    </row>
    <row r="260" spans="1:8" ht="27.95" customHeight="1" x14ac:dyDescent="0.2">
      <c r="A260" s="62">
        <v>313</v>
      </c>
      <c r="B260" s="75" t="s">
        <v>505</v>
      </c>
      <c r="C260" s="41" t="s">
        <v>506</v>
      </c>
      <c r="D260" s="41" t="s">
        <v>412</v>
      </c>
      <c r="E260" s="63" t="s">
        <v>429</v>
      </c>
      <c r="F260" s="63" t="s">
        <v>426</v>
      </c>
      <c r="G260" s="63"/>
      <c r="H260" s="64"/>
    </row>
    <row r="261" spans="1:8" ht="27.95" customHeight="1" x14ac:dyDescent="0.2">
      <c r="A261" s="62">
        <v>314</v>
      </c>
      <c r="B261" s="41">
        <v>5830294500</v>
      </c>
      <c r="C261" s="59" t="s">
        <v>17</v>
      </c>
      <c r="D261" s="59" t="s">
        <v>412</v>
      </c>
      <c r="E261" s="63" t="s">
        <v>445</v>
      </c>
      <c r="F261" s="63">
        <v>270</v>
      </c>
      <c r="G261" s="63">
        <v>2500</v>
      </c>
      <c r="H261" s="64" t="s">
        <v>507</v>
      </c>
    </row>
    <row r="262" spans="1:8" ht="27.95" customHeight="1" x14ac:dyDescent="0.2">
      <c r="A262" s="62">
        <v>315</v>
      </c>
      <c r="B262" s="41" t="s">
        <v>508</v>
      </c>
      <c r="C262" s="59" t="s">
        <v>509</v>
      </c>
      <c r="D262" s="59" t="s">
        <v>510</v>
      </c>
      <c r="E262" s="63" t="s">
        <v>469</v>
      </c>
      <c r="F262" s="63">
        <v>250</v>
      </c>
      <c r="G262" s="63">
        <v>400</v>
      </c>
      <c r="H262" s="64" t="s">
        <v>475</v>
      </c>
    </row>
    <row r="263" spans="1:8" ht="27.95" customHeight="1" x14ac:dyDescent="0.2">
      <c r="A263" s="62">
        <v>316</v>
      </c>
      <c r="B263" s="41" t="s">
        <v>511</v>
      </c>
      <c r="C263" s="59" t="s">
        <v>23</v>
      </c>
      <c r="D263" s="59" t="s">
        <v>510</v>
      </c>
      <c r="E263" s="63" t="s">
        <v>512</v>
      </c>
      <c r="F263" s="63">
        <v>100</v>
      </c>
      <c r="G263" s="63"/>
      <c r="H263" s="64"/>
    </row>
    <row r="264" spans="1:8" ht="27.95" customHeight="1" x14ac:dyDescent="0.2">
      <c r="A264" s="62">
        <v>317</v>
      </c>
      <c r="B264" s="41" t="s">
        <v>513</v>
      </c>
      <c r="C264" s="59" t="s">
        <v>514</v>
      </c>
      <c r="D264" s="59" t="s">
        <v>510</v>
      </c>
      <c r="E264" s="63" t="s">
        <v>515</v>
      </c>
      <c r="F264" s="63">
        <v>200</v>
      </c>
      <c r="G264" s="63"/>
      <c r="H264" s="64" t="s">
        <v>475</v>
      </c>
    </row>
    <row r="265" spans="1:8" ht="27.95" customHeight="1" x14ac:dyDescent="0.2">
      <c r="A265" s="62">
        <v>319</v>
      </c>
      <c r="B265" s="41" t="s">
        <v>516</v>
      </c>
      <c r="C265" s="59" t="s">
        <v>171</v>
      </c>
      <c r="D265" s="59" t="s">
        <v>412</v>
      </c>
      <c r="E265" s="63" t="s">
        <v>424</v>
      </c>
      <c r="F265" s="63" t="s">
        <v>426</v>
      </c>
      <c r="G265" s="63"/>
      <c r="H265" s="64"/>
    </row>
    <row r="266" spans="1:8" ht="27.95" customHeight="1" x14ac:dyDescent="0.2">
      <c r="A266" s="62">
        <v>320</v>
      </c>
      <c r="B266" s="41" t="s">
        <v>517</v>
      </c>
      <c r="C266" s="59" t="s">
        <v>518</v>
      </c>
      <c r="D266" s="59" t="s">
        <v>519</v>
      </c>
      <c r="E266" s="63"/>
      <c r="F266" s="63" t="s">
        <v>426</v>
      </c>
      <c r="G266" s="63"/>
      <c r="H266" s="64"/>
    </row>
    <row r="267" spans="1:8" ht="27.95" customHeight="1" x14ac:dyDescent="0.2">
      <c r="A267" s="62">
        <v>321</v>
      </c>
      <c r="B267" s="41" t="s">
        <v>520</v>
      </c>
      <c r="C267" s="59" t="s">
        <v>521</v>
      </c>
      <c r="D267" s="59" t="s">
        <v>519</v>
      </c>
      <c r="E267" s="63" t="s">
        <v>440</v>
      </c>
      <c r="F267" s="63">
        <v>100</v>
      </c>
      <c r="G267" s="63">
        <v>850</v>
      </c>
      <c r="H267" s="64"/>
    </row>
    <row r="268" spans="1:8" ht="27.95" customHeight="1" x14ac:dyDescent="0.2">
      <c r="A268" s="62">
        <v>322</v>
      </c>
      <c r="B268" s="41" t="s">
        <v>522</v>
      </c>
      <c r="C268" s="59" t="s">
        <v>523</v>
      </c>
      <c r="D268" s="59" t="s">
        <v>519</v>
      </c>
      <c r="E268" s="63" t="s">
        <v>524</v>
      </c>
      <c r="F268" s="63">
        <v>25</v>
      </c>
      <c r="G268" s="63"/>
      <c r="H268" s="64"/>
    </row>
    <row r="269" spans="1:8" ht="27.95" customHeight="1" x14ac:dyDescent="0.2">
      <c r="A269" s="62">
        <v>323</v>
      </c>
      <c r="B269" s="41" t="s">
        <v>525</v>
      </c>
      <c r="C269" s="59" t="s">
        <v>523</v>
      </c>
      <c r="D269" s="59" t="s">
        <v>519</v>
      </c>
      <c r="E269" s="63" t="s">
        <v>524</v>
      </c>
      <c r="F269" s="63">
        <v>25</v>
      </c>
      <c r="G269" s="63"/>
      <c r="H269" s="64"/>
    </row>
    <row r="270" spans="1:8" ht="27.95" customHeight="1" x14ac:dyDescent="0.2">
      <c r="A270" s="62">
        <v>324</v>
      </c>
      <c r="B270" s="41" t="s">
        <v>526</v>
      </c>
      <c r="C270" s="59" t="s">
        <v>527</v>
      </c>
      <c r="D270" s="59" t="s">
        <v>519</v>
      </c>
      <c r="E270" s="63" t="s">
        <v>443</v>
      </c>
      <c r="F270" s="63">
        <v>100</v>
      </c>
      <c r="G270" s="63">
        <v>700</v>
      </c>
      <c r="H270" s="64"/>
    </row>
    <row r="271" spans="1:8" ht="27.95" customHeight="1" x14ac:dyDescent="0.2">
      <c r="A271" s="62">
        <v>325</v>
      </c>
      <c r="B271" s="41" t="s">
        <v>528</v>
      </c>
      <c r="C271" s="59" t="s">
        <v>529</v>
      </c>
      <c r="D271" s="59" t="s">
        <v>519</v>
      </c>
      <c r="E271" s="63" t="s">
        <v>524</v>
      </c>
      <c r="F271" s="63" t="s">
        <v>426</v>
      </c>
      <c r="G271" s="63"/>
      <c r="H271" s="64"/>
    </row>
    <row r="272" spans="1:8" ht="27.95" customHeight="1" x14ac:dyDescent="0.2">
      <c r="A272" s="62">
        <v>326</v>
      </c>
      <c r="B272" s="41" t="s">
        <v>530</v>
      </c>
      <c r="C272" s="59" t="s">
        <v>531</v>
      </c>
      <c r="D272" s="59" t="s">
        <v>519</v>
      </c>
      <c r="E272" s="63" t="s">
        <v>443</v>
      </c>
      <c r="F272" s="63">
        <v>59</v>
      </c>
      <c r="G272" s="63">
        <v>500</v>
      </c>
      <c r="H272" s="64"/>
    </row>
    <row r="273" spans="1:8" ht="27.95" customHeight="1" x14ac:dyDescent="0.2">
      <c r="A273" s="62">
        <v>328</v>
      </c>
      <c r="B273" s="41" t="s">
        <v>532</v>
      </c>
      <c r="C273" s="59" t="s">
        <v>533</v>
      </c>
      <c r="D273" s="59" t="s">
        <v>510</v>
      </c>
      <c r="E273" s="63" t="s">
        <v>534</v>
      </c>
      <c r="F273" s="63">
        <v>50</v>
      </c>
      <c r="G273" s="63"/>
      <c r="H273" s="64"/>
    </row>
    <row r="274" spans="1:8" ht="27.95" customHeight="1" x14ac:dyDescent="0.2">
      <c r="A274" s="62">
        <v>330</v>
      </c>
      <c r="B274" s="41" t="s">
        <v>535</v>
      </c>
      <c r="C274" s="59" t="s">
        <v>536</v>
      </c>
      <c r="D274" s="59" t="s">
        <v>510</v>
      </c>
      <c r="E274" s="63" t="s">
        <v>534</v>
      </c>
      <c r="F274" s="63">
        <v>50</v>
      </c>
      <c r="G274" s="63">
        <v>375</v>
      </c>
      <c r="H274" s="64"/>
    </row>
    <row r="275" spans="1:8" ht="27.95" customHeight="1" x14ac:dyDescent="0.2">
      <c r="A275" s="62">
        <v>332</v>
      </c>
      <c r="B275" s="41" t="s">
        <v>537</v>
      </c>
      <c r="C275" s="59" t="s">
        <v>127</v>
      </c>
      <c r="D275" s="59" t="s">
        <v>538</v>
      </c>
      <c r="E275" s="63" t="s">
        <v>440</v>
      </c>
      <c r="F275" s="63" t="s">
        <v>426</v>
      </c>
      <c r="G275" s="63"/>
      <c r="H275" s="64"/>
    </row>
    <row r="276" spans="1:8" ht="27.95" customHeight="1" x14ac:dyDescent="0.2">
      <c r="A276" s="62">
        <v>333</v>
      </c>
      <c r="B276" s="41" t="s">
        <v>539</v>
      </c>
      <c r="C276" s="59" t="s">
        <v>540</v>
      </c>
      <c r="D276" s="59" t="s">
        <v>412</v>
      </c>
      <c r="E276" s="63" t="s">
        <v>541</v>
      </c>
      <c r="F276" s="63">
        <v>33</v>
      </c>
      <c r="G276" s="63">
        <v>429</v>
      </c>
      <c r="H276" s="64"/>
    </row>
    <row r="277" spans="1:8" ht="27.95" customHeight="1" x14ac:dyDescent="0.2">
      <c r="A277" s="62">
        <v>334</v>
      </c>
      <c r="B277" s="41">
        <v>2434922500</v>
      </c>
      <c r="C277" s="59" t="s">
        <v>542</v>
      </c>
      <c r="D277" s="59" t="s">
        <v>484</v>
      </c>
      <c r="E277" s="63" t="s">
        <v>543</v>
      </c>
      <c r="F277" s="63" t="s">
        <v>476</v>
      </c>
      <c r="G277" s="63">
        <v>500</v>
      </c>
      <c r="H277" s="64" t="s">
        <v>475</v>
      </c>
    </row>
    <row r="278" spans="1:8" ht="27.95" customHeight="1" x14ac:dyDescent="0.2">
      <c r="A278" s="62">
        <v>335</v>
      </c>
      <c r="B278" s="63" t="s">
        <v>544</v>
      </c>
      <c r="C278" s="41" t="s">
        <v>127</v>
      </c>
      <c r="D278" s="41" t="s">
        <v>412</v>
      </c>
      <c r="E278" s="63" t="s">
        <v>440</v>
      </c>
      <c r="F278" s="63">
        <v>56</v>
      </c>
      <c r="G278" s="63">
        <v>300</v>
      </c>
      <c r="H278" s="64"/>
    </row>
    <row r="279" spans="1:8" ht="27.95" customHeight="1" x14ac:dyDescent="0.2">
      <c r="A279" s="62">
        <v>336</v>
      </c>
      <c r="B279" s="59" t="s">
        <v>48</v>
      </c>
      <c r="C279" s="59" t="s">
        <v>47</v>
      </c>
      <c r="D279" s="41" t="s">
        <v>412</v>
      </c>
      <c r="E279" s="63" t="s">
        <v>474</v>
      </c>
      <c r="F279" s="63"/>
      <c r="G279" s="63">
        <v>273</v>
      </c>
      <c r="H279" s="64"/>
    </row>
    <row r="280" spans="1:8" x14ac:dyDescent="0.2">
      <c r="A280" s="57"/>
      <c r="H280" s="58"/>
    </row>
    <row r="281" spans="1:8" x14ac:dyDescent="0.2">
      <c r="A281" s="57"/>
      <c r="E281" s="250" t="s">
        <v>545</v>
      </c>
      <c r="F281" s="250"/>
      <c r="G281" s="250"/>
      <c r="H281" s="251"/>
    </row>
    <row r="282" spans="1:8" x14ac:dyDescent="0.2">
      <c r="A282" s="57"/>
      <c r="E282" s="250"/>
      <c r="F282" s="250"/>
      <c r="G282" s="250"/>
      <c r="H282" s="251"/>
    </row>
    <row r="283" spans="1:8" x14ac:dyDescent="0.2">
      <c r="A283" s="57"/>
      <c r="E283" s="250"/>
      <c r="F283" s="250"/>
      <c r="G283" s="250"/>
      <c r="H283" s="251"/>
    </row>
    <row r="284" spans="1:8" x14ac:dyDescent="0.2">
      <c r="A284" s="57"/>
      <c r="E284" s="250"/>
      <c r="F284" s="250"/>
      <c r="G284" s="250"/>
      <c r="H284" s="251"/>
    </row>
    <row r="285" spans="1:8" x14ac:dyDescent="0.2">
      <c r="A285" s="57"/>
      <c r="E285" s="250"/>
      <c r="F285" s="250"/>
      <c r="G285" s="250"/>
      <c r="H285" s="251"/>
    </row>
    <row r="286" spans="1:8" x14ac:dyDescent="0.2">
      <c r="A286" s="76"/>
      <c r="B286" s="77"/>
      <c r="C286" s="78"/>
      <c r="D286" s="78"/>
      <c r="E286" s="255"/>
      <c r="F286" s="255"/>
      <c r="G286" s="255"/>
      <c r="H286" s="256"/>
    </row>
    <row r="288" spans="1:8" x14ac:dyDescent="0.2">
      <c r="E288" s="79"/>
      <c r="F288" s="79"/>
      <c r="G288" s="79"/>
      <c r="H288" s="79"/>
    </row>
    <row r="289" spans="4:8" x14ac:dyDescent="0.2">
      <c r="D289" s="80"/>
      <c r="E289" s="252"/>
      <c r="F289" s="252"/>
      <c r="G289" s="252"/>
      <c r="H289" s="252"/>
    </row>
    <row r="290" spans="4:8" x14ac:dyDescent="0.2">
      <c r="D290" s="80"/>
      <c r="E290" s="253"/>
      <c r="F290" s="253"/>
      <c r="G290" s="253"/>
      <c r="H290" s="253"/>
    </row>
    <row r="291" spans="4:8" x14ac:dyDescent="0.2">
      <c r="E291" s="254"/>
      <c r="F291" s="254"/>
      <c r="G291" s="254"/>
      <c r="H291" s="254"/>
    </row>
    <row r="292" spans="4:8" x14ac:dyDescent="0.2">
      <c r="E292" s="79"/>
      <c r="F292" s="79"/>
      <c r="G292" s="79"/>
      <c r="H292" s="79"/>
    </row>
    <row r="309" spans="4:4" x14ac:dyDescent="0.2">
      <c r="D309" s="80"/>
    </row>
    <row r="310" spans="4:4" x14ac:dyDescent="0.2">
      <c r="D310" s="80"/>
    </row>
  </sheetData>
  <autoFilter ref="A7:H279" xr:uid="{00000000-0009-0000-0000-000001000000}"/>
  <mergeCells count="14">
    <mergeCell ref="H9:H10"/>
    <mergeCell ref="E281:H281"/>
    <mergeCell ref="E289:E291"/>
    <mergeCell ref="F289:F291"/>
    <mergeCell ref="G289:G291"/>
    <mergeCell ref="H289:H291"/>
    <mergeCell ref="E282:H286"/>
    <mergeCell ref="A3:H4"/>
    <mergeCell ref="A6:A7"/>
    <mergeCell ref="B6:B7"/>
    <mergeCell ref="C6:C7"/>
    <mergeCell ref="D6:D7"/>
    <mergeCell ref="E6:E7"/>
    <mergeCell ref="F6:H6"/>
  </mergeCells>
  <printOptions horizontalCentered="1"/>
  <pageMargins left="0" right="0" top="0" bottom="0" header="0.50972222222222197" footer="0.50972222222222197"/>
  <pageSetup paperSize="9" scale="77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6B3D7"/>
  </sheetPr>
  <dimension ref="A1:J195"/>
  <sheetViews>
    <sheetView zoomScale="63" workbookViewId="0">
      <pane ySplit="7" topLeftCell="A45" activePane="bottomLeft" state="frozen"/>
      <selection pane="bottomLeft" activeCell="J81" sqref="J81"/>
    </sheetView>
  </sheetViews>
  <sheetFormatPr defaultColWidth="9.14453125" defaultRowHeight="15" x14ac:dyDescent="0.2"/>
  <cols>
    <col min="1" max="1" width="2.95703125" style="51" customWidth="1"/>
    <col min="2" max="2" width="18.96484375" style="51" customWidth="1"/>
    <col min="3" max="3" width="15.06640625" style="52" customWidth="1"/>
    <col min="4" max="4" width="7.6640625" style="52" customWidth="1"/>
    <col min="5" max="5" width="0.1328125" style="51" customWidth="1"/>
    <col min="6" max="7" width="8.33984375" style="51" customWidth="1"/>
    <col min="8" max="8" width="8.33984375" style="51" bestFit="1" customWidth="1"/>
    <col min="9" max="16384" width="9.14453125" style="51"/>
  </cols>
  <sheetData>
    <row r="1" spans="1:10" x14ac:dyDescent="0.2">
      <c r="A1" s="53"/>
      <c r="B1" s="54"/>
      <c r="C1" s="55"/>
      <c r="D1" s="55"/>
      <c r="E1" s="54"/>
      <c r="F1" s="54"/>
      <c r="G1" s="54"/>
      <c r="H1" s="56"/>
    </row>
    <row r="2" spans="1:10" x14ac:dyDescent="0.2">
      <c r="A2" s="57"/>
      <c r="H2" s="58"/>
    </row>
    <row r="3" spans="1:10" x14ac:dyDescent="0.2">
      <c r="A3" s="244" t="s">
        <v>546</v>
      </c>
      <c r="B3" s="245"/>
      <c r="C3" s="245"/>
      <c r="D3" s="245"/>
      <c r="E3" s="245"/>
      <c r="F3" s="245"/>
      <c r="G3" s="245"/>
      <c r="H3" s="246"/>
    </row>
    <row r="4" spans="1:10" x14ac:dyDescent="0.2">
      <c r="A4" s="244"/>
      <c r="B4" s="245"/>
      <c r="C4" s="245"/>
      <c r="D4" s="245"/>
      <c r="E4" s="245"/>
      <c r="F4" s="245"/>
      <c r="G4" s="245"/>
      <c r="H4" s="246"/>
    </row>
    <row r="5" spans="1:10" x14ac:dyDescent="0.2">
      <c r="A5" s="57"/>
      <c r="H5" s="58"/>
    </row>
    <row r="6" spans="1:10" s="52" customFormat="1" ht="15" customHeight="1" x14ac:dyDescent="0.2">
      <c r="A6" s="247" t="s">
        <v>3</v>
      </c>
      <c r="B6" s="248" t="s">
        <v>404</v>
      </c>
      <c r="C6" s="248" t="s">
        <v>7</v>
      </c>
      <c r="D6" s="248" t="s">
        <v>405</v>
      </c>
      <c r="E6" s="248" t="s">
        <v>406</v>
      </c>
      <c r="F6" s="248"/>
      <c r="G6" s="248"/>
      <c r="H6" s="249"/>
    </row>
    <row r="7" spans="1:10" s="52" customFormat="1" ht="15" customHeight="1" x14ac:dyDescent="0.2">
      <c r="A7" s="247"/>
      <c r="B7" s="248"/>
      <c r="C7" s="248"/>
      <c r="D7" s="248"/>
      <c r="E7" s="248"/>
      <c r="F7" s="61" t="s">
        <v>407</v>
      </c>
      <c r="G7" s="59" t="s">
        <v>408</v>
      </c>
      <c r="H7" s="60" t="s">
        <v>409</v>
      </c>
    </row>
    <row r="8" spans="1:10" ht="27.95" hidden="1" customHeight="1" x14ac:dyDescent="0.2">
      <c r="A8" s="62">
        <v>1</v>
      </c>
      <c r="B8" s="59">
        <v>6132179900</v>
      </c>
      <c r="C8" s="59" t="s">
        <v>15</v>
      </c>
      <c r="D8" s="59" t="s">
        <v>412</v>
      </c>
      <c r="E8" s="63" t="str">
        <f>VLOOKUP(B8,'[1]Eng - Master Compound'!F4:I255,4,0)</f>
        <v>SI HS 60 NAT</v>
      </c>
      <c r="F8" s="63">
        <v>270</v>
      </c>
      <c r="G8" s="63">
        <v>2500</v>
      </c>
      <c r="H8" s="257" t="s">
        <v>413</v>
      </c>
      <c r="J8" s="51">
        <f>45*33</f>
        <v>1485</v>
      </c>
    </row>
    <row r="9" spans="1:10" ht="27.95" hidden="1" customHeight="1" x14ac:dyDescent="0.2">
      <c r="A9" s="62">
        <v>2</v>
      </c>
      <c r="B9" s="59">
        <v>6268879200</v>
      </c>
      <c r="C9" s="59" t="s">
        <v>17</v>
      </c>
      <c r="D9" s="59" t="s">
        <v>412</v>
      </c>
      <c r="E9" s="63" t="str">
        <f>VLOOKUP(B9,'[1]Eng - Master Compound'!F5:I256,4,0)</f>
        <v>SI HS 50 BL</v>
      </c>
      <c r="F9" s="63">
        <v>187.5</v>
      </c>
      <c r="G9" s="63">
        <v>2500</v>
      </c>
      <c r="H9" s="258"/>
    </row>
    <row r="10" spans="1:10" ht="27.95" hidden="1" customHeight="1" x14ac:dyDescent="0.2">
      <c r="A10" s="62">
        <v>3</v>
      </c>
      <c r="B10" s="59" t="s">
        <v>18</v>
      </c>
      <c r="C10" s="59" t="s">
        <v>19</v>
      </c>
      <c r="D10" s="59" t="s">
        <v>412</v>
      </c>
      <c r="E10" s="63" t="str">
        <f>VLOOKUP(B10,'[1]Eng - Master Compound'!F6:I257,4,0)</f>
        <v>EPDM HS 50 BL (KWSK)</v>
      </c>
      <c r="F10" s="63">
        <v>125</v>
      </c>
      <c r="G10" s="63">
        <v>500</v>
      </c>
      <c r="H10" s="64"/>
    </row>
    <row r="11" spans="1:10" ht="27.95" hidden="1" customHeight="1" x14ac:dyDescent="0.2">
      <c r="A11" s="62">
        <v>4</v>
      </c>
      <c r="B11" s="59" t="s">
        <v>20</v>
      </c>
      <c r="C11" s="59" t="s">
        <v>21</v>
      </c>
      <c r="D11" s="59" t="s">
        <v>414</v>
      </c>
      <c r="E11" s="63" t="str">
        <f>VLOOKUP(B11,'[1]Eng - Master Compound'!F7:I258,4,0)</f>
        <v>EPDM HS 50 BL (KWSK)</v>
      </c>
      <c r="F11" s="63">
        <v>62.5</v>
      </c>
      <c r="G11" s="63">
        <v>1000</v>
      </c>
      <c r="H11" s="64"/>
    </row>
    <row r="12" spans="1:10" ht="27.95" hidden="1" customHeight="1" x14ac:dyDescent="0.2">
      <c r="A12" s="62">
        <v>5</v>
      </c>
      <c r="B12" s="59" t="s">
        <v>22</v>
      </c>
      <c r="C12" s="59" t="s">
        <v>23</v>
      </c>
      <c r="D12" s="59" t="s">
        <v>412</v>
      </c>
      <c r="E12" s="63" t="str">
        <f>VLOOKUP(B12,'[1]Eng - Master Compound'!F8:I259,4,0)</f>
        <v>EPDM HS 45 BL</v>
      </c>
      <c r="F12" s="63">
        <v>220</v>
      </c>
      <c r="G12" s="63">
        <v>500</v>
      </c>
      <c r="H12" s="64"/>
    </row>
    <row r="13" spans="1:10" ht="27.95" hidden="1" customHeight="1" x14ac:dyDescent="0.2">
      <c r="A13" s="62">
        <v>6</v>
      </c>
      <c r="B13" s="59" t="s">
        <v>32</v>
      </c>
      <c r="C13" s="59" t="s">
        <v>33</v>
      </c>
      <c r="D13" s="59" t="s">
        <v>417</v>
      </c>
      <c r="E13" s="63" t="str">
        <f>VLOOKUP(B13,'[1]Eng - Master Compound'!F12:I263,4,0)</f>
        <v>CR -12 D</v>
      </c>
      <c r="F13" s="63">
        <v>54</v>
      </c>
      <c r="G13" s="63">
        <v>300</v>
      </c>
      <c r="H13" s="64"/>
    </row>
    <row r="14" spans="1:10" ht="27.95" hidden="1" customHeight="1" x14ac:dyDescent="0.2">
      <c r="A14" s="62">
        <v>7</v>
      </c>
      <c r="B14" s="65" t="s">
        <v>34</v>
      </c>
      <c r="C14" s="59" t="s">
        <v>33</v>
      </c>
      <c r="D14" s="59" t="s">
        <v>418</v>
      </c>
      <c r="E14" s="63" t="str">
        <f>VLOOKUP(B14,'[1]Eng - Master Compound'!F13:I264,4,0)</f>
        <v>CR -12 D</v>
      </c>
      <c r="F14" s="63">
        <v>54</v>
      </c>
      <c r="G14" s="63">
        <v>300</v>
      </c>
      <c r="H14" s="64"/>
    </row>
    <row r="15" spans="1:10" ht="27.95" hidden="1" customHeight="1" x14ac:dyDescent="0.2">
      <c r="A15" s="62">
        <v>8</v>
      </c>
      <c r="B15" s="65" t="s">
        <v>35</v>
      </c>
      <c r="C15" s="59" t="s">
        <v>33</v>
      </c>
      <c r="D15" s="59" t="s">
        <v>418</v>
      </c>
      <c r="E15" s="63" t="str">
        <f>VLOOKUP(B15,'[1]Eng - Master Compound'!F14:I265,4,0)</f>
        <v>CR -12 D</v>
      </c>
      <c r="F15" s="63">
        <v>42</v>
      </c>
      <c r="G15" s="63">
        <v>300</v>
      </c>
      <c r="H15" s="64"/>
    </row>
    <row r="16" spans="1:10" ht="27.95" hidden="1" customHeight="1" x14ac:dyDescent="0.2">
      <c r="A16" s="62">
        <v>9</v>
      </c>
      <c r="B16" s="65" t="s">
        <v>36</v>
      </c>
      <c r="C16" s="59" t="s">
        <v>33</v>
      </c>
      <c r="D16" s="59" t="s">
        <v>418</v>
      </c>
      <c r="E16" s="63" t="str">
        <f>VLOOKUP(B16,'[1]Eng - Master Compound'!F15:I266,4,0)</f>
        <v>CR -12 D</v>
      </c>
      <c r="F16" s="63">
        <v>100</v>
      </c>
      <c r="G16" s="63">
        <v>300</v>
      </c>
      <c r="H16" s="64"/>
    </row>
    <row r="17" spans="1:8" ht="27.95" hidden="1" customHeight="1" x14ac:dyDescent="0.2">
      <c r="A17" s="62">
        <v>10</v>
      </c>
      <c r="B17" s="65" t="s">
        <v>37</v>
      </c>
      <c r="C17" s="59" t="s">
        <v>33</v>
      </c>
      <c r="D17" s="59" t="s">
        <v>418</v>
      </c>
      <c r="E17" s="63" t="str">
        <f>VLOOKUP(B17,'[1]Eng - Master Compound'!F16:I267,4,0)</f>
        <v>CR -12 D</v>
      </c>
      <c r="F17" s="63">
        <v>48</v>
      </c>
      <c r="G17" s="63">
        <v>300</v>
      </c>
      <c r="H17" s="64"/>
    </row>
    <row r="18" spans="1:8" ht="27.95" hidden="1" customHeight="1" x14ac:dyDescent="0.2">
      <c r="A18" s="62">
        <v>11</v>
      </c>
      <c r="B18" s="65" t="s">
        <v>38</v>
      </c>
      <c r="C18" s="59" t="s">
        <v>33</v>
      </c>
      <c r="D18" s="59" t="s">
        <v>418</v>
      </c>
      <c r="E18" s="63" t="str">
        <f>VLOOKUP(B18,'[1]Eng - Master Compound'!F17:I268,4,0)</f>
        <v>CR -12 D</v>
      </c>
      <c r="F18" s="63">
        <v>54</v>
      </c>
      <c r="G18" s="63">
        <v>300</v>
      </c>
      <c r="H18" s="64"/>
    </row>
    <row r="19" spans="1:8" ht="27.95" hidden="1" customHeight="1" x14ac:dyDescent="0.2">
      <c r="A19" s="62">
        <v>12</v>
      </c>
      <c r="B19" s="65" t="s">
        <v>39</v>
      </c>
      <c r="C19" s="59" t="s">
        <v>33</v>
      </c>
      <c r="D19" s="59" t="s">
        <v>418</v>
      </c>
      <c r="E19" s="63" t="str">
        <f>VLOOKUP(B19,'[1]Eng - Master Compound'!F18:I269,4,0)</f>
        <v>CR -12 D</v>
      </c>
      <c r="F19" s="63">
        <v>54</v>
      </c>
      <c r="G19" s="63">
        <v>300</v>
      </c>
      <c r="H19" s="64"/>
    </row>
    <row r="20" spans="1:8" ht="27.95" hidden="1" customHeight="1" x14ac:dyDescent="0.2">
      <c r="A20" s="62">
        <v>13</v>
      </c>
      <c r="B20" s="65" t="s">
        <v>40</v>
      </c>
      <c r="C20" s="59" t="s">
        <v>33</v>
      </c>
      <c r="D20" s="59" t="s">
        <v>418</v>
      </c>
      <c r="E20" s="63" t="str">
        <f>VLOOKUP(B20,'[1]Eng - Master Compound'!F19:I270,4,0)</f>
        <v>CR -12 D</v>
      </c>
      <c r="F20" s="63">
        <v>42</v>
      </c>
      <c r="G20" s="63">
        <v>300</v>
      </c>
      <c r="H20" s="64"/>
    </row>
    <row r="21" spans="1:8" ht="27.95" hidden="1" customHeight="1" x14ac:dyDescent="0.2">
      <c r="A21" s="62">
        <v>14</v>
      </c>
      <c r="B21" s="65" t="s">
        <v>41</v>
      </c>
      <c r="C21" s="59" t="s">
        <v>42</v>
      </c>
      <c r="D21" s="59" t="s">
        <v>412</v>
      </c>
      <c r="E21" s="63" t="str">
        <f>VLOOKUP(B21,'[1]Eng - Master Compound'!F20:I271,4,0)</f>
        <v>EPDM HS 45 BL</v>
      </c>
      <c r="F21" s="63">
        <v>60</v>
      </c>
      <c r="G21" s="63">
        <v>500</v>
      </c>
      <c r="H21" s="64"/>
    </row>
    <row r="22" spans="1:8" ht="27.95" hidden="1" customHeight="1" x14ac:dyDescent="0.2">
      <c r="A22" s="62">
        <v>15</v>
      </c>
      <c r="B22" s="65" t="s">
        <v>43</v>
      </c>
      <c r="C22" s="59" t="s">
        <v>33</v>
      </c>
      <c r="D22" s="59" t="s">
        <v>418</v>
      </c>
      <c r="E22" s="63" t="str">
        <f>VLOOKUP(B22,'[1]Eng - Master Compound'!F21:I272,4,0)</f>
        <v>CR HS 70 BL</v>
      </c>
      <c r="F22" s="63">
        <v>37.5</v>
      </c>
      <c r="G22" s="63">
        <v>300</v>
      </c>
      <c r="H22" s="64"/>
    </row>
    <row r="23" spans="1:8" ht="27.95" hidden="1" customHeight="1" x14ac:dyDescent="0.2">
      <c r="A23" s="62">
        <v>16</v>
      </c>
      <c r="B23" s="59" t="s">
        <v>421</v>
      </c>
      <c r="C23" s="59" t="s">
        <v>51</v>
      </c>
      <c r="D23" s="59" t="s">
        <v>422</v>
      </c>
      <c r="E23" s="63"/>
      <c r="F23" s="63">
        <v>25</v>
      </c>
      <c r="G23" s="63">
        <v>120</v>
      </c>
      <c r="H23" s="64"/>
    </row>
    <row r="24" spans="1:8" ht="27.95" hidden="1" customHeight="1" x14ac:dyDescent="0.2">
      <c r="A24" s="62">
        <v>17</v>
      </c>
      <c r="B24" s="59" t="s">
        <v>52</v>
      </c>
      <c r="C24" s="59" t="s">
        <v>53</v>
      </c>
      <c r="D24" s="59" t="s">
        <v>422</v>
      </c>
      <c r="E24" s="63" t="str">
        <f>VLOOKUP(B24,'[1]Eng - Master Compound'!F26:I277,4,0)</f>
        <v>EPDM 70 BL MAR</v>
      </c>
      <c r="F24" s="63">
        <v>22.5</v>
      </c>
      <c r="G24" s="63">
        <v>120</v>
      </c>
      <c r="H24" s="64"/>
    </row>
    <row r="25" spans="1:8" ht="27.95" hidden="1" customHeight="1" x14ac:dyDescent="0.2">
      <c r="A25" s="62">
        <v>18</v>
      </c>
      <c r="B25" s="59" t="s">
        <v>54</v>
      </c>
      <c r="C25" s="59" t="s">
        <v>33</v>
      </c>
      <c r="D25" s="59" t="s">
        <v>422</v>
      </c>
      <c r="E25" s="63" t="s">
        <v>423</v>
      </c>
      <c r="F25" s="63">
        <v>100</v>
      </c>
      <c r="G25" s="63">
        <v>1000</v>
      </c>
      <c r="H25" s="64"/>
    </row>
    <row r="26" spans="1:8" ht="27.95" hidden="1" customHeight="1" x14ac:dyDescent="0.2">
      <c r="A26" s="62">
        <v>19</v>
      </c>
      <c r="B26" s="59" t="s">
        <v>55</v>
      </c>
      <c r="C26" s="59" t="s">
        <v>33</v>
      </c>
      <c r="D26" s="59" t="s">
        <v>422</v>
      </c>
      <c r="E26" s="63" t="s">
        <v>423</v>
      </c>
      <c r="F26" s="63">
        <v>75</v>
      </c>
      <c r="G26" s="63">
        <v>1000</v>
      </c>
      <c r="H26" s="64"/>
    </row>
    <row r="27" spans="1:8" ht="27.95" hidden="1" customHeight="1" x14ac:dyDescent="0.2">
      <c r="A27" s="62">
        <v>20</v>
      </c>
      <c r="B27" s="59" t="s">
        <v>59</v>
      </c>
      <c r="C27" s="59" t="s">
        <v>19</v>
      </c>
      <c r="D27" s="59" t="s">
        <v>412</v>
      </c>
      <c r="E27" s="63" t="str">
        <f>VLOOKUP(B27,'[1]Eng - Master Compound'!F31:I282,4,0)</f>
        <v>EPDM HS 50 BL (KWSK)</v>
      </c>
      <c r="F27" s="63">
        <v>50</v>
      </c>
      <c r="G27" s="63">
        <v>500</v>
      </c>
      <c r="H27" s="64"/>
    </row>
    <row r="28" spans="1:8" ht="27.95" hidden="1" customHeight="1" x14ac:dyDescent="0.2">
      <c r="A28" s="62">
        <v>21</v>
      </c>
      <c r="B28" s="66" t="s">
        <v>60</v>
      </c>
      <c r="C28" s="59" t="s">
        <v>19</v>
      </c>
      <c r="D28" s="59" t="s">
        <v>420</v>
      </c>
      <c r="E28" s="63" t="str">
        <f>VLOOKUP(B28,'[1]Eng - Master Compound'!F32:I283,4,0)</f>
        <v>EPDM 60 BL SDI</v>
      </c>
      <c r="F28" s="63">
        <v>100</v>
      </c>
      <c r="G28" s="63">
        <v>250</v>
      </c>
      <c r="H28" s="64"/>
    </row>
    <row r="29" spans="1:8" ht="27.95" hidden="1" customHeight="1" x14ac:dyDescent="0.2">
      <c r="A29" s="62">
        <v>22</v>
      </c>
      <c r="B29" s="66" t="s">
        <v>353</v>
      </c>
      <c r="C29" s="59" t="s">
        <v>19</v>
      </c>
      <c r="D29" s="59" t="s">
        <v>420</v>
      </c>
      <c r="E29" s="63" t="str">
        <f>VLOOKUP(B29,'[1]Eng - Master Compound'!F33:I284,4,0)</f>
        <v>EPDM 60 BL SDI</v>
      </c>
      <c r="F29" s="63">
        <v>50</v>
      </c>
      <c r="G29" s="63">
        <v>250</v>
      </c>
      <c r="H29" s="64"/>
    </row>
    <row r="30" spans="1:8" ht="27.95" hidden="1" customHeight="1" x14ac:dyDescent="0.2">
      <c r="A30" s="62">
        <v>23</v>
      </c>
      <c r="B30" s="59" t="s">
        <v>366</v>
      </c>
      <c r="C30" s="59" t="s">
        <v>19</v>
      </c>
      <c r="D30" s="59" t="s">
        <v>420</v>
      </c>
      <c r="E30" s="63" t="str">
        <f>VLOOKUP(B30,'[1]Eng - Master Compound'!F34:I285,4,0)</f>
        <v>EPDM 60 BL SDI</v>
      </c>
      <c r="F30" s="63">
        <v>50</v>
      </c>
      <c r="G30" s="63">
        <v>300</v>
      </c>
      <c r="H30" s="64"/>
    </row>
    <row r="31" spans="1:8" ht="27.95" hidden="1" customHeight="1" x14ac:dyDescent="0.2">
      <c r="A31" s="62">
        <v>24</v>
      </c>
      <c r="B31" s="59" t="s">
        <v>65</v>
      </c>
      <c r="C31" s="59" t="s">
        <v>19</v>
      </c>
      <c r="D31" s="59" t="s">
        <v>420</v>
      </c>
      <c r="E31" s="63" t="s">
        <v>424</v>
      </c>
      <c r="F31" s="63">
        <v>100</v>
      </c>
      <c r="G31" s="63">
        <v>250</v>
      </c>
      <c r="H31" s="64"/>
    </row>
    <row r="32" spans="1:8" ht="27.95" hidden="1" customHeight="1" x14ac:dyDescent="0.2">
      <c r="A32" s="62">
        <v>25</v>
      </c>
      <c r="B32" s="59" t="s">
        <v>67</v>
      </c>
      <c r="C32" s="59" t="s">
        <v>68</v>
      </c>
      <c r="D32" s="59" t="s">
        <v>196</v>
      </c>
      <c r="E32" s="63" t="str">
        <f>VLOOKUP(B32,'[1]Eng - Master Compound'!F36:I287,4,0)</f>
        <v>EPDM 70 BL (MAT)</v>
      </c>
      <c r="F32" s="63">
        <v>100</v>
      </c>
      <c r="G32" s="63">
        <v>1000</v>
      </c>
      <c r="H32" s="64"/>
    </row>
    <row r="33" spans="1:8" ht="27.95" hidden="1" customHeight="1" x14ac:dyDescent="0.2">
      <c r="A33" s="62">
        <v>26</v>
      </c>
      <c r="B33" s="59" t="s">
        <v>69</v>
      </c>
      <c r="C33" s="59" t="s">
        <v>33</v>
      </c>
      <c r="D33" s="59" t="s">
        <v>417</v>
      </c>
      <c r="E33" s="63" t="str">
        <f>VLOOKUP(B33,'[1]Eng - Master Compound'!F37:I288,4,0)</f>
        <v>NBR HS 60 BL</v>
      </c>
      <c r="F33" s="63">
        <v>50</v>
      </c>
      <c r="G33" s="63">
        <v>300</v>
      </c>
      <c r="H33" s="64"/>
    </row>
    <row r="34" spans="1:8" ht="27.95" hidden="1" customHeight="1" x14ac:dyDescent="0.2">
      <c r="A34" s="62">
        <v>27</v>
      </c>
      <c r="B34" s="59">
        <v>1955442550</v>
      </c>
      <c r="C34" s="59" t="s">
        <v>73</v>
      </c>
      <c r="D34" s="59" t="s">
        <v>418</v>
      </c>
      <c r="E34" s="63" t="str">
        <f>VLOOKUP(B34,'[1]Eng - Master Compound'!F38:I289,4,0)</f>
        <v>NR Hs 55 BL</v>
      </c>
      <c r="F34" s="63">
        <v>50</v>
      </c>
      <c r="G34" s="63">
        <v>429</v>
      </c>
      <c r="H34" s="64"/>
    </row>
    <row r="35" spans="1:8" ht="27.95" hidden="1" customHeight="1" x14ac:dyDescent="0.2">
      <c r="A35" s="62">
        <v>28</v>
      </c>
      <c r="B35" s="59" t="s">
        <v>74</v>
      </c>
      <c r="C35" s="59" t="s">
        <v>33</v>
      </c>
      <c r="D35" s="59" t="s">
        <v>417</v>
      </c>
      <c r="E35" s="63" t="s">
        <v>425</v>
      </c>
      <c r="F35" s="63">
        <v>50</v>
      </c>
      <c r="G35" s="63">
        <v>429</v>
      </c>
      <c r="H35" s="64"/>
    </row>
    <row r="36" spans="1:8" ht="27.95" hidden="1" customHeight="1" x14ac:dyDescent="0.2">
      <c r="A36" s="62">
        <v>29</v>
      </c>
      <c r="B36" s="59" t="s">
        <v>75</v>
      </c>
      <c r="C36" s="59" t="s">
        <v>47</v>
      </c>
      <c r="D36" s="59" t="s">
        <v>418</v>
      </c>
      <c r="E36" s="63" t="s">
        <v>425</v>
      </c>
      <c r="F36" s="63">
        <v>50</v>
      </c>
      <c r="G36" s="63">
        <v>300</v>
      </c>
      <c r="H36" s="64"/>
    </row>
    <row r="37" spans="1:8" ht="27.95" hidden="1" customHeight="1" x14ac:dyDescent="0.2">
      <c r="A37" s="62">
        <v>30</v>
      </c>
      <c r="B37" s="59">
        <v>1980653540</v>
      </c>
      <c r="C37" s="59" t="s">
        <v>33</v>
      </c>
      <c r="D37" s="59" t="s">
        <v>418</v>
      </c>
      <c r="E37" s="63" t="s">
        <v>424</v>
      </c>
      <c r="F37" s="63">
        <v>50</v>
      </c>
      <c r="G37" s="63">
        <v>300</v>
      </c>
      <c r="H37" s="64"/>
    </row>
    <row r="38" spans="1:8" ht="27.95" hidden="1" customHeight="1" x14ac:dyDescent="0.2">
      <c r="A38" s="62">
        <v>31</v>
      </c>
      <c r="B38" s="59">
        <v>1980653550</v>
      </c>
      <c r="C38" s="59" t="s">
        <v>33</v>
      </c>
      <c r="D38" s="59" t="s">
        <v>418</v>
      </c>
      <c r="E38" s="63" t="s">
        <v>424</v>
      </c>
      <c r="F38" s="63">
        <v>50</v>
      </c>
      <c r="G38" s="63">
        <v>300</v>
      </c>
      <c r="H38" s="64"/>
    </row>
    <row r="39" spans="1:8" ht="27.95" hidden="1" customHeight="1" x14ac:dyDescent="0.2">
      <c r="A39" s="62">
        <v>32</v>
      </c>
      <c r="B39" s="59">
        <v>1980653560</v>
      </c>
      <c r="C39" s="59" t="s">
        <v>33</v>
      </c>
      <c r="D39" s="59" t="s">
        <v>418</v>
      </c>
      <c r="E39" s="63" t="s">
        <v>424</v>
      </c>
      <c r="F39" s="63">
        <v>50</v>
      </c>
      <c r="G39" s="63">
        <v>300</v>
      </c>
      <c r="H39" s="64"/>
    </row>
    <row r="40" spans="1:8" ht="27.95" hidden="1" customHeight="1" x14ac:dyDescent="0.2">
      <c r="A40" s="62">
        <v>33</v>
      </c>
      <c r="B40" s="59" t="s">
        <v>81</v>
      </c>
      <c r="C40" s="59" t="s">
        <v>82</v>
      </c>
      <c r="D40" s="59" t="s">
        <v>419</v>
      </c>
      <c r="E40" s="63" t="s">
        <v>427</v>
      </c>
      <c r="F40" s="63">
        <v>120</v>
      </c>
      <c r="G40" s="63">
        <v>500</v>
      </c>
      <c r="H40" s="64"/>
    </row>
    <row r="41" spans="1:8" ht="27.95" hidden="1" customHeight="1" x14ac:dyDescent="0.2">
      <c r="A41" s="62">
        <v>34</v>
      </c>
      <c r="B41" s="59" t="s">
        <v>83</v>
      </c>
      <c r="C41" s="59" t="s">
        <v>84</v>
      </c>
      <c r="D41" s="59" t="s">
        <v>419</v>
      </c>
      <c r="E41" s="63" t="s">
        <v>428</v>
      </c>
      <c r="F41" s="63">
        <v>60</v>
      </c>
      <c r="G41" s="63">
        <v>300</v>
      </c>
      <c r="H41" s="64"/>
    </row>
    <row r="42" spans="1:8" ht="27.95" hidden="1" customHeight="1" x14ac:dyDescent="0.2">
      <c r="A42" s="62">
        <v>35</v>
      </c>
      <c r="B42" s="59" t="s">
        <v>87</v>
      </c>
      <c r="C42" s="59" t="s">
        <v>47</v>
      </c>
      <c r="D42" s="59" t="s">
        <v>419</v>
      </c>
      <c r="E42" s="63" t="s">
        <v>430</v>
      </c>
      <c r="F42" s="63">
        <v>63</v>
      </c>
      <c r="G42" s="63">
        <v>500</v>
      </c>
      <c r="H42" s="64"/>
    </row>
    <row r="43" spans="1:8" ht="27.95" hidden="1" customHeight="1" x14ac:dyDescent="0.2">
      <c r="A43" s="62">
        <v>36</v>
      </c>
      <c r="B43" s="59" t="s">
        <v>88</v>
      </c>
      <c r="C43" s="59" t="s">
        <v>89</v>
      </c>
      <c r="D43" s="59" t="s">
        <v>419</v>
      </c>
      <c r="E43" s="63" t="s">
        <v>431</v>
      </c>
      <c r="F43" s="63">
        <v>63</v>
      </c>
      <c r="G43" s="63">
        <v>500</v>
      </c>
      <c r="H43" s="64"/>
    </row>
    <row r="44" spans="1:8" ht="27.95" hidden="1" customHeight="1" x14ac:dyDescent="0.2">
      <c r="A44" s="62">
        <v>37</v>
      </c>
      <c r="B44" s="59" t="s">
        <v>90</v>
      </c>
      <c r="C44" s="59" t="s">
        <v>33</v>
      </c>
      <c r="D44" s="59" t="s">
        <v>417</v>
      </c>
      <c r="E44" s="63" t="s">
        <v>432</v>
      </c>
      <c r="F44" s="63">
        <v>53</v>
      </c>
      <c r="G44" s="63">
        <v>620</v>
      </c>
      <c r="H44" s="64"/>
    </row>
    <row r="45" spans="1:8" ht="27.95" hidden="1" customHeight="1" x14ac:dyDescent="0.2">
      <c r="A45" s="62">
        <v>38</v>
      </c>
      <c r="B45" s="59" t="s">
        <v>91</v>
      </c>
      <c r="C45" s="59" t="s">
        <v>33</v>
      </c>
      <c r="D45" s="59" t="s">
        <v>417</v>
      </c>
      <c r="E45" s="63" t="s">
        <v>432</v>
      </c>
      <c r="F45" s="63">
        <v>53</v>
      </c>
      <c r="G45" s="63">
        <v>620</v>
      </c>
      <c r="H45" s="64"/>
    </row>
    <row r="46" spans="1:8" ht="27.95" hidden="1" customHeight="1" x14ac:dyDescent="0.2">
      <c r="A46" s="62">
        <v>39</v>
      </c>
      <c r="B46" s="59">
        <v>2036258810</v>
      </c>
      <c r="C46" s="59" t="s">
        <v>33</v>
      </c>
      <c r="D46" s="59" t="s">
        <v>418</v>
      </c>
      <c r="E46" s="63" t="s">
        <v>432</v>
      </c>
      <c r="F46" s="63">
        <v>72</v>
      </c>
      <c r="G46" s="63">
        <v>300</v>
      </c>
      <c r="H46" s="64"/>
    </row>
    <row r="47" spans="1:8" ht="27.95" hidden="1" customHeight="1" x14ac:dyDescent="0.2">
      <c r="A47" s="62">
        <v>40</v>
      </c>
      <c r="B47" s="59" t="s">
        <v>93</v>
      </c>
      <c r="C47" s="59" t="s">
        <v>33</v>
      </c>
      <c r="D47" s="59" t="s">
        <v>417</v>
      </c>
      <c r="E47" s="63" t="s">
        <v>432</v>
      </c>
      <c r="F47" s="63">
        <v>53</v>
      </c>
      <c r="G47" s="63">
        <v>620</v>
      </c>
      <c r="H47" s="64"/>
    </row>
    <row r="48" spans="1:8" ht="27.95" hidden="1" customHeight="1" x14ac:dyDescent="0.2">
      <c r="A48" s="62">
        <v>41</v>
      </c>
      <c r="B48" s="59" t="s">
        <v>94</v>
      </c>
      <c r="C48" s="59" t="s">
        <v>95</v>
      </c>
      <c r="D48" s="59" t="s">
        <v>417</v>
      </c>
      <c r="E48" s="63" t="s">
        <v>433</v>
      </c>
      <c r="F48" s="63">
        <v>120</v>
      </c>
      <c r="G48" s="63">
        <v>300</v>
      </c>
      <c r="H48" s="64"/>
    </row>
    <row r="49" spans="1:8" ht="27.95" hidden="1" customHeight="1" x14ac:dyDescent="0.2">
      <c r="A49" s="62">
        <v>42</v>
      </c>
      <c r="B49" s="59" t="s">
        <v>111</v>
      </c>
      <c r="C49" s="59" t="s">
        <v>27</v>
      </c>
      <c r="D49" s="59" t="s">
        <v>412</v>
      </c>
      <c r="E49" s="63" t="s">
        <v>434</v>
      </c>
      <c r="F49" s="63">
        <v>270</v>
      </c>
      <c r="G49" s="63">
        <v>1000</v>
      </c>
      <c r="H49" s="64"/>
    </row>
    <row r="50" spans="1:8" ht="27.95" hidden="1" customHeight="1" x14ac:dyDescent="0.2">
      <c r="A50" s="62">
        <v>43</v>
      </c>
      <c r="B50" s="59" t="s">
        <v>118</v>
      </c>
      <c r="C50" s="59" t="s">
        <v>33</v>
      </c>
      <c r="D50" s="59" t="s">
        <v>418</v>
      </c>
      <c r="E50" s="63" t="s">
        <v>432</v>
      </c>
      <c r="F50" s="63">
        <v>50</v>
      </c>
      <c r="G50" s="63">
        <v>300</v>
      </c>
      <c r="H50" s="64"/>
    </row>
    <row r="51" spans="1:8" ht="27.95" hidden="1" customHeight="1" x14ac:dyDescent="0.2">
      <c r="A51" s="62">
        <v>44</v>
      </c>
      <c r="B51" s="59" t="s">
        <v>119</v>
      </c>
      <c r="C51" s="59" t="s">
        <v>19</v>
      </c>
      <c r="D51" s="59" t="s">
        <v>412</v>
      </c>
      <c r="E51" s="63" t="s">
        <v>435</v>
      </c>
      <c r="F51" s="63">
        <v>75</v>
      </c>
      <c r="G51" s="63">
        <v>500</v>
      </c>
      <c r="H51" s="64"/>
    </row>
    <row r="52" spans="1:8" ht="27.95" hidden="1" customHeight="1" x14ac:dyDescent="0.2">
      <c r="A52" s="62">
        <v>45</v>
      </c>
      <c r="B52" s="59" t="s">
        <v>120</v>
      </c>
      <c r="C52" s="59" t="s">
        <v>121</v>
      </c>
      <c r="D52" s="59" t="s">
        <v>412</v>
      </c>
      <c r="E52" s="63" t="s">
        <v>435</v>
      </c>
      <c r="F52" s="63">
        <v>94</v>
      </c>
      <c r="G52" s="63">
        <v>429</v>
      </c>
      <c r="H52" s="64"/>
    </row>
    <row r="53" spans="1:8" ht="27.95" hidden="1" customHeight="1" x14ac:dyDescent="0.2">
      <c r="A53" s="62">
        <v>46</v>
      </c>
      <c r="B53" s="59" t="s">
        <v>126</v>
      </c>
      <c r="C53" s="59" t="s">
        <v>127</v>
      </c>
      <c r="D53" s="59" t="s">
        <v>419</v>
      </c>
      <c r="E53" s="63" t="s">
        <v>436</v>
      </c>
      <c r="F53" s="63">
        <v>60</v>
      </c>
      <c r="G53" s="63">
        <v>231</v>
      </c>
      <c r="H53" s="64"/>
    </row>
    <row r="54" spans="1:8" ht="27.95" hidden="1" customHeight="1" x14ac:dyDescent="0.2">
      <c r="A54" s="62">
        <v>47</v>
      </c>
      <c r="B54" s="59" t="s">
        <v>132</v>
      </c>
      <c r="C54" s="59" t="s">
        <v>19</v>
      </c>
      <c r="D54" s="59" t="s">
        <v>412</v>
      </c>
      <c r="E54" s="63" t="s">
        <v>437</v>
      </c>
      <c r="F54" s="63">
        <v>50</v>
      </c>
      <c r="G54" s="63">
        <v>500</v>
      </c>
      <c r="H54" s="64"/>
    </row>
    <row r="55" spans="1:8" ht="27.95" hidden="1" customHeight="1" x14ac:dyDescent="0.2">
      <c r="A55" s="62">
        <v>48</v>
      </c>
      <c r="B55" s="59" t="s">
        <v>137</v>
      </c>
      <c r="C55" s="59" t="s">
        <v>19</v>
      </c>
      <c r="D55" s="59" t="s">
        <v>412</v>
      </c>
      <c r="E55" s="63" t="s">
        <v>438</v>
      </c>
      <c r="F55" s="63">
        <v>87.5</v>
      </c>
      <c r="G55" s="63">
        <v>500</v>
      </c>
      <c r="H55" s="64"/>
    </row>
    <row r="56" spans="1:8" ht="27.95" hidden="1" customHeight="1" x14ac:dyDescent="0.2">
      <c r="A56" s="62">
        <v>49</v>
      </c>
      <c r="B56" s="59" t="s">
        <v>138</v>
      </c>
      <c r="C56" s="59" t="s">
        <v>19</v>
      </c>
      <c r="D56" s="59" t="s">
        <v>412</v>
      </c>
      <c r="E56" s="63" t="s">
        <v>438</v>
      </c>
      <c r="F56" s="63">
        <v>75</v>
      </c>
      <c r="G56" s="63">
        <v>500</v>
      </c>
      <c r="H56" s="64"/>
    </row>
    <row r="57" spans="1:8" ht="27.95" hidden="1" customHeight="1" x14ac:dyDescent="0.2">
      <c r="A57" s="62">
        <v>50</v>
      </c>
      <c r="B57" s="59" t="s">
        <v>139</v>
      </c>
      <c r="C57" s="59" t="s">
        <v>19</v>
      </c>
      <c r="D57" s="59"/>
      <c r="E57" s="63" t="str">
        <f>VLOOKUP(B57,'[1]Eng - Master Compound'!F85:I336,4,0)</f>
        <v>AI 5010 BL</v>
      </c>
      <c r="F57" s="59">
        <v>72</v>
      </c>
      <c r="G57" s="63">
        <v>500</v>
      </c>
      <c r="H57" s="64"/>
    </row>
    <row r="58" spans="1:8" ht="27.95" hidden="1" customHeight="1" x14ac:dyDescent="0.2">
      <c r="A58" s="62">
        <v>51</v>
      </c>
      <c r="B58" s="59" t="s">
        <v>439</v>
      </c>
      <c r="C58" s="59" t="s">
        <v>19</v>
      </c>
      <c r="D58" s="59" t="s">
        <v>412</v>
      </c>
      <c r="E58" s="63" t="s">
        <v>440</v>
      </c>
      <c r="F58" s="63">
        <v>50</v>
      </c>
      <c r="G58" s="63">
        <v>500</v>
      </c>
      <c r="H58" s="64"/>
    </row>
    <row r="59" spans="1:8" ht="27.95" hidden="1" customHeight="1" x14ac:dyDescent="0.2">
      <c r="A59" s="62">
        <v>52</v>
      </c>
      <c r="B59" s="59" t="s">
        <v>143</v>
      </c>
      <c r="C59" s="59" t="s">
        <v>19</v>
      </c>
      <c r="D59" s="59"/>
      <c r="E59" s="63" t="str">
        <f>VLOOKUP(B59,'[1]Eng - Master Compound'!F86:I337,4,0)</f>
        <v>AI 5010 BL</v>
      </c>
      <c r="F59" s="63">
        <v>100</v>
      </c>
      <c r="G59" s="63">
        <v>500</v>
      </c>
      <c r="H59" s="64"/>
    </row>
    <row r="60" spans="1:8" ht="27.95" hidden="1" customHeight="1" x14ac:dyDescent="0.2">
      <c r="A60" s="62">
        <v>53</v>
      </c>
      <c r="B60" s="59" t="s">
        <v>150</v>
      </c>
      <c r="C60" s="59" t="s">
        <v>19</v>
      </c>
      <c r="D60" s="59" t="s">
        <v>412</v>
      </c>
      <c r="E60" s="63" t="s">
        <v>438</v>
      </c>
      <c r="F60" s="63">
        <v>60</v>
      </c>
      <c r="G60" s="63">
        <v>500</v>
      </c>
      <c r="H60" s="64"/>
    </row>
    <row r="61" spans="1:8" ht="27.95" hidden="1" customHeight="1" x14ac:dyDescent="0.2">
      <c r="A61" s="62">
        <v>54</v>
      </c>
      <c r="B61" s="59" t="s">
        <v>151</v>
      </c>
      <c r="C61" s="59" t="s">
        <v>89</v>
      </c>
      <c r="D61" s="59" t="s">
        <v>412</v>
      </c>
      <c r="E61" s="63" t="s">
        <v>438</v>
      </c>
      <c r="F61" s="63">
        <v>92</v>
      </c>
      <c r="G61" s="63">
        <v>500</v>
      </c>
      <c r="H61" s="64"/>
    </row>
    <row r="62" spans="1:8" ht="27.95" hidden="1" customHeight="1" x14ac:dyDescent="0.2">
      <c r="A62" s="62">
        <v>55</v>
      </c>
      <c r="B62" s="59" t="s">
        <v>441</v>
      </c>
      <c r="C62" s="59" t="s">
        <v>19</v>
      </c>
      <c r="D62" s="59" t="s">
        <v>412</v>
      </c>
      <c r="E62" s="63" t="s">
        <v>428</v>
      </c>
      <c r="F62" s="63">
        <v>72</v>
      </c>
      <c r="G62" s="63">
        <v>500</v>
      </c>
      <c r="H62" s="64"/>
    </row>
    <row r="63" spans="1:8" ht="27.95" hidden="1" customHeight="1" x14ac:dyDescent="0.2">
      <c r="A63" s="62">
        <v>56</v>
      </c>
      <c r="B63" s="59" t="s">
        <v>153</v>
      </c>
      <c r="C63" s="59" t="s">
        <v>19</v>
      </c>
      <c r="D63" s="59" t="s">
        <v>412</v>
      </c>
      <c r="E63" s="63" t="s">
        <v>438</v>
      </c>
      <c r="F63" s="67">
        <v>19</v>
      </c>
      <c r="G63" s="63">
        <v>300</v>
      </c>
      <c r="H63" s="64"/>
    </row>
    <row r="64" spans="1:8" ht="27.95" hidden="1" customHeight="1" x14ac:dyDescent="0.2">
      <c r="A64" s="62">
        <v>57</v>
      </c>
      <c r="B64" s="59" t="s">
        <v>154</v>
      </c>
      <c r="C64" s="59" t="s">
        <v>442</v>
      </c>
      <c r="D64" s="59" t="s">
        <v>412</v>
      </c>
      <c r="E64" s="63" t="s">
        <v>443</v>
      </c>
      <c r="F64" s="67">
        <v>18.75</v>
      </c>
      <c r="G64" s="67">
        <v>300</v>
      </c>
      <c r="H64" s="68"/>
    </row>
    <row r="65" spans="1:8" ht="27.95" hidden="1" customHeight="1" x14ac:dyDescent="0.2">
      <c r="A65" s="62">
        <v>58</v>
      </c>
      <c r="B65" s="59" t="s">
        <v>158</v>
      </c>
      <c r="C65" s="59" t="s">
        <v>19</v>
      </c>
      <c r="D65" s="59" t="s">
        <v>412</v>
      </c>
      <c r="E65" s="63" t="s">
        <v>443</v>
      </c>
      <c r="F65" s="63">
        <v>80</v>
      </c>
      <c r="G65" s="63">
        <v>500</v>
      </c>
      <c r="H65" s="64"/>
    </row>
    <row r="66" spans="1:8" ht="27.95" hidden="1" customHeight="1" x14ac:dyDescent="0.2">
      <c r="A66" s="62">
        <v>59</v>
      </c>
      <c r="B66" s="59" t="s">
        <v>159</v>
      </c>
      <c r="C66" s="59" t="s">
        <v>160</v>
      </c>
      <c r="D66" s="59" t="s">
        <v>412</v>
      </c>
      <c r="E66" s="63" t="s">
        <v>438</v>
      </c>
      <c r="F66" s="63">
        <v>80</v>
      </c>
      <c r="G66" s="63">
        <v>500</v>
      </c>
      <c r="H66" s="64"/>
    </row>
    <row r="67" spans="1:8" ht="27.95" customHeight="1" x14ac:dyDescent="0.2">
      <c r="A67" s="62">
        <v>60</v>
      </c>
      <c r="B67" s="59" t="s">
        <v>162</v>
      </c>
      <c r="C67" s="59" t="s">
        <v>19</v>
      </c>
      <c r="D67" s="59" t="s">
        <v>412</v>
      </c>
      <c r="E67" s="63" t="s">
        <v>443</v>
      </c>
      <c r="F67" s="63">
        <v>132</v>
      </c>
      <c r="G67" s="63">
        <v>1000</v>
      </c>
      <c r="H67" s="64"/>
    </row>
    <row r="68" spans="1:8" ht="27.95" hidden="1" customHeight="1" x14ac:dyDescent="0.2">
      <c r="A68" s="62">
        <v>61</v>
      </c>
      <c r="B68" s="59" t="s">
        <v>163</v>
      </c>
      <c r="C68" s="59" t="s">
        <v>68</v>
      </c>
      <c r="D68" s="59" t="s">
        <v>196</v>
      </c>
      <c r="E68" s="63" t="s">
        <v>444</v>
      </c>
      <c r="F68" s="63">
        <v>500</v>
      </c>
      <c r="G68" s="63">
        <v>1500</v>
      </c>
      <c r="H68" s="64"/>
    </row>
    <row r="69" spans="1:8" ht="27.95" hidden="1" customHeight="1" x14ac:dyDescent="0.2">
      <c r="A69" s="62">
        <v>63</v>
      </c>
      <c r="B69" s="59" t="s">
        <v>166</v>
      </c>
      <c r="C69" s="59" t="s">
        <v>165</v>
      </c>
      <c r="D69" s="59" t="s">
        <v>412</v>
      </c>
      <c r="E69" s="63" t="s">
        <v>429</v>
      </c>
      <c r="F69" s="63">
        <v>24</v>
      </c>
      <c r="G69" s="63">
        <v>500</v>
      </c>
      <c r="H69" s="64"/>
    </row>
    <row r="70" spans="1:8" ht="27.95" hidden="1" customHeight="1" x14ac:dyDescent="0.2">
      <c r="A70" s="62">
        <v>64</v>
      </c>
      <c r="B70" s="59" t="s">
        <v>167</v>
      </c>
      <c r="C70" s="59" t="s">
        <v>19</v>
      </c>
      <c r="D70" s="59" t="s">
        <v>412</v>
      </c>
      <c r="E70" s="63" t="s">
        <v>429</v>
      </c>
      <c r="F70" s="63">
        <v>37</v>
      </c>
      <c r="G70" s="63">
        <v>300</v>
      </c>
      <c r="H70" s="64"/>
    </row>
    <row r="71" spans="1:8" ht="27.95" hidden="1" customHeight="1" x14ac:dyDescent="0.2">
      <c r="A71" s="62">
        <v>65</v>
      </c>
      <c r="B71" s="59" t="s">
        <v>168</v>
      </c>
      <c r="C71" s="59" t="s">
        <v>19</v>
      </c>
      <c r="D71" s="59" t="s">
        <v>412</v>
      </c>
      <c r="E71" s="63" t="s">
        <v>424</v>
      </c>
      <c r="F71" s="63">
        <v>50</v>
      </c>
      <c r="G71" s="63">
        <v>500</v>
      </c>
      <c r="H71" s="64"/>
    </row>
    <row r="72" spans="1:8" ht="27.95" hidden="1" customHeight="1" x14ac:dyDescent="0.2">
      <c r="A72" s="62">
        <v>66</v>
      </c>
      <c r="B72" s="59" t="s">
        <v>169</v>
      </c>
      <c r="C72" s="59" t="s">
        <v>19</v>
      </c>
      <c r="D72" s="59" t="s">
        <v>412</v>
      </c>
      <c r="E72" s="63" t="s">
        <v>424</v>
      </c>
      <c r="F72" s="63">
        <v>43</v>
      </c>
      <c r="G72" s="63">
        <v>500</v>
      </c>
      <c r="H72" s="64"/>
    </row>
    <row r="73" spans="1:8" ht="27.95" hidden="1" customHeight="1" x14ac:dyDescent="0.2">
      <c r="A73" s="62">
        <v>67</v>
      </c>
      <c r="B73" s="59" t="s">
        <v>170</v>
      </c>
      <c r="C73" s="59" t="s">
        <v>171</v>
      </c>
      <c r="D73" s="59" t="s">
        <v>419</v>
      </c>
      <c r="E73" s="63" t="str">
        <f>VLOOKUP(B73,'[1]Eng - Master Compound'!F109:I360,4,0)</f>
        <v>NBR HS 60 BL</v>
      </c>
      <c r="F73" s="63">
        <v>50</v>
      </c>
      <c r="G73" s="63">
        <v>1000</v>
      </c>
      <c r="H73" s="64"/>
    </row>
    <row r="74" spans="1:8" ht="27.95" hidden="1" customHeight="1" x14ac:dyDescent="0.2">
      <c r="A74" s="62">
        <v>68</v>
      </c>
      <c r="B74" s="59" t="s">
        <v>173</v>
      </c>
      <c r="C74" s="59" t="s">
        <v>174</v>
      </c>
      <c r="D74" s="59" t="s">
        <v>412</v>
      </c>
      <c r="E74" s="63" t="str">
        <f>VLOOKUP(B74,'[1]Eng - Master Compound'!F111:I362,4,0)</f>
        <v>EPDM HS 50 DG</v>
      </c>
      <c r="F74" s="63">
        <v>350</v>
      </c>
      <c r="G74" s="63">
        <v>500</v>
      </c>
      <c r="H74" s="64"/>
    </row>
    <row r="75" spans="1:8" ht="27.95" hidden="1" customHeight="1" x14ac:dyDescent="0.2">
      <c r="A75" s="62">
        <v>69</v>
      </c>
      <c r="B75" s="59">
        <v>4772333700</v>
      </c>
      <c r="C75" s="59" t="s">
        <v>17</v>
      </c>
      <c r="D75" s="59" t="s">
        <v>412</v>
      </c>
      <c r="E75" s="63" t="s">
        <v>445</v>
      </c>
      <c r="F75" s="63">
        <v>187.5</v>
      </c>
      <c r="G75" s="63" t="s">
        <v>446</v>
      </c>
      <c r="H75" s="64"/>
    </row>
    <row r="76" spans="1:8" ht="27.95" hidden="1" customHeight="1" x14ac:dyDescent="0.2">
      <c r="A76" s="62">
        <v>70</v>
      </c>
      <c r="B76" s="59" t="s">
        <v>186</v>
      </c>
      <c r="C76" s="59" t="s">
        <v>51</v>
      </c>
      <c r="D76" s="59" t="s">
        <v>420</v>
      </c>
      <c r="E76" s="63" t="s">
        <v>438</v>
      </c>
      <c r="F76" s="63">
        <v>100</v>
      </c>
      <c r="G76" s="63">
        <v>429</v>
      </c>
      <c r="H76" s="64"/>
    </row>
    <row r="77" spans="1:8" ht="27.95" hidden="1" customHeight="1" x14ac:dyDescent="0.2">
      <c r="A77" s="62">
        <v>71</v>
      </c>
      <c r="B77" s="59" t="s">
        <v>187</v>
      </c>
      <c r="C77" s="59" t="s">
        <v>188</v>
      </c>
      <c r="D77" s="59" t="s">
        <v>412</v>
      </c>
      <c r="E77" s="63" t="s">
        <v>438</v>
      </c>
      <c r="F77" s="63">
        <v>175</v>
      </c>
      <c r="G77" s="63">
        <v>500</v>
      </c>
      <c r="H77" s="64"/>
    </row>
    <row r="78" spans="1:8" ht="27.95" hidden="1" customHeight="1" x14ac:dyDescent="0.2">
      <c r="A78" s="62">
        <v>72</v>
      </c>
      <c r="B78" s="59" t="s">
        <v>189</v>
      </c>
      <c r="C78" s="59" t="s">
        <v>19</v>
      </c>
      <c r="D78" s="59" t="s">
        <v>412</v>
      </c>
      <c r="E78" s="63" t="s">
        <v>438</v>
      </c>
      <c r="F78" s="63">
        <v>50</v>
      </c>
      <c r="G78" s="63">
        <v>429</v>
      </c>
      <c r="H78" s="64"/>
    </row>
    <row r="79" spans="1:8" ht="27.95" hidden="1" customHeight="1" x14ac:dyDescent="0.2">
      <c r="A79" s="62">
        <v>73</v>
      </c>
      <c r="B79" s="59" t="s">
        <v>190</v>
      </c>
      <c r="C79" s="59" t="s">
        <v>188</v>
      </c>
      <c r="D79" s="59" t="s">
        <v>412</v>
      </c>
      <c r="E79" s="63" t="s">
        <v>438</v>
      </c>
      <c r="F79" s="63">
        <v>125</v>
      </c>
      <c r="G79" s="63">
        <v>429</v>
      </c>
      <c r="H79" s="64"/>
    </row>
    <row r="80" spans="1:8" ht="27.95" hidden="1" customHeight="1" x14ac:dyDescent="0.2">
      <c r="A80" s="62">
        <v>74</v>
      </c>
      <c r="B80" s="59">
        <v>518207700</v>
      </c>
      <c r="C80" s="59" t="s">
        <v>193</v>
      </c>
      <c r="D80" s="59" t="s">
        <v>412</v>
      </c>
      <c r="E80" s="63" t="s">
        <v>447</v>
      </c>
      <c r="F80" s="63">
        <v>75</v>
      </c>
      <c r="G80" s="63">
        <v>500</v>
      </c>
      <c r="H80" s="64"/>
    </row>
    <row r="81" spans="1:8" ht="27.95" hidden="1" customHeight="1" x14ac:dyDescent="0.2">
      <c r="A81" s="62">
        <v>75</v>
      </c>
      <c r="B81" s="59" t="s">
        <v>197</v>
      </c>
      <c r="C81" s="59" t="s">
        <v>198</v>
      </c>
      <c r="D81" s="59" t="s">
        <v>422</v>
      </c>
      <c r="E81" s="63" t="s">
        <v>436</v>
      </c>
      <c r="F81" s="63">
        <v>210</v>
      </c>
      <c r="G81" s="63">
        <v>1500</v>
      </c>
      <c r="H81" s="64"/>
    </row>
    <row r="82" spans="1:8" ht="27.95" hidden="1" customHeight="1" x14ac:dyDescent="0.2">
      <c r="A82" s="62">
        <v>76</v>
      </c>
      <c r="B82" s="59" t="s">
        <v>203</v>
      </c>
      <c r="C82" s="59" t="s">
        <v>204</v>
      </c>
      <c r="D82" s="59" t="s">
        <v>412</v>
      </c>
      <c r="E82" s="63" t="s">
        <v>443</v>
      </c>
      <c r="F82" s="63">
        <v>165</v>
      </c>
      <c r="G82" s="63">
        <v>1000</v>
      </c>
      <c r="H82" s="64"/>
    </row>
    <row r="83" spans="1:8" ht="27.95" hidden="1" customHeight="1" x14ac:dyDescent="0.2">
      <c r="A83" s="62">
        <v>77</v>
      </c>
      <c r="B83" s="59" t="s">
        <v>205</v>
      </c>
      <c r="C83" s="59" t="s">
        <v>204</v>
      </c>
      <c r="D83" s="59" t="s">
        <v>412</v>
      </c>
      <c r="E83" s="63" t="s">
        <v>428</v>
      </c>
      <c r="F83" s="63">
        <v>202</v>
      </c>
      <c r="G83" s="63">
        <v>1500</v>
      </c>
      <c r="H83" s="64"/>
    </row>
    <row r="84" spans="1:8" ht="27.95" hidden="1" customHeight="1" x14ac:dyDescent="0.2">
      <c r="A84" s="62">
        <v>78</v>
      </c>
      <c r="B84" s="59" t="s">
        <v>207</v>
      </c>
      <c r="C84" s="59" t="s">
        <v>208</v>
      </c>
      <c r="D84" s="59" t="s">
        <v>448</v>
      </c>
      <c r="E84" s="63" t="s">
        <v>449</v>
      </c>
      <c r="F84" s="63">
        <v>65</v>
      </c>
      <c r="G84" s="63">
        <v>500</v>
      </c>
      <c r="H84" s="64"/>
    </row>
    <row r="85" spans="1:8" ht="27.95" hidden="1" customHeight="1" x14ac:dyDescent="0.2">
      <c r="A85" s="62">
        <v>79</v>
      </c>
      <c r="B85" s="59" t="s">
        <v>209</v>
      </c>
      <c r="C85" s="59" t="s">
        <v>210</v>
      </c>
      <c r="D85" s="59" t="s">
        <v>420</v>
      </c>
      <c r="E85" s="63" t="str">
        <f>VLOOKUP(B85,'[1]Eng - Master Compound'!F132:I383,4,0)</f>
        <v>NBR HS 70 BL</v>
      </c>
      <c r="F85" s="63">
        <v>400</v>
      </c>
      <c r="G85" s="63">
        <v>750</v>
      </c>
      <c r="H85" s="64"/>
    </row>
    <row r="86" spans="1:8" ht="27.95" hidden="1" customHeight="1" x14ac:dyDescent="0.2">
      <c r="A86" s="62">
        <v>80</v>
      </c>
      <c r="B86" s="59" t="s">
        <v>212</v>
      </c>
      <c r="C86" s="59" t="s">
        <v>23</v>
      </c>
      <c r="D86" s="59" t="s">
        <v>420</v>
      </c>
      <c r="E86" s="63" t="s">
        <v>437</v>
      </c>
      <c r="F86" s="63">
        <v>85</v>
      </c>
      <c r="G86" s="63">
        <v>1000</v>
      </c>
      <c r="H86" s="64"/>
    </row>
    <row r="87" spans="1:8" ht="27.95" hidden="1" customHeight="1" x14ac:dyDescent="0.2">
      <c r="A87" s="62">
        <v>81</v>
      </c>
      <c r="B87" s="59" t="s">
        <v>213</v>
      </c>
      <c r="C87" s="59" t="s">
        <v>23</v>
      </c>
      <c r="D87" s="59" t="s">
        <v>412</v>
      </c>
      <c r="E87" s="63" t="s">
        <v>424</v>
      </c>
      <c r="F87" s="63">
        <v>90</v>
      </c>
      <c r="G87" s="63">
        <v>500</v>
      </c>
      <c r="H87" s="64"/>
    </row>
    <row r="88" spans="1:8" ht="27.95" hidden="1" customHeight="1" x14ac:dyDescent="0.2">
      <c r="A88" s="62">
        <v>82</v>
      </c>
      <c r="B88" s="59" t="s">
        <v>216</v>
      </c>
      <c r="C88" s="59" t="s">
        <v>217</v>
      </c>
      <c r="D88" s="59" t="s">
        <v>420</v>
      </c>
      <c r="E88" s="63" t="s">
        <v>438</v>
      </c>
      <c r="F88" s="63">
        <v>144</v>
      </c>
      <c r="G88" s="63">
        <v>500</v>
      </c>
      <c r="H88" s="64"/>
    </row>
    <row r="89" spans="1:8" ht="27.95" hidden="1" customHeight="1" x14ac:dyDescent="0.2">
      <c r="A89" s="62">
        <v>83</v>
      </c>
      <c r="B89" s="59" t="s">
        <v>218</v>
      </c>
      <c r="C89" s="59" t="s">
        <v>217</v>
      </c>
      <c r="D89" s="59" t="s">
        <v>420</v>
      </c>
      <c r="E89" s="63" t="s">
        <v>438</v>
      </c>
      <c r="F89" s="63">
        <v>80</v>
      </c>
      <c r="G89" s="63">
        <v>500</v>
      </c>
      <c r="H89" s="64"/>
    </row>
    <row r="90" spans="1:8" ht="27.95" hidden="1" customHeight="1" x14ac:dyDescent="0.2">
      <c r="A90" s="62">
        <v>84</v>
      </c>
      <c r="B90" s="59" t="s">
        <v>227</v>
      </c>
      <c r="C90" s="59" t="s">
        <v>217</v>
      </c>
      <c r="D90" s="59" t="s">
        <v>420</v>
      </c>
      <c r="E90" s="63" t="s">
        <v>438</v>
      </c>
      <c r="F90" s="63">
        <v>50</v>
      </c>
      <c r="G90" s="63">
        <v>500</v>
      </c>
      <c r="H90" s="64"/>
    </row>
    <row r="91" spans="1:8" ht="27.95" hidden="1" customHeight="1" x14ac:dyDescent="0.2">
      <c r="A91" s="62">
        <v>85</v>
      </c>
      <c r="B91" s="59" t="s">
        <v>230</v>
      </c>
      <c r="C91" s="59" t="s">
        <v>217</v>
      </c>
      <c r="D91" s="59" t="s">
        <v>420</v>
      </c>
      <c r="E91" s="63" t="s">
        <v>449</v>
      </c>
      <c r="F91" s="63">
        <v>80</v>
      </c>
      <c r="G91" s="63">
        <v>500</v>
      </c>
      <c r="H91" s="64"/>
    </row>
    <row r="92" spans="1:8" ht="27.95" hidden="1" customHeight="1" x14ac:dyDescent="0.2">
      <c r="A92" s="62">
        <v>86</v>
      </c>
      <c r="B92" s="59" t="s">
        <v>231</v>
      </c>
      <c r="C92" s="59" t="s">
        <v>217</v>
      </c>
      <c r="D92" s="59" t="s">
        <v>420</v>
      </c>
      <c r="E92" s="63" t="str">
        <f>VLOOKUP(B92,'[1]Eng - Master Compound'!F150:I401,4,0)</f>
        <v>NBR HS 70 BL</v>
      </c>
      <c r="F92" s="63">
        <v>60</v>
      </c>
      <c r="G92" s="63">
        <v>400</v>
      </c>
      <c r="H92" s="64"/>
    </row>
    <row r="93" spans="1:8" ht="27.95" hidden="1" customHeight="1" x14ac:dyDescent="0.2">
      <c r="A93" s="62">
        <v>87</v>
      </c>
      <c r="B93" s="59" t="s">
        <v>234</v>
      </c>
      <c r="C93" s="59" t="s">
        <v>235</v>
      </c>
      <c r="D93" s="59" t="s">
        <v>412</v>
      </c>
      <c r="E93" s="63" t="s">
        <v>435</v>
      </c>
      <c r="F93" s="63">
        <v>250</v>
      </c>
      <c r="G93" s="63">
        <v>1000</v>
      </c>
      <c r="H93" s="64"/>
    </row>
    <row r="94" spans="1:8" ht="27.95" hidden="1" customHeight="1" x14ac:dyDescent="0.2">
      <c r="A94" s="62">
        <v>88</v>
      </c>
      <c r="B94" s="59" t="s">
        <v>236</v>
      </c>
      <c r="C94" s="59" t="s">
        <v>237</v>
      </c>
      <c r="D94" s="59" t="s">
        <v>412</v>
      </c>
      <c r="E94" s="63" t="str">
        <f>VLOOKUP(B94,'[1]Eng - Master Compound'!F153:I404,4,0)</f>
        <v>SI HS 50 BL</v>
      </c>
      <c r="F94" s="63">
        <v>55</v>
      </c>
      <c r="G94" s="63">
        <v>333</v>
      </c>
      <c r="H94" s="64"/>
    </row>
    <row r="95" spans="1:8" ht="27.95" hidden="1" customHeight="1" x14ac:dyDescent="0.2">
      <c r="A95" s="62">
        <v>89</v>
      </c>
      <c r="B95" s="59" t="s">
        <v>238</v>
      </c>
      <c r="C95" s="59" t="s">
        <v>23</v>
      </c>
      <c r="D95" s="59" t="s">
        <v>412</v>
      </c>
      <c r="E95" s="63" t="s">
        <v>435</v>
      </c>
      <c r="F95" s="63">
        <v>100</v>
      </c>
      <c r="G95" s="63">
        <v>400</v>
      </c>
      <c r="H95" s="64"/>
    </row>
    <row r="96" spans="1:8" ht="27.95" hidden="1" customHeight="1" x14ac:dyDescent="0.2">
      <c r="A96" s="62">
        <v>90</v>
      </c>
      <c r="B96" s="59" t="s">
        <v>239</v>
      </c>
      <c r="C96" s="59" t="s">
        <v>23</v>
      </c>
      <c r="D96" s="59" t="s">
        <v>412</v>
      </c>
      <c r="E96" s="63" t="s">
        <v>435</v>
      </c>
      <c r="F96" s="63">
        <v>63</v>
      </c>
      <c r="G96" s="63">
        <v>400</v>
      </c>
      <c r="H96" s="64"/>
    </row>
    <row r="97" spans="1:8" ht="27.95" hidden="1" customHeight="1" x14ac:dyDescent="0.2">
      <c r="A97" s="62">
        <v>91</v>
      </c>
      <c r="B97" s="59" t="s">
        <v>240</v>
      </c>
      <c r="C97" s="59" t="s">
        <v>241</v>
      </c>
      <c r="D97" s="59" t="s">
        <v>412</v>
      </c>
      <c r="E97" s="63" t="s">
        <v>435</v>
      </c>
      <c r="F97" s="63">
        <v>100</v>
      </c>
      <c r="G97" s="63">
        <v>500</v>
      </c>
      <c r="H97" s="64" t="s">
        <v>489</v>
      </c>
    </row>
    <row r="98" spans="1:8" ht="27.95" hidden="1" customHeight="1" x14ac:dyDescent="0.2">
      <c r="A98" s="62">
        <v>91</v>
      </c>
      <c r="B98" s="59" t="s">
        <v>240</v>
      </c>
      <c r="C98" s="59" t="s">
        <v>241</v>
      </c>
      <c r="D98" s="59" t="s">
        <v>412</v>
      </c>
      <c r="E98" s="63" t="s">
        <v>435</v>
      </c>
      <c r="F98" s="63">
        <v>100</v>
      </c>
      <c r="G98" s="63">
        <v>400</v>
      </c>
      <c r="H98" s="64" t="s">
        <v>547</v>
      </c>
    </row>
    <row r="99" spans="1:8" ht="27.95" hidden="1" customHeight="1" x14ac:dyDescent="0.2">
      <c r="A99" s="62">
        <v>92</v>
      </c>
      <c r="B99" s="59" t="s">
        <v>242</v>
      </c>
      <c r="C99" s="59" t="s">
        <v>121</v>
      </c>
      <c r="D99" s="59" t="s">
        <v>419</v>
      </c>
      <c r="E99" s="63" t="s">
        <v>449</v>
      </c>
      <c r="F99" s="63">
        <v>120</v>
      </c>
      <c r="G99" s="63">
        <v>120</v>
      </c>
      <c r="H99" s="64"/>
    </row>
    <row r="100" spans="1:8" ht="27.95" hidden="1" customHeight="1" x14ac:dyDescent="0.2">
      <c r="A100" s="62">
        <v>93</v>
      </c>
      <c r="B100" s="59" t="s">
        <v>247</v>
      </c>
      <c r="C100" s="59" t="s">
        <v>245</v>
      </c>
      <c r="D100" s="59" t="s">
        <v>450</v>
      </c>
      <c r="E100" s="63" t="s">
        <v>424</v>
      </c>
      <c r="F100" s="63">
        <v>63</v>
      </c>
      <c r="G100" s="63">
        <v>500</v>
      </c>
      <c r="H100" s="64"/>
    </row>
    <row r="101" spans="1:8" ht="27.95" hidden="1" customHeight="1" x14ac:dyDescent="0.2">
      <c r="A101" s="62">
        <v>94</v>
      </c>
      <c r="B101" s="59" t="s">
        <v>258</v>
      </c>
      <c r="C101" s="59" t="s">
        <v>259</v>
      </c>
      <c r="D101" s="59" t="s">
        <v>412</v>
      </c>
      <c r="E101" s="63" t="s">
        <v>424</v>
      </c>
      <c r="F101" s="63">
        <v>125</v>
      </c>
      <c r="G101" s="63">
        <v>1000</v>
      </c>
      <c r="H101" s="64"/>
    </row>
    <row r="102" spans="1:8" ht="27.95" hidden="1" customHeight="1" x14ac:dyDescent="0.2">
      <c r="A102" s="62">
        <v>95</v>
      </c>
      <c r="B102" s="59" t="s">
        <v>271</v>
      </c>
      <c r="C102" s="59" t="s">
        <v>272</v>
      </c>
      <c r="D102" s="59" t="s">
        <v>412</v>
      </c>
      <c r="E102" s="63" t="s">
        <v>454</v>
      </c>
      <c r="F102" s="63">
        <v>65</v>
      </c>
      <c r="G102" s="63">
        <v>300</v>
      </c>
      <c r="H102" s="64"/>
    </row>
    <row r="103" spans="1:8" ht="27.95" hidden="1" customHeight="1" x14ac:dyDescent="0.2">
      <c r="A103" s="62">
        <v>96</v>
      </c>
      <c r="B103" s="59" t="s">
        <v>273</v>
      </c>
      <c r="C103" s="59" t="s">
        <v>274</v>
      </c>
      <c r="D103" s="59" t="s">
        <v>450</v>
      </c>
      <c r="E103" s="63" t="s">
        <v>424</v>
      </c>
      <c r="F103" s="63">
        <v>19</v>
      </c>
      <c r="G103" s="63">
        <v>120</v>
      </c>
      <c r="H103" s="64"/>
    </row>
    <row r="104" spans="1:8" ht="27.95" hidden="1" customHeight="1" x14ac:dyDescent="0.2">
      <c r="A104" s="62">
        <v>97</v>
      </c>
      <c r="B104" s="59" t="s">
        <v>277</v>
      </c>
      <c r="C104" s="59" t="s">
        <v>274</v>
      </c>
      <c r="D104" s="59" t="s">
        <v>450</v>
      </c>
      <c r="E104" s="63" t="s">
        <v>424</v>
      </c>
      <c r="F104" s="63">
        <v>50</v>
      </c>
      <c r="G104" s="63">
        <v>400</v>
      </c>
      <c r="H104" s="64"/>
    </row>
    <row r="105" spans="1:8" ht="27.95" hidden="1" customHeight="1" x14ac:dyDescent="0.2">
      <c r="A105" s="62">
        <v>98</v>
      </c>
      <c r="B105" s="59" t="s">
        <v>280</v>
      </c>
      <c r="C105" s="59" t="s">
        <v>19</v>
      </c>
      <c r="D105" s="59" t="s">
        <v>419</v>
      </c>
      <c r="E105" s="63" t="s">
        <v>431</v>
      </c>
      <c r="F105" s="63">
        <v>43</v>
      </c>
      <c r="G105" s="63">
        <v>300</v>
      </c>
      <c r="H105" s="64"/>
    </row>
    <row r="106" spans="1:8" ht="27.95" hidden="1" customHeight="1" x14ac:dyDescent="0.2">
      <c r="A106" s="62">
        <v>99</v>
      </c>
      <c r="B106" s="59" t="s">
        <v>284</v>
      </c>
      <c r="C106" s="59" t="s">
        <v>285</v>
      </c>
      <c r="D106" s="59" t="s">
        <v>455</v>
      </c>
      <c r="E106" s="63" t="s">
        <v>437</v>
      </c>
      <c r="F106" s="63"/>
      <c r="G106" s="63">
        <v>200</v>
      </c>
      <c r="H106" s="64" t="s">
        <v>548</v>
      </c>
    </row>
    <row r="107" spans="1:8" ht="27.95" hidden="1" customHeight="1" x14ac:dyDescent="0.2">
      <c r="A107" s="62">
        <v>100</v>
      </c>
      <c r="B107" s="59" t="s">
        <v>286</v>
      </c>
      <c r="C107" s="59" t="s">
        <v>287</v>
      </c>
      <c r="D107" s="59" t="s">
        <v>455</v>
      </c>
      <c r="E107" s="63" t="s">
        <v>437</v>
      </c>
      <c r="F107" s="63">
        <v>150</v>
      </c>
      <c r="G107" s="63">
        <v>500</v>
      </c>
      <c r="H107" s="64"/>
    </row>
    <row r="108" spans="1:8" ht="27.95" hidden="1" customHeight="1" x14ac:dyDescent="0.2">
      <c r="A108" s="62">
        <v>101</v>
      </c>
      <c r="B108" s="59" t="s">
        <v>295</v>
      </c>
      <c r="C108" s="59" t="s">
        <v>47</v>
      </c>
      <c r="D108" s="59" t="s">
        <v>412</v>
      </c>
      <c r="E108" s="63" t="s">
        <v>438</v>
      </c>
      <c r="F108" s="63">
        <v>110</v>
      </c>
      <c r="G108" s="63">
        <v>500</v>
      </c>
      <c r="H108" s="64"/>
    </row>
    <row r="109" spans="1:8" ht="27.95" customHeight="1" x14ac:dyDescent="0.2">
      <c r="A109" s="62">
        <v>102</v>
      </c>
      <c r="B109" s="59" t="s">
        <v>307</v>
      </c>
      <c r="C109" s="59" t="s">
        <v>114</v>
      </c>
      <c r="D109" s="59" t="s">
        <v>412</v>
      </c>
      <c r="E109" s="63" t="s">
        <v>462</v>
      </c>
      <c r="F109" s="63">
        <v>270</v>
      </c>
      <c r="G109" s="63">
        <v>2500</v>
      </c>
      <c r="H109" s="64"/>
    </row>
    <row r="110" spans="1:8" ht="27.95" hidden="1" customHeight="1" x14ac:dyDescent="0.2">
      <c r="A110" s="62">
        <v>103</v>
      </c>
      <c r="B110" s="59" t="s">
        <v>308</v>
      </c>
      <c r="C110" s="59" t="s">
        <v>463</v>
      </c>
      <c r="D110" s="59" t="s">
        <v>412</v>
      </c>
      <c r="E110" s="63" t="s">
        <v>462</v>
      </c>
      <c r="F110" s="63">
        <v>250</v>
      </c>
      <c r="G110" s="70" t="s">
        <v>464</v>
      </c>
      <c r="H110" s="71"/>
    </row>
    <row r="111" spans="1:8" ht="27.95" hidden="1" customHeight="1" x14ac:dyDescent="0.2">
      <c r="A111" s="62">
        <v>104</v>
      </c>
      <c r="B111" s="59" t="s">
        <v>308</v>
      </c>
      <c r="C111" s="59" t="s">
        <v>465</v>
      </c>
      <c r="D111" s="59" t="s">
        <v>412</v>
      </c>
      <c r="E111" s="63" t="s">
        <v>462</v>
      </c>
      <c r="F111" s="63">
        <v>187</v>
      </c>
      <c r="G111" s="70" t="s">
        <v>549</v>
      </c>
      <c r="H111" s="71" t="s">
        <v>550</v>
      </c>
    </row>
    <row r="112" spans="1:8" ht="27.95" hidden="1" customHeight="1" x14ac:dyDescent="0.2">
      <c r="A112" s="62">
        <v>105</v>
      </c>
      <c r="B112" s="59" t="s">
        <v>311</v>
      </c>
      <c r="C112" s="59" t="s">
        <v>312</v>
      </c>
      <c r="D112" s="59" t="s">
        <v>412</v>
      </c>
      <c r="E112" s="63" t="str">
        <f>VLOOKUP(B112,'[1]Eng - Master Compound'!F203:I454,4,0)</f>
        <v>SI HS 50 DG</v>
      </c>
      <c r="F112" s="63">
        <v>270</v>
      </c>
      <c r="G112" s="63">
        <v>2500</v>
      </c>
      <c r="H112" s="64"/>
    </row>
    <row r="113" spans="1:8" ht="27.95" hidden="1" customHeight="1" x14ac:dyDescent="0.2">
      <c r="A113" s="62">
        <v>106</v>
      </c>
      <c r="B113" s="59" t="s">
        <v>315</v>
      </c>
      <c r="C113" s="59" t="s">
        <v>314</v>
      </c>
      <c r="D113" s="59" t="s">
        <v>412</v>
      </c>
      <c r="E113" s="63" t="s">
        <v>447</v>
      </c>
      <c r="F113" s="63">
        <v>275</v>
      </c>
      <c r="G113" s="63">
        <v>1200</v>
      </c>
      <c r="H113" s="64"/>
    </row>
    <row r="114" spans="1:8" ht="27.95" hidden="1" customHeight="1" x14ac:dyDescent="0.2">
      <c r="A114" s="62">
        <v>107</v>
      </c>
      <c r="B114" s="59" t="s">
        <v>316</v>
      </c>
      <c r="C114" s="59" t="s">
        <v>314</v>
      </c>
      <c r="D114" s="59" t="s">
        <v>412</v>
      </c>
      <c r="E114" s="63" t="s">
        <v>447</v>
      </c>
      <c r="F114" s="63">
        <v>313</v>
      </c>
      <c r="G114" s="63">
        <v>1200</v>
      </c>
      <c r="H114" s="64"/>
    </row>
    <row r="115" spans="1:8" ht="27.95" hidden="1" customHeight="1" x14ac:dyDescent="0.2">
      <c r="A115" s="62">
        <v>108</v>
      </c>
      <c r="B115" s="59" t="s">
        <v>317</v>
      </c>
      <c r="C115" s="59" t="s">
        <v>314</v>
      </c>
      <c r="D115" s="59" t="s">
        <v>412</v>
      </c>
      <c r="E115" s="63" t="s">
        <v>449</v>
      </c>
      <c r="F115" s="63">
        <v>325</v>
      </c>
      <c r="G115" s="63">
        <v>1200</v>
      </c>
      <c r="H115" s="64"/>
    </row>
    <row r="116" spans="1:8" ht="27.95" hidden="1" customHeight="1" x14ac:dyDescent="0.2">
      <c r="A116" s="62">
        <v>109</v>
      </c>
      <c r="B116" s="59" t="s">
        <v>318</v>
      </c>
      <c r="C116" s="59" t="s">
        <v>193</v>
      </c>
      <c r="D116" s="59" t="s">
        <v>410</v>
      </c>
      <c r="E116" s="63" t="s">
        <v>447</v>
      </c>
      <c r="F116" s="63">
        <v>108</v>
      </c>
      <c r="G116" s="63">
        <v>500</v>
      </c>
      <c r="H116" s="64"/>
    </row>
    <row r="117" spans="1:8" ht="27.95" hidden="1" customHeight="1" x14ac:dyDescent="0.2">
      <c r="A117" s="62">
        <v>110</v>
      </c>
      <c r="B117" s="59" t="s">
        <v>319</v>
      </c>
      <c r="C117" s="59" t="s">
        <v>19</v>
      </c>
      <c r="D117" s="59" t="s">
        <v>412</v>
      </c>
      <c r="E117" s="63" t="s">
        <v>447</v>
      </c>
      <c r="F117" s="63">
        <v>88</v>
      </c>
      <c r="G117" s="63">
        <v>500</v>
      </c>
      <c r="H117" s="64"/>
    </row>
    <row r="118" spans="1:8" ht="27.95" hidden="1" customHeight="1" x14ac:dyDescent="0.2">
      <c r="A118" s="62">
        <v>111</v>
      </c>
      <c r="B118" s="59" t="s">
        <v>320</v>
      </c>
      <c r="C118" s="59" t="s">
        <v>33</v>
      </c>
      <c r="D118" s="59" t="s">
        <v>448</v>
      </c>
      <c r="E118" s="63" t="s">
        <v>424</v>
      </c>
      <c r="F118" s="63">
        <v>100</v>
      </c>
      <c r="G118" s="63">
        <v>1000</v>
      </c>
      <c r="H118" s="64"/>
    </row>
    <row r="119" spans="1:8" ht="27.95" hidden="1" customHeight="1" x14ac:dyDescent="0.2">
      <c r="A119" s="62">
        <v>112</v>
      </c>
      <c r="B119" s="59" t="s">
        <v>325</v>
      </c>
      <c r="C119" s="59" t="s">
        <v>326</v>
      </c>
      <c r="D119" s="59" t="s">
        <v>466</v>
      </c>
      <c r="E119" s="63" t="s">
        <v>436</v>
      </c>
      <c r="F119" s="63">
        <v>63</v>
      </c>
      <c r="G119" s="63">
        <v>500</v>
      </c>
      <c r="H119" s="64"/>
    </row>
    <row r="120" spans="1:8" ht="27.95" hidden="1" customHeight="1" x14ac:dyDescent="0.2">
      <c r="A120" s="62">
        <v>113</v>
      </c>
      <c r="B120" s="59" t="s">
        <v>327</v>
      </c>
      <c r="C120" s="59" t="s">
        <v>326</v>
      </c>
      <c r="D120" s="59" t="s">
        <v>466</v>
      </c>
      <c r="E120" s="63" t="s">
        <v>436</v>
      </c>
      <c r="F120" s="63">
        <v>63</v>
      </c>
      <c r="G120" s="63">
        <v>500</v>
      </c>
      <c r="H120" s="64"/>
    </row>
    <row r="121" spans="1:8" ht="27.95" hidden="1" customHeight="1" x14ac:dyDescent="0.2">
      <c r="A121" s="62">
        <v>114</v>
      </c>
      <c r="B121" s="59" t="s">
        <v>328</v>
      </c>
      <c r="C121" s="59" t="s">
        <v>326</v>
      </c>
      <c r="D121" s="59" t="s">
        <v>466</v>
      </c>
      <c r="E121" s="63" t="s">
        <v>436</v>
      </c>
      <c r="F121" s="63">
        <v>63</v>
      </c>
      <c r="G121" s="63">
        <v>500</v>
      </c>
      <c r="H121" s="64"/>
    </row>
    <row r="122" spans="1:8" ht="27.95" hidden="1" customHeight="1" x14ac:dyDescent="0.2">
      <c r="A122" s="62">
        <v>115</v>
      </c>
      <c r="B122" s="59" t="s">
        <v>329</v>
      </c>
      <c r="C122" s="59" t="s">
        <v>326</v>
      </c>
      <c r="D122" s="59" t="s">
        <v>466</v>
      </c>
      <c r="E122" s="63" t="s">
        <v>436</v>
      </c>
      <c r="F122" s="63">
        <v>67</v>
      </c>
      <c r="G122" s="63">
        <v>500</v>
      </c>
      <c r="H122" s="64"/>
    </row>
    <row r="123" spans="1:8" ht="27.95" hidden="1" customHeight="1" x14ac:dyDescent="0.2">
      <c r="A123" s="62">
        <v>116</v>
      </c>
      <c r="B123" s="59" t="s">
        <v>330</v>
      </c>
      <c r="C123" s="59" t="s">
        <v>160</v>
      </c>
      <c r="D123" s="59" t="s">
        <v>467</v>
      </c>
      <c r="E123" s="63" t="s">
        <v>443</v>
      </c>
      <c r="F123" s="63">
        <v>90</v>
      </c>
      <c r="G123" s="63">
        <v>400</v>
      </c>
      <c r="H123" s="64"/>
    </row>
    <row r="124" spans="1:8" ht="27.95" customHeight="1" x14ac:dyDescent="0.2">
      <c r="A124" s="62">
        <v>117</v>
      </c>
      <c r="B124" s="59" t="s">
        <v>331</v>
      </c>
      <c r="C124" s="59" t="s">
        <v>27</v>
      </c>
      <c r="D124" s="59" t="s">
        <v>412</v>
      </c>
      <c r="E124" s="63" t="s">
        <v>462</v>
      </c>
      <c r="F124" s="63">
        <v>250</v>
      </c>
      <c r="G124" s="63">
        <v>1000</v>
      </c>
      <c r="H124" s="64"/>
    </row>
    <row r="125" spans="1:8" ht="27.95" hidden="1" customHeight="1" x14ac:dyDescent="0.2">
      <c r="A125" s="62">
        <v>118</v>
      </c>
      <c r="B125" s="72" t="s">
        <v>335</v>
      </c>
      <c r="C125" s="72" t="s">
        <v>470</v>
      </c>
      <c r="D125" s="59" t="s">
        <v>471</v>
      </c>
      <c r="E125" s="63" t="s">
        <v>424</v>
      </c>
      <c r="F125" s="63">
        <v>65</v>
      </c>
      <c r="G125" s="63">
        <v>300</v>
      </c>
      <c r="H125" s="64"/>
    </row>
    <row r="126" spans="1:8" ht="27.95" hidden="1" customHeight="1" x14ac:dyDescent="0.2">
      <c r="A126" s="62">
        <v>119</v>
      </c>
      <c r="B126" s="59" t="s">
        <v>337</v>
      </c>
      <c r="C126" s="59" t="s">
        <v>23</v>
      </c>
      <c r="D126" s="59" t="s">
        <v>412</v>
      </c>
      <c r="E126" s="63" t="s">
        <v>424</v>
      </c>
      <c r="F126" s="63">
        <v>100</v>
      </c>
      <c r="G126" s="63">
        <v>500</v>
      </c>
      <c r="H126" s="64"/>
    </row>
    <row r="127" spans="1:8" ht="27.95" hidden="1" customHeight="1" x14ac:dyDescent="0.2">
      <c r="A127" s="62">
        <v>120</v>
      </c>
      <c r="B127" s="66" t="s">
        <v>338</v>
      </c>
      <c r="C127" s="66" t="s">
        <v>23</v>
      </c>
      <c r="D127" s="66" t="s">
        <v>415</v>
      </c>
      <c r="E127" s="63" t="s">
        <v>424</v>
      </c>
      <c r="F127" s="63">
        <v>50</v>
      </c>
      <c r="G127" s="63">
        <v>400</v>
      </c>
      <c r="H127" s="64"/>
    </row>
    <row r="128" spans="1:8" ht="27.95" hidden="1" customHeight="1" x14ac:dyDescent="0.2">
      <c r="A128" s="62">
        <v>121</v>
      </c>
      <c r="B128" s="59">
        <v>1626340000</v>
      </c>
      <c r="C128" s="59" t="s">
        <v>342</v>
      </c>
      <c r="D128" s="59" t="s">
        <v>410</v>
      </c>
      <c r="E128" s="63" t="s">
        <v>472</v>
      </c>
      <c r="F128" s="63">
        <v>75</v>
      </c>
      <c r="G128" s="63">
        <v>400</v>
      </c>
      <c r="H128" s="64"/>
    </row>
    <row r="129" spans="1:8" ht="27.95" hidden="1" customHeight="1" x14ac:dyDescent="0.2">
      <c r="A129" s="62">
        <v>122</v>
      </c>
      <c r="B129" s="59" t="s">
        <v>344</v>
      </c>
      <c r="C129" s="59" t="s">
        <v>127</v>
      </c>
      <c r="D129" s="59" t="s">
        <v>410</v>
      </c>
      <c r="E129" s="63" t="s">
        <v>438</v>
      </c>
      <c r="F129" s="63">
        <v>60</v>
      </c>
      <c r="G129" s="63">
        <v>500</v>
      </c>
      <c r="H129" s="64"/>
    </row>
    <row r="130" spans="1:8" ht="27.95" hidden="1" customHeight="1" x14ac:dyDescent="0.2">
      <c r="A130" s="62">
        <v>123</v>
      </c>
      <c r="B130" s="59" t="s">
        <v>346</v>
      </c>
      <c r="C130" s="59" t="s">
        <v>473</v>
      </c>
      <c r="D130" s="59" t="s">
        <v>410</v>
      </c>
      <c r="E130" s="63" t="s">
        <v>474</v>
      </c>
      <c r="F130" s="63">
        <v>150</v>
      </c>
      <c r="G130" s="63">
        <v>500</v>
      </c>
      <c r="H130" s="64" t="s">
        <v>475</v>
      </c>
    </row>
    <row r="131" spans="1:8" ht="27.95" hidden="1" customHeight="1" x14ac:dyDescent="0.2">
      <c r="A131" s="62">
        <v>124</v>
      </c>
      <c r="B131" s="59" t="s">
        <v>346</v>
      </c>
      <c r="C131" s="59" t="s">
        <v>347</v>
      </c>
      <c r="D131" s="59" t="s">
        <v>410</v>
      </c>
      <c r="E131" s="63" t="s">
        <v>474</v>
      </c>
      <c r="F131" s="63">
        <v>60</v>
      </c>
      <c r="G131" s="63">
        <v>500</v>
      </c>
      <c r="H131" s="64"/>
    </row>
    <row r="132" spans="1:8" ht="27.95" hidden="1" customHeight="1" x14ac:dyDescent="0.2">
      <c r="A132" s="62">
        <v>125</v>
      </c>
      <c r="B132" s="59" t="s">
        <v>349</v>
      </c>
      <c r="C132" s="59" t="s">
        <v>350</v>
      </c>
      <c r="D132" s="59" t="s">
        <v>410</v>
      </c>
      <c r="E132" s="63" t="s">
        <v>474</v>
      </c>
      <c r="F132" s="63" t="s">
        <v>476</v>
      </c>
      <c r="G132" s="63">
        <v>500</v>
      </c>
      <c r="H132" s="64" t="s">
        <v>475</v>
      </c>
    </row>
    <row r="133" spans="1:8" ht="27.95" hidden="1" customHeight="1" x14ac:dyDescent="0.2">
      <c r="A133" s="62">
        <v>126</v>
      </c>
      <c r="B133" s="59" t="s">
        <v>367</v>
      </c>
      <c r="C133" s="59" t="s">
        <v>477</v>
      </c>
      <c r="D133" s="59" t="s">
        <v>412</v>
      </c>
      <c r="E133" s="63" t="s">
        <v>443</v>
      </c>
      <c r="F133" s="63">
        <v>162.5</v>
      </c>
      <c r="G133" s="63">
        <v>1200</v>
      </c>
      <c r="H133" s="64"/>
    </row>
    <row r="134" spans="1:8" ht="27.95" hidden="1" customHeight="1" x14ac:dyDescent="0.2">
      <c r="A134" s="62">
        <v>127</v>
      </c>
      <c r="B134" s="59" t="s">
        <v>66</v>
      </c>
      <c r="C134" s="59" t="s">
        <v>19</v>
      </c>
      <c r="D134" s="41" t="s">
        <v>420</v>
      </c>
      <c r="E134" s="63" t="s">
        <v>424</v>
      </c>
      <c r="F134" s="63">
        <v>100</v>
      </c>
      <c r="G134" s="63">
        <v>300</v>
      </c>
      <c r="H134" s="64"/>
    </row>
    <row r="135" spans="1:8" ht="27.95" hidden="1" customHeight="1" x14ac:dyDescent="0.2">
      <c r="A135" s="62">
        <v>128</v>
      </c>
      <c r="B135" s="73" t="s">
        <v>479</v>
      </c>
      <c r="C135" s="73" t="s">
        <v>217</v>
      </c>
      <c r="D135" s="41" t="s">
        <v>420</v>
      </c>
      <c r="E135" s="63" t="s">
        <v>424</v>
      </c>
      <c r="F135" s="63">
        <v>150</v>
      </c>
      <c r="G135" s="63">
        <v>500</v>
      </c>
      <c r="H135" s="64"/>
    </row>
    <row r="136" spans="1:8" ht="27.95" hidden="1" customHeight="1" x14ac:dyDescent="0.2">
      <c r="A136" s="62">
        <v>129</v>
      </c>
      <c r="B136" s="73" t="s">
        <v>357</v>
      </c>
      <c r="C136" s="73" t="s">
        <v>358</v>
      </c>
      <c r="D136" s="41" t="s">
        <v>480</v>
      </c>
      <c r="E136" s="63" t="s">
        <v>481</v>
      </c>
      <c r="F136" s="63">
        <v>30</v>
      </c>
      <c r="G136" s="63">
        <v>200</v>
      </c>
      <c r="H136" s="64"/>
    </row>
    <row r="137" spans="1:8" ht="27.95" hidden="1" customHeight="1" x14ac:dyDescent="0.2">
      <c r="A137" s="62">
        <v>130</v>
      </c>
      <c r="B137" s="73" t="s">
        <v>359</v>
      </c>
      <c r="C137" s="73" t="s">
        <v>358</v>
      </c>
      <c r="D137" s="41" t="s">
        <v>480</v>
      </c>
      <c r="E137" s="63" t="s">
        <v>481</v>
      </c>
      <c r="F137" s="63">
        <v>30</v>
      </c>
      <c r="G137" s="63">
        <v>200</v>
      </c>
      <c r="H137" s="64"/>
    </row>
    <row r="138" spans="1:8" ht="27.95" hidden="1" customHeight="1" x14ac:dyDescent="0.2">
      <c r="A138" s="62">
        <v>131</v>
      </c>
      <c r="B138" s="73" t="s">
        <v>360</v>
      </c>
      <c r="C138" s="73" t="s">
        <v>358</v>
      </c>
      <c r="D138" s="41" t="s">
        <v>480</v>
      </c>
      <c r="E138" s="63" t="s">
        <v>481</v>
      </c>
      <c r="F138" s="63">
        <v>30</v>
      </c>
      <c r="G138" s="63">
        <v>200</v>
      </c>
      <c r="H138" s="64"/>
    </row>
    <row r="139" spans="1:8" ht="27.95" hidden="1" customHeight="1" x14ac:dyDescent="0.2">
      <c r="A139" s="62">
        <v>132</v>
      </c>
      <c r="B139" s="73" t="s">
        <v>361</v>
      </c>
      <c r="C139" s="73" t="s">
        <v>358</v>
      </c>
      <c r="D139" s="41" t="s">
        <v>480</v>
      </c>
      <c r="E139" s="63" t="s">
        <v>481</v>
      </c>
      <c r="F139" s="63">
        <v>30</v>
      </c>
      <c r="G139" s="63">
        <v>200</v>
      </c>
      <c r="H139" s="64"/>
    </row>
    <row r="140" spans="1:8" ht="27.95" hidden="1" customHeight="1" x14ac:dyDescent="0.2">
      <c r="A140" s="62">
        <v>133</v>
      </c>
      <c r="B140" s="73" t="s">
        <v>371</v>
      </c>
      <c r="C140" s="73" t="s">
        <v>372</v>
      </c>
      <c r="D140" s="41" t="s">
        <v>415</v>
      </c>
      <c r="E140" s="63" t="s">
        <v>429</v>
      </c>
      <c r="F140" s="63">
        <v>275</v>
      </c>
      <c r="G140" s="63">
        <v>600</v>
      </c>
      <c r="H140" s="64"/>
    </row>
    <row r="141" spans="1:8" ht="27.95" hidden="1" customHeight="1" x14ac:dyDescent="0.2">
      <c r="A141" s="62">
        <v>134</v>
      </c>
      <c r="B141" s="59" t="s">
        <v>397</v>
      </c>
      <c r="C141" s="59" t="s">
        <v>398</v>
      </c>
      <c r="D141" s="59" t="s">
        <v>482</v>
      </c>
      <c r="E141" s="63" t="s">
        <v>443</v>
      </c>
      <c r="F141" s="63">
        <v>37.5</v>
      </c>
      <c r="G141" s="63">
        <v>500</v>
      </c>
      <c r="H141" s="64"/>
    </row>
    <row r="142" spans="1:8" ht="27.95" hidden="1" customHeight="1" x14ac:dyDescent="0.2">
      <c r="A142" s="62">
        <v>135</v>
      </c>
      <c r="B142" s="73">
        <v>5198205300</v>
      </c>
      <c r="C142" s="73" t="s">
        <v>200</v>
      </c>
      <c r="D142" s="41" t="s">
        <v>484</v>
      </c>
      <c r="E142" s="63" t="s">
        <v>449</v>
      </c>
      <c r="F142" s="63">
        <v>75</v>
      </c>
      <c r="G142" s="63">
        <v>300</v>
      </c>
      <c r="H142" s="64"/>
    </row>
    <row r="143" spans="1:8" ht="27.95" hidden="1" customHeight="1" x14ac:dyDescent="0.2">
      <c r="A143" s="62">
        <v>136</v>
      </c>
      <c r="B143" s="73" t="s">
        <v>386</v>
      </c>
      <c r="C143" s="73" t="s">
        <v>387</v>
      </c>
      <c r="D143" s="41" t="s">
        <v>448</v>
      </c>
      <c r="E143" s="63" t="s">
        <v>488</v>
      </c>
      <c r="F143" s="63">
        <v>100</v>
      </c>
      <c r="G143" s="63">
        <v>1000</v>
      </c>
      <c r="H143" s="64"/>
    </row>
    <row r="144" spans="1:8" ht="27.95" hidden="1" customHeight="1" x14ac:dyDescent="0.2">
      <c r="A144" s="62">
        <v>137</v>
      </c>
      <c r="B144" s="73" t="s">
        <v>373</v>
      </c>
      <c r="C144" s="73" t="s">
        <v>373</v>
      </c>
      <c r="D144" s="41" t="s">
        <v>489</v>
      </c>
      <c r="E144" s="63" t="s">
        <v>436</v>
      </c>
      <c r="F144" s="63">
        <v>50</v>
      </c>
      <c r="G144" s="63">
        <v>300</v>
      </c>
      <c r="H144" s="64"/>
    </row>
    <row r="145" spans="1:8" ht="27.95" hidden="1" customHeight="1" x14ac:dyDescent="0.2">
      <c r="A145" s="62">
        <v>138</v>
      </c>
      <c r="B145" s="73" t="s">
        <v>393</v>
      </c>
      <c r="C145" s="73" t="s">
        <v>490</v>
      </c>
      <c r="D145" s="41" t="s">
        <v>420</v>
      </c>
      <c r="E145" s="63" t="s">
        <v>491</v>
      </c>
      <c r="F145" s="63">
        <v>15</v>
      </c>
      <c r="G145" s="63">
        <v>120</v>
      </c>
      <c r="H145" s="64"/>
    </row>
    <row r="146" spans="1:8" ht="27.95" hidden="1" customHeight="1" x14ac:dyDescent="0.2">
      <c r="A146" s="62">
        <v>139</v>
      </c>
      <c r="B146" s="73" t="s">
        <v>492</v>
      </c>
      <c r="C146" s="73" t="s">
        <v>217</v>
      </c>
      <c r="D146" s="41" t="s">
        <v>420</v>
      </c>
      <c r="E146" s="63" t="s">
        <v>493</v>
      </c>
      <c r="F146" s="63">
        <v>100</v>
      </c>
      <c r="G146" s="63">
        <v>600</v>
      </c>
      <c r="H146" s="64"/>
    </row>
    <row r="147" spans="1:8" ht="27.95" hidden="1" customHeight="1" x14ac:dyDescent="0.2">
      <c r="A147" s="62">
        <v>140</v>
      </c>
      <c r="B147" s="41" t="s">
        <v>496</v>
      </c>
      <c r="C147" s="41" t="s">
        <v>127</v>
      </c>
      <c r="D147" s="41" t="s">
        <v>419</v>
      </c>
      <c r="E147" s="63" t="s">
        <v>431</v>
      </c>
      <c r="F147" s="63">
        <v>75</v>
      </c>
      <c r="G147" s="63">
        <v>500</v>
      </c>
      <c r="H147" s="64"/>
    </row>
    <row r="148" spans="1:8" ht="27.95" hidden="1" customHeight="1" x14ac:dyDescent="0.2">
      <c r="A148" s="62">
        <v>141</v>
      </c>
      <c r="B148" s="41" t="s">
        <v>497</v>
      </c>
      <c r="C148" s="41" t="s">
        <v>25</v>
      </c>
      <c r="D148" s="41" t="s">
        <v>498</v>
      </c>
      <c r="E148" s="63" t="s">
        <v>493</v>
      </c>
      <c r="F148" s="63">
        <v>150</v>
      </c>
      <c r="G148" s="63">
        <v>800</v>
      </c>
      <c r="H148" s="64"/>
    </row>
    <row r="149" spans="1:8" ht="27.95" hidden="1" customHeight="1" x14ac:dyDescent="0.2">
      <c r="A149" s="62">
        <v>142</v>
      </c>
      <c r="B149" s="41" t="s">
        <v>500</v>
      </c>
      <c r="C149" s="41" t="s">
        <v>19</v>
      </c>
      <c r="D149" s="41" t="s">
        <v>412</v>
      </c>
      <c r="E149" s="63" t="s">
        <v>440</v>
      </c>
      <c r="F149" s="63">
        <v>65</v>
      </c>
      <c r="G149" s="63">
        <v>300</v>
      </c>
      <c r="H149" s="64"/>
    </row>
    <row r="150" spans="1:8" ht="27.95" hidden="1" customHeight="1" x14ac:dyDescent="0.2">
      <c r="A150" s="62">
        <v>143</v>
      </c>
      <c r="B150" s="41" t="s">
        <v>501</v>
      </c>
      <c r="C150" s="41" t="s">
        <v>502</v>
      </c>
      <c r="D150" s="41" t="s">
        <v>420</v>
      </c>
      <c r="E150" s="63" t="s">
        <v>438</v>
      </c>
      <c r="F150" s="63">
        <v>38</v>
      </c>
      <c r="G150" s="63">
        <v>375</v>
      </c>
      <c r="H150" s="64"/>
    </row>
    <row r="151" spans="1:8" ht="27.95" hidden="1" customHeight="1" x14ac:dyDescent="0.2">
      <c r="A151" s="62">
        <v>144</v>
      </c>
      <c r="B151" s="41">
        <v>8825633600</v>
      </c>
      <c r="C151" s="41" t="s">
        <v>340</v>
      </c>
      <c r="D151" s="41" t="s">
        <v>412</v>
      </c>
      <c r="E151" s="63" t="s">
        <v>472</v>
      </c>
      <c r="F151" s="63">
        <v>100</v>
      </c>
      <c r="G151" s="63">
        <v>400</v>
      </c>
      <c r="H151" s="64"/>
    </row>
    <row r="152" spans="1:8" ht="27.95" hidden="1" customHeight="1" x14ac:dyDescent="0.2">
      <c r="A152" s="62">
        <v>145</v>
      </c>
      <c r="B152" s="41">
        <v>5830294500</v>
      </c>
      <c r="C152" s="59" t="s">
        <v>17</v>
      </c>
      <c r="D152" s="59" t="s">
        <v>412</v>
      </c>
      <c r="E152" s="63" t="s">
        <v>445</v>
      </c>
      <c r="F152" s="63">
        <v>270</v>
      </c>
      <c r="G152" s="63">
        <v>2500</v>
      </c>
      <c r="H152" s="64" t="s">
        <v>507</v>
      </c>
    </row>
    <row r="153" spans="1:8" ht="27.95" hidden="1" customHeight="1" x14ac:dyDescent="0.2">
      <c r="A153" s="62">
        <v>146</v>
      </c>
      <c r="B153" s="41" t="s">
        <v>508</v>
      </c>
      <c r="C153" s="59" t="s">
        <v>509</v>
      </c>
      <c r="D153" s="59" t="s">
        <v>510</v>
      </c>
      <c r="E153" s="63" t="s">
        <v>469</v>
      </c>
      <c r="F153" s="63">
        <v>250</v>
      </c>
      <c r="G153" s="63">
        <v>400</v>
      </c>
      <c r="H153" s="64" t="s">
        <v>475</v>
      </c>
    </row>
    <row r="154" spans="1:8" ht="27.95" hidden="1" customHeight="1" x14ac:dyDescent="0.2">
      <c r="A154" s="62">
        <v>147</v>
      </c>
      <c r="B154" s="41" t="s">
        <v>511</v>
      </c>
      <c r="C154" s="59" t="s">
        <v>23</v>
      </c>
      <c r="D154" s="59" t="s">
        <v>510</v>
      </c>
      <c r="E154" s="63" t="s">
        <v>512</v>
      </c>
      <c r="F154" s="63">
        <v>75</v>
      </c>
      <c r="G154" s="63">
        <v>150</v>
      </c>
      <c r="H154" s="64" t="s">
        <v>551</v>
      </c>
    </row>
    <row r="155" spans="1:8" ht="27.95" hidden="1" customHeight="1" x14ac:dyDescent="0.2">
      <c r="A155" s="62">
        <v>148</v>
      </c>
      <c r="B155" s="41" t="s">
        <v>513</v>
      </c>
      <c r="C155" s="59" t="s">
        <v>514</v>
      </c>
      <c r="D155" s="59" t="s">
        <v>510</v>
      </c>
      <c r="E155" s="63" t="s">
        <v>515</v>
      </c>
      <c r="F155" s="63">
        <v>200</v>
      </c>
      <c r="G155" s="63">
        <v>850</v>
      </c>
      <c r="H155" s="64" t="s">
        <v>475</v>
      </c>
    </row>
    <row r="156" spans="1:8" ht="27.95" hidden="1" customHeight="1" x14ac:dyDescent="0.2">
      <c r="A156" s="62">
        <v>149</v>
      </c>
      <c r="B156" s="41" t="s">
        <v>520</v>
      </c>
      <c r="C156" s="59" t="s">
        <v>521</v>
      </c>
      <c r="D156" s="59" t="s">
        <v>519</v>
      </c>
      <c r="E156" s="63" t="s">
        <v>440</v>
      </c>
      <c r="F156" s="63">
        <v>100</v>
      </c>
      <c r="G156" s="63">
        <v>850</v>
      </c>
      <c r="H156" s="64"/>
    </row>
    <row r="157" spans="1:8" ht="27.95" hidden="1" customHeight="1" x14ac:dyDescent="0.2">
      <c r="A157" s="62">
        <v>150</v>
      </c>
      <c r="B157" s="41" t="s">
        <v>522</v>
      </c>
      <c r="C157" s="59" t="s">
        <v>523</v>
      </c>
      <c r="D157" s="59" t="s">
        <v>519</v>
      </c>
      <c r="E157" s="63" t="s">
        <v>524</v>
      </c>
      <c r="F157" s="63">
        <v>25</v>
      </c>
      <c r="G157" s="63">
        <v>500</v>
      </c>
      <c r="H157" s="64"/>
    </row>
    <row r="158" spans="1:8" ht="27.95" hidden="1" customHeight="1" x14ac:dyDescent="0.2">
      <c r="A158" s="62">
        <v>151</v>
      </c>
      <c r="B158" s="41" t="s">
        <v>525</v>
      </c>
      <c r="C158" s="59" t="s">
        <v>523</v>
      </c>
      <c r="D158" s="59" t="s">
        <v>519</v>
      </c>
      <c r="E158" s="63" t="s">
        <v>524</v>
      </c>
      <c r="F158" s="63">
        <v>25</v>
      </c>
      <c r="G158" s="63">
        <v>500</v>
      </c>
      <c r="H158" s="64"/>
    </row>
    <row r="159" spans="1:8" ht="27.95" hidden="1" customHeight="1" x14ac:dyDescent="0.2">
      <c r="A159" s="62">
        <v>152</v>
      </c>
      <c r="B159" s="41" t="s">
        <v>526</v>
      </c>
      <c r="C159" s="59" t="s">
        <v>527</v>
      </c>
      <c r="D159" s="59" t="s">
        <v>519</v>
      </c>
      <c r="E159" s="63" t="s">
        <v>443</v>
      </c>
      <c r="F159" s="63">
        <v>100</v>
      </c>
      <c r="G159" s="63">
        <v>700</v>
      </c>
      <c r="H159" s="64"/>
    </row>
    <row r="160" spans="1:8" ht="27.95" hidden="1" customHeight="1" x14ac:dyDescent="0.2">
      <c r="A160" s="62">
        <v>153</v>
      </c>
      <c r="B160" s="41" t="s">
        <v>530</v>
      </c>
      <c r="C160" s="59" t="s">
        <v>531</v>
      </c>
      <c r="D160" s="59" t="s">
        <v>519</v>
      </c>
      <c r="E160" s="63" t="s">
        <v>443</v>
      </c>
      <c r="F160" s="63">
        <v>59</v>
      </c>
      <c r="G160" s="63">
        <v>500</v>
      </c>
      <c r="H160" s="64"/>
    </row>
    <row r="161" spans="1:8" ht="27.95" hidden="1" customHeight="1" x14ac:dyDescent="0.2">
      <c r="A161" s="62">
        <v>154</v>
      </c>
      <c r="B161" s="41" t="s">
        <v>532</v>
      </c>
      <c r="C161" s="59" t="s">
        <v>533</v>
      </c>
      <c r="D161" s="59" t="s">
        <v>510</v>
      </c>
      <c r="E161" s="63" t="s">
        <v>534</v>
      </c>
      <c r="F161" s="63">
        <v>50</v>
      </c>
      <c r="G161" s="63">
        <v>300</v>
      </c>
      <c r="H161" s="64"/>
    </row>
    <row r="162" spans="1:8" ht="27.95" hidden="1" customHeight="1" x14ac:dyDescent="0.2">
      <c r="A162" s="62">
        <v>155</v>
      </c>
      <c r="B162" s="41" t="s">
        <v>535</v>
      </c>
      <c r="C162" s="59" t="s">
        <v>536</v>
      </c>
      <c r="D162" s="59" t="s">
        <v>510</v>
      </c>
      <c r="E162" s="63" t="s">
        <v>534</v>
      </c>
      <c r="F162" s="63">
        <v>50</v>
      </c>
      <c r="G162" s="63">
        <v>300</v>
      </c>
      <c r="H162" s="64"/>
    </row>
    <row r="163" spans="1:8" ht="27.95" hidden="1" customHeight="1" x14ac:dyDescent="0.2">
      <c r="A163" s="62">
        <v>156</v>
      </c>
      <c r="B163" s="41" t="s">
        <v>539</v>
      </c>
      <c r="C163" s="59" t="s">
        <v>540</v>
      </c>
      <c r="D163" s="59" t="s">
        <v>412</v>
      </c>
      <c r="E163" s="63" t="s">
        <v>541</v>
      </c>
      <c r="F163" s="63">
        <v>33</v>
      </c>
      <c r="G163" s="63">
        <v>429</v>
      </c>
      <c r="H163" s="64"/>
    </row>
    <row r="164" spans="1:8" ht="27.95" hidden="1" customHeight="1" x14ac:dyDescent="0.2">
      <c r="A164" s="62">
        <v>157</v>
      </c>
      <c r="B164" s="41">
        <v>2434922500</v>
      </c>
      <c r="C164" s="59" t="s">
        <v>542</v>
      </c>
      <c r="D164" s="59" t="s">
        <v>484</v>
      </c>
      <c r="E164" s="63" t="s">
        <v>543</v>
      </c>
      <c r="F164" s="63" t="s">
        <v>476</v>
      </c>
      <c r="G164" s="63">
        <v>500</v>
      </c>
      <c r="H164" s="64" t="s">
        <v>475</v>
      </c>
    </row>
    <row r="165" spans="1:8" customFormat="1" ht="24.6" hidden="1" customHeight="1" x14ac:dyDescent="0.2">
      <c r="A165" s="62">
        <v>158</v>
      </c>
      <c r="B165" s="41" t="s">
        <v>553</v>
      </c>
      <c r="C165" s="59" t="s">
        <v>554</v>
      </c>
      <c r="D165" s="59" t="s">
        <v>557</v>
      </c>
      <c r="E165" s="63"/>
      <c r="F165" s="63">
        <v>125</v>
      </c>
      <c r="G165" s="63"/>
      <c r="H165" s="64"/>
    </row>
    <row r="166" spans="1:8" customFormat="1" ht="24.6" hidden="1" customHeight="1" x14ac:dyDescent="0.2">
      <c r="A166" s="62">
        <v>159</v>
      </c>
      <c r="B166" s="41" t="s">
        <v>556</v>
      </c>
      <c r="C166" s="59" t="s">
        <v>555</v>
      </c>
      <c r="D166" s="59" t="s">
        <v>557</v>
      </c>
      <c r="E166" s="63"/>
      <c r="F166" s="63">
        <v>125</v>
      </c>
      <c r="G166" s="63"/>
      <c r="H166" s="64"/>
    </row>
    <row r="167" spans="1:8" customFormat="1" ht="24.6" hidden="1" customHeight="1" x14ac:dyDescent="0.2">
      <c r="A167" s="62">
        <v>160</v>
      </c>
      <c r="B167" s="41" t="s">
        <v>558</v>
      </c>
      <c r="C167" s="59" t="s">
        <v>559</v>
      </c>
      <c r="D167" s="59" t="s">
        <v>560</v>
      </c>
      <c r="E167" s="63"/>
      <c r="F167" s="63">
        <v>100</v>
      </c>
      <c r="G167" s="63"/>
      <c r="H167" s="64"/>
    </row>
    <row r="168" spans="1:8" customFormat="1" ht="24.6" hidden="1" customHeight="1" x14ac:dyDescent="0.2">
      <c r="A168" s="62">
        <v>161</v>
      </c>
      <c r="B168" s="41" t="s">
        <v>561</v>
      </c>
      <c r="C168" s="59" t="s">
        <v>562</v>
      </c>
      <c r="D168" s="59"/>
      <c r="E168" s="63"/>
      <c r="F168" s="63">
        <v>40</v>
      </c>
      <c r="G168" s="63"/>
      <c r="H168" s="64"/>
    </row>
    <row r="169" spans="1:8" ht="27.95" hidden="1" customHeight="1" x14ac:dyDescent="0.2">
      <c r="A169" s="62">
        <v>162</v>
      </c>
      <c r="B169" s="63" t="s">
        <v>544</v>
      </c>
      <c r="C169" s="41" t="s">
        <v>127</v>
      </c>
      <c r="D169" s="41" t="s">
        <v>412</v>
      </c>
      <c r="E169" s="63" t="s">
        <v>440</v>
      </c>
      <c r="F169" s="63">
        <v>56</v>
      </c>
      <c r="G169" s="63">
        <v>300</v>
      </c>
      <c r="H169" s="64"/>
    </row>
    <row r="170" spans="1:8" x14ac:dyDescent="0.2">
      <c r="A170" s="81"/>
      <c r="H170" s="82"/>
    </row>
    <row r="171" spans="1:8" x14ac:dyDescent="0.2">
      <c r="A171" s="57"/>
      <c r="H171" s="58"/>
    </row>
    <row r="172" spans="1:8" x14ac:dyDescent="0.2">
      <c r="A172" s="57"/>
      <c r="E172" s="250" t="s">
        <v>552</v>
      </c>
      <c r="F172" s="250"/>
      <c r="G172" s="250"/>
      <c r="H172" s="251"/>
    </row>
    <row r="173" spans="1:8" x14ac:dyDescent="0.2">
      <c r="A173" s="57"/>
      <c r="E173" s="250"/>
      <c r="F173" s="250"/>
      <c r="G173" s="250"/>
      <c r="H173" s="251"/>
    </row>
    <row r="174" spans="1:8" x14ac:dyDescent="0.2">
      <c r="A174" s="57"/>
      <c r="E174" s="250"/>
      <c r="F174" s="250"/>
      <c r="G174" s="250"/>
      <c r="H174" s="251"/>
    </row>
    <row r="175" spans="1:8" x14ac:dyDescent="0.2">
      <c r="A175" s="57"/>
      <c r="E175" s="250"/>
      <c r="F175" s="250"/>
      <c r="G175" s="250"/>
      <c r="H175" s="251"/>
    </row>
    <row r="176" spans="1:8" x14ac:dyDescent="0.2">
      <c r="A176" s="57"/>
      <c r="E176" s="250"/>
      <c r="F176" s="250"/>
      <c r="G176" s="250"/>
      <c r="H176" s="251"/>
    </row>
    <row r="177" spans="1:8" x14ac:dyDescent="0.2">
      <c r="A177" s="76"/>
      <c r="B177" s="77"/>
      <c r="C177" s="78"/>
      <c r="D177" s="78"/>
      <c r="E177" s="255"/>
      <c r="F177" s="255"/>
      <c r="G177" s="255"/>
      <c r="H177" s="256"/>
    </row>
    <row r="178" spans="1:8" x14ac:dyDescent="0.2">
      <c r="E178" s="83"/>
      <c r="F178" s="83"/>
      <c r="G178" s="83"/>
      <c r="H178" s="83"/>
    </row>
    <row r="194" spans="4:4" x14ac:dyDescent="0.2">
      <c r="D194" s="80"/>
    </row>
    <row r="195" spans="4:4" x14ac:dyDescent="0.2">
      <c r="D195" s="80"/>
    </row>
  </sheetData>
  <autoFilter ref="A7:H169" xr:uid="{00000000-0009-0000-0000-000002000000}">
    <filterColumn colId="1">
      <filters>
        <filter val="32411-253-000"/>
        <filter val="SN900-01222E"/>
        <filter val="ZAB004-70IX"/>
      </filters>
    </filterColumn>
  </autoFilter>
  <mergeCells count="10">
    <mergeCell ref="A3:H4"/>
    <mergeCell ref="E172:H172"/>
    <mergeCell ref="E173:H177"/>
    <mergeCell ref="A6:A7"/>
    <mergeCell ref="B6:B7"/>
    <mergeCell ref="C6:C7"/>
    <mergeCell ref="D6:D7"/>
    <mergeCell ref="E6:E7"/>
    <mergeCell ref="F6:H6"/>
    <mergeCell ref="H8:H9"/>
  </mergeCells>
  <printOptions horizontalCentered="1"/>
  <pageMargins left="0" right="0" top="0" bottom="0" header="0.50972222222222197" footer="0.50972222222222197"/>
  <pageSetup paperSize="9" scale="7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tabSelected="1" topLeftCell="B1" zoomScale="79" workbookViewId="0">
      <pane xSplit="2" ySplit="4" topLeftCell="E169" activePane="bottomRight" state="frozen"/>
      <selection activeCell="B1" sqref="B1"/>
      <selection pane="bottomLeft" activeCell="B169" sqref="B169"/>
      <selection pane="topRight" activeCell="E1" sqref="E1"/>
      <selection pane="bottomRight" activeCell="B190" sqref="B190"/>
    </sheetView>
  </sheetViews>
  <sheetFormatPr defaultColWidth="9.953125" defaultRowHeight="15" x14ac:dyDescent="0.2"/>
  <cols>
    <col min="1" max="1" width="4.03515625" customWidth="1"/>
    <col min="2" max="2" width="19.1015625" customWidth="1"/>
    <col min="3" max="3" width="21.92578125" customWidth="1"/>
    <col min="4" max="4" width="3.49609375" style="84" customWidth="1"/>
    <col min="5" max="7" width="8.7421875" style="85" customWidth="1"/>
  </cols>
  <sheetData>
    <row r="1" spans="1:11" ht="40.9" customHeight="1" x14ac:dyDescent="0.2">
      <c r="A1" s="259" t="s">
        <v>573</v>
      </c>
      <c r="B1" s="259"/>
      <c r="C1" s="259"/>
      <c r="D1" s="259"/>
      <c r="E1" s="260"/>
      <c r="F1" s="260"/>
      <c r="G1" s="260"/>
      <c r="H1" s="86"/>
      <c r="I1" s="86"/>
      <c r="J1" s="86"/>
      <c r="K1" s="86"/>
    </row>
    <row r="2" spans="1:11" x14ac:dyDescent="0.2">
      <c r="A2" s="259"/>
      <c r="B2" s="259"/>
      <c r="C2" s="259"/>
      <c r="D2" s="259"/>
      <c r="E2" s="260"/>
      <c r="F2" s="260"/>
      <c r="G2" s="260"/>
      <c r="H2" s="86"/>
      <c r="I2" s="86"/>
      <c r="J2" s="86"/>
      <c r="K2" s="86"/>
    </row>
    <row r="3" spans="1:11" x14ac:dyDescent="0.2">
      <c r="A3" s="87" t="s">
        <v>563</v>
      </c>
      <c r="B3" s="88"/>
      <c r="C3" s="88"/>
      <c r="D3" s="89"/>
      <c r="E3" s="90"/>
      <c r="F3" s="90"/>
      <c r="G3" s="90"/>
      <c r="H3" s="86"/>
      <c r="I3" s="86"/>
      <c r="J3" s="86"/>
      <c r="K3" s="86"/>
    </row>
    <row r="4" spans="1:11" s="91" customFormat="1" ht="38.450000000000003" customHeight="1" x14ac:dyDescent="0.2">
      <c r="A4" s="92" t="s">
        <v>564</v>
      </c>
      <c r="B4" s="93" t="s">
        <v>565</v>
      </c>
      <c r="C4" s="93" t="s">
        <v>566</v>
      </c>
      <c r="D4" s="94" t="s">
        <v>567</v>
      </c>
      <c r="E4" s="95" t="s">
        <v>568</v>
      </c>
      <c r="F4" s="95" t="s">
        <v>569</v>
      </c>
      <c r="G4" s="96" t="s">
        <v>570</v>
      </c>
      <c r="H4" s="97"/>
      <c r="I4" s="98"/>
      <c r="J4" s="98"/>
      <c r="K4" s="98"/>
    </row>
    <row r="5" spans="1:11" s="99" customFormat="1" ht="19.7" customHeight="1" x14ac:dyDescent="0.2">
      <c r="A5" s="100"/>
      <c r="B5" s="101"/>
      <c r="C5" s="101"/>
      <c r="D5" s="101"/>
      <c r="E5" s="102"/>
      <c r="F5" s="103"/>
      <c r="G5" s="104"/>
      <c r="H5" s="105"/>
      <c r="I5" s="105"/>
      <c r="J5" s="105"/>
      <c r="K5" s="105"/>
    </row>
    <row r="6" spans="1:11" s="99" customFormat="1" ht="17.25" x14ac:dyDescent="0.2">
      <c r="A6" s="100"/>
      <c r="B6" s="106">
        <v>446494700</v>
      </c>
      <c r="C6" s="107" t="s">
        <v>698</v>
      </c>
      <c r="D6" s="108">
        <v>1</v>
      </c>
      <c r="E6" s="102">
        <v>33</v>
      </c>
      <c r="F6" s="103">
        <f>3420/E6</f>
        <v>103.63636363636364</v>
      </c>
      <c r="G6" s="109">
        <f>8*F6</f>
        <v>829.09090909090912</v>
      </c>
      <c r="H6" s="105"/>
      <c r="I6" s="105"/>
      <c r="J6" s="105"/>
      <c r="K6" s="105"/>
    </row>
    <row r="7" spans="1:11" s="99" customFormat="1" ht="17.25" x14ac:dyDescent="0.2">
      <c r="A7" s="100"/>
      <c r="B7" s="101">
        <v>6132179900</v>
      </c>
      <c r="C7" s="107" t="s">
        <v>699</v>
      </c>
      <c r="D7" s="108">
        <v>1</v>
      </c>
      <c r="E7" s="102">
        <v>16.5</v>
      </c>
      <c r="F7" s="103">
        <f>3420/E7</f>
        <v>207.27272727272728</v>
      </c>
      <c r="G7" s="109">
        <f>8*F7</f>
        <v>1658.1818181818182</v>
      </c>
      <c r="H7" s="105"/>
      <c r="I7" s="105"/>
      <c r="J7" s="105"/>
      <c r="K7" s="105"/>
    </row>
    <row r="8" spans="1:11" s="99" customFormat="1" ht="17.25" x14ac:dyDescent="0.2">
      <c r="A8" s="100"/>
      <c r="B8" s="101">
        <v>6268879200</v>
      </c>
      <c r="C8" s="107" t="s">
        <v>700</v>
      </c>
      <c r="D8" s="108">
        <v>1</v>
      </c>
      <c r="E8" s="102">
        <v>33</v>
      </c>
      <c r="F8" s="103">
        <f>3420/E8</f>
        <v>103.63636363636364</v>
      </c>
      <c r="G8" s="109">
        <f>8*F8</f>
        <v>829.09090909090912</v>
      </c>
      <c r="H8" s="105"/>
      <c r="I8" s="105"/>
      <c r="J8" s="105"/>
      <c r="K8" s="105"/>
    </row>
    <row r="9" spans="1:11" s="99" customFormat="1" ht="17.25" x14ac:dyDescent="0.2">
      <c r="A9" s="100"/>
      <c r="B9" s="101" t="s">
        <v>701</v>
      </c>
      <c r="C9" s="107" t="s">
        <v>702</v>
      </c>
      <c r="D9" s="108">
        <v>1</v>
      </c>
      <c r="E9" s="102">
        <v>32</v>
      </c>
      <c r="F9" s="103">
        <f>3420/E9</f>
        <v>106.875</v>
      </c>
      <c r="G9" s="109">
        <f>8*F9</f>
        <v>855</v>
      </c>
      <c r="H9" s="105"/>
      <c r="I9" s="105"/>
      <c r="J9" s="105"/>
      <c r="K9" s="105"/>
    </row>
    <row r="10" spans="1:11" s="99" customFormat="1" ht="19.7" customHeight="1" x14ac:dyDescent="0.2">
      <c r="A10" s="100"/>
      <c r="B10" s="101" t="s">
        <v>703</v>
      </c>
      <c r="C10" s="107" t="s">
        <v>704</v>
      </c>
      <c r="D10" s="108">
        <v>1</v>
      </c>
      <c r="E10" s="102">
        <v>52.8</v>
      </c>
      <c r="F10" s="103">
        <f>3420/E10</f>
        <v>64.77272727272728</v>
      </c>
      <c r="G10" s="109">
        <f>8*F10</f>
        <v>518.18181818181824</v>
      </c>
      <c r="H10" s="105"/>
      <c r="I10" s="105"/>
      <c r="J10" s="105"/>
      <c r="K10" s="105"/>
    </row>
    <row r="11" spans="1:11" s="99" customFormat="1" ht="19.7" customHeight="1" x14ac:dyDescent="0.2">
      <c r="A11" s="100"/>
      <c r="B11" s="101" t="s">
        <v>705</v>
      </c>
      <c r="C11" s="101" t="s">
        <v>706</v>
      </c>
      <c r="D11" s="108">
        <v>1</v>
      </c>
      <c r="E11" s="102">
        <v>37</v>
      </c>
      <c r="F11" s="103">
        <f>3420/E11</f>
        <v>92.432432432432435</v>
      </c>
      <c r="G11" s="109">
        <f>8*F11</f>
        <v>739.45945945945948</v>
      </c>
      <c r="H11" s="105"/>
      <c r="I11" s="105"/>
      <c r="J11" s="105"/>
      <c r="K11" s="105"/>
    </row>
    <row r="12" spans="1:11" s="99" customFormat="1" x14ac:dyDescent="0.2">
      <c r="A12" s="100"/>
      <c r="B12" s="101" t="s">
        <v>691</v>
      </c>
      <c r="C12" s="101" t="s">
        <v>684</v>
      </c>
      <c r="D12" s="108">
        <v>1</v>
      </c>
      <c r="E12" s="102">
        <v>63</v>
      </c>
      <c r="F12" s="103">
        <f>3420/E12</f>
        <v>54.285714285714285</v>
      </c>
      <c r="G12" s="109">
        <f>8*F12</f>
        <v>434.28571428571428</v>
      </c>
      <c r="H12" s="105"/>
      <c r="I12" s="105"/>
      <c r="J12" s="105"/>
      <c r="K12" s="105"/>
    </row>
    <row r="13" spans="1:11" s="99" customFormat="1" x14ac:dyDescent="0.2">
      <c r="A13" s="100"/>
      <c r="B13" s="101" t="s">
        <v>692</v>
      </c>
      <c r="C13" s="101" t="s">
        <v>684</v>
      </c>
      <c r="D13" s="108">
        <v>1</v>
      </c>
      <c r="E13" s="102">
        <v>61.111111111111114</v>
      </c>
      <c r="F13" s="103">
        <f>3420/E13</f>
        <v>55.963636363636361</v>
      </c>
      <c r="G13" s="109">
        <f>8*F13</f>
        <v>447.70909090909089</v>
      </c>
      <c r="H13" s="105"/>
      <c r="I13" s="105"/>
      <c r="J13" s="105"/>
      <c r="K13" s="105"/>
    </row>
    <row r="14" spans="1:11" s="99" customFormat="1" x14ac:dyDescent="0.2">
      <c r="A14" s="100"/>
      <c r="B14" s="101" t="s">
        <v>693</v>
      </c>
      <c r="C14" s="101" t="s">
        <v>707</v>
      </c>
      <c r="D14" s="108">
        <v>1</v>
      </c>
      <c r="E14" s="102">
        <v>78.571428571428569</v>
      </c>
      <c r="F14" s="103">
        <f>3420/E14</f>
        <v>43.527272727272731</v>
      </c>
      <c r="G14" s="109">
        <f>8*F14</f>
        <v>348.21818181818185</v>
      </c>
      <c r="H14" s="105"/>
      <c r="I14" s="105"/>
      <c r="J14" s="105"/>
      <c r="K14" s="105"/>
    </row>
    <row r="15" spans="1:11" s="99" customFormat="1" x14ac:dyDescent="0.2">
      <c r="A15" s="100"/>
      <c r="B15" s="101" t="s">
        <v>694</v>
      </c>
      <c r="C15" s="101" t="s">
        <v>707</v>
      </c>
      <c r="D15" s="108">
        <v>1</v>
      </c>
      <c r="E15" s="102">
        <v>33</v>
      </c>
      <c r="F15" s="103">
        <f>3420/E15</f>
        <v>103.63636363636364</v>
      </c>
      <c r="G15" s="109">
        <f>8*F15</f>
        <v>829.09090909090912</v>
      </c>
      <c r="H15" s="105"/>
      <c r="I15" s="105"/>
      <c r="J15" s="105"/>
      <c r="K15" s="105"/>
    </row>
    <row r="16" spans="1:11" s="99" customFormat="1" x14ac:dyDescent="0.2">
      <c r="A16" s="100"/>
      <c r="B16" s="101">
        <v>709500628</v>
      </c>
      <c r="C16" s="101" t="s">
        <v>707</v>
      </c>
      <c r="D16" s="108">
        <v>1</v>
      </c>
      <c r="E16" s="102">
        <v>68.75</v>
      </c>
      <c r="F16" s="103">
        <f>3420/E16</f>
        <v>49.745454545454542</v>
      </c>
      <c r="G16" s="109">
        <f>8*F16</f>
        <v>397.96363636363634</v>
      </c>
      <c r="H16" s="105"/>
      <c r="I16" s="105"/>
      <c r="J16" s="105"/>
      <c r="K16" s="105"/>
    </row>
    <row r="17" spans="1:11" s="99" customFormat="1" x14ac:dyDescent="0.2">
      <c r="A17" s="100"/>
      <c r="B17" s="101">
        <v>709501034</v>
      </c>
      <c r="C17" s="101" t="s">
        <v>707</v>
      </c>
      <c r="D17" s="108">
        <v>1</v>
      </c>
      <c r="E17" s="102">
        <v>33</v>
      </c>
      <c r="F17" s="103">
        <f>3420/E17</f>
        <v>103.63636363636364</v>
      </c>
      <c r="G17" s="109">
        <f>8*F17</f>
        <v>829.09090909090912</v>
      </c>
      <c r="H17" s="105"/>
      <c r="I17" s="105"/>
      <c r="J17" s="105"/>
      <c r="K17" s="105"/>
    </row>
    <row r="18" spans="1:11" s="99" customFormat="1" x14ac:dyDescent="0.2">
      <c r="A18" s="100"/>
      <c r="B18" s="101">
        <v>709501035</v>
      </c>
      <c r="C18" s="101" t="s">
        <v>707</v>
      </c>
      <c r="D18" s="108">
        <v>1</v>
      </c>
      <c r="E18" s="102">
        <v>61.111111111111114</v>
      </c>
      <c r="F18" s="103">
        <f>3420/E18</f>
        <v>55.963636363636361</v>
      </c>
      <c r="G18" s="109">
        <f>8*F18</f>
        <v>447.70909090909089</v>
      </c>
      <c r="H18" s="105"/>
      <c r="I18" s="105"/>
      <c r="J18" s="105"/>
      <c r="K18" s="105"/>
    </row>
    <row r="19" spans="1:11" s="99" customFormat="1" x14ac:dyDescent="0.2">
      <c r="A19" s="100"/>
      <c r="B19" s="101">
        <v>709501245</v>
      </c>
      <c r="C19" s="101" t="s">
        <v>707</v>
      </c>
      <c r="D19" s="108">
        <v>1</v>
      </c>
      <c r="E19" s="102">
        <v>78.571428571428569</v>
      </c>
      <c r="F19" s="103">
        <f>3420/E19</f>
        <v>43.527272727272731</v>
      </c>
      <c r="G19" s="109">
        <f>8*F19</f>
        <v>348.21818181818185</v>
      </c>
      <c r="H19" s="105"/>
      <c r="I19" s="105"/>
      <c r="J19" s="105"/>
      <c r="K19" s="105"/>
    </row>
    <row r="20" spans="1:11" s="99" customFormat="1" x14ac:dyDescent="0.2">
      <c r="A20" s="100"/>
      <c r="B20" s="101">
        <v>732982200</v>
      </c>
      <c r="C20" s="101" t="s">
        <v>708</v>
      </c>
      <c r="D20" s="108">
        <v>1</v>
      </c>
      <c r="E20" s="102">
        <v>54</v>
      </c>
      <c r="F20" s="103">
        <f>3420/E20</f>
        <v>63.333333333333336</v>
      </c>
      <c r="G20" s="109">
        <f>8*F20</f>
        <v>506.66666666666669</v>
      </c>
      <c r="H20" s="105"/>
      <c r="I20" s="105"/>
      <c r="J20" s="105"/>
      <c r="K20" s="105"/>
    </row>
    <row r="21" spans="1:11" s="99" customFormat="1" x14ac:dyDescent="0.2">
      <c r="A21" s="100"/>
      <c r="B21" s="101">
        <v>803711425</v>
      </c>
      <c r="C21" s="101" t="s">
        <v>707</v>
      </c>
      <c r="D21" s="108">
        <v>1</v>
      </c>
      <c r="E21" s="102">
        <v>88</v>
      </c>
      <c r="F21" s="103">
        <f>3420/E21</f>
        <v>38.863636363636367</v>
      </c>
      <c r="G21" s="109">
        <f>8*F21</f>
        <v>310.90909090909093</v>
      </c>
      <c r="H21" s="105"/>
      <c r="I21" s="105"/>
      <c r="J21" s="105"/>
      <c r="K21" s="105"/>
    </row>
    <row r="22" spans="1:11" s="99" customFormat="1" x14ac:dyDescent="0.2">
      <c r="A22" s="100"/>
      <c r="B22" s="101" t="s">
        <v>709</v>
      </c>
      <c r="C22" s="101" t="s">
        <v>710</v>
      </c>
      <c r="D22" s="108">
        <v>1</v>
      </c>
      <c r="E22" s="102">
        <v>47.826086956521742</v>
      </c>
      <c r="F22" s="103">
        <f>3420/E22</f>
        <v>71.509090909090901</v>
      </c>
      <c r="G22" s="109">
        <f>8*F22</f>
        <v>572.07272727272721</v>
      </c>
      <c r="H22" s="105"/>
      <c r="I22" s="105"/>
      <c r="J22" s="105"/>
      <c r="K22" s="105"/>
    </row>
    <row r="23" spans="1:11" s="99" customFormat="1" x14ac:dyDescent="0.2">
      <c r="A23" s="100"/>
      <c r="B23" s="101" t="s">
        <v>711</v>
      </c>
      <c r="C23" s="101" t="s">
        <v>712</v>
      </c>
      <c r="D23" s="108">
        <v>1</v>
      </c>
      <c r="E23" s="102">
        <v>64</v>
      </c>
      <c r="F23" s="103">
        <f>3420/E23</f>
        <v>53.4375</v>
      </c>
      <c r="G23" s="109">
        <f>8*F23</f>
        <v>427.5</v>
      </c>
      <c r="H23" s="105"/>
      <c r="I23" s="105"/>
      <c r="J23" s="105"/>
      <c r="K23" s="105"/>
    </row>
    <row r="24" spans="1:11" s="99" customFormat="1" x14ac:dyDescent="0.2">
      <c r="A24" s="100"/>
      <c r="B24" s="110" t="s">
        <v>713</v>
      </c>
      <c r="C24" s="101" t="s">
        <v>714</v>
      </c>
      <c r="D24" s="108">
        <v>1</v>
      </c>
      <c r="E24" s="102">
        <v>146.66666666666666</v>
      </c>
      <c r="F24" s="103">
        <f>3420/E24</f>
        <v>23.31818181818182</v>
      </c>
      <c r="G24" s="109">
        <f>8*F24</f>
        <v>186.54545454545456</v>
      </c>
      <c r="H24" s="105"/>
      <c r="I24" s="105"/>
      <c r="J24" s="105"/>
      <c r="K24" s="105"/>
    </row>
    <row r="25" spans="1:11" s="99" customFormat="1" x14ac:dyDescent="0.2">
      <c r="A25" s="261"/>
      <c r="B25" s="101" t="s">
        <v>715</v>
      </c>
      <c r="C25" s="101" t="s">
        <v>707</v>
      </c>
      <c r="D25" s="108">
        <v>1</v>
      </c>
      <c r="E25" s="102">
        <v>52.8</v>
      </c>
      <c r="F25" s="103">
        <f>3420/E25</f>
        <v>64.77272727272728</v>
      </c>
      <c r="G25" s="109">
        <f>8*F25</f>
        <v>518.18181818181824</v>
      </c>
      <c r="H25" s="105"/>
      <c r="I25" s="105"/>
      <c r="J25" s="105"/>
      <c r="K25" s="105"/>
    </row>
    <row r="26" spans="1:11" s="99" customFormat="1" x14ac:dyDescent="0.2">
      <c r="A26" s="261"/>
      <c r="B26" s="101" t="s">
        <v>715</v>
      </c>
      <c r="C26" s="101" t="s">
        <v>684</v>
      </c>
      <c r="D26" s="108">
        <v>1</v>
      </c>
      <c r="E26" s="102">
        <v>8</v>
      </c>
      <c r="F26" s="103">
        <f>3420/E26</f>
        <v>427.5</v>
      </c>
      <c r="G26" s="109">
        <f>8*F26</f>
        <v>3420</v>
      </c>
      <c r="H26" s="111" t="s">
        <v>716</v>
      </c>
      <c r="I26" s="105"/>
      <c r="J26" s="105"/>
      <c r="K26" s="105"/>
    </row>
    <row r="27" spans="1:11" s="99" customFormat="1" x14ac:dyDescent="0.2">
      <c r="A27" s="261"/>
      <c r="B27" s="101" t="s">
        <v>717</v>
      </c>
      <c r="C27" s="101" t="s">
        <v>707</v>
      </c>
      <c r="D27" s="108">
        <v>1</v>
      </c>
      <c r="E27" s="102">
        <v>66</v>
      </c>
      <c r="F27" s="103">
        <f>3420/E27</f>
        <v>51.81818181818182</v>
      </c>
      <c r="G27" s="109">
        <f>8*F27</f>
        <v>414.54545454545456</v>
      </c>
      <c r="H27" s="105"/>
      <c r="I27" s="105"/>
      <c r="J27" s="105"/>
      <c r="K27" s="105"/>
    </row>
    <row r="28" spans="1:11" s="99" customFormat="1" x14ac:dyDescent="0.2">
      <c r="A28" s="261"/>
      <c r="B28" s="101" t="s">
        <v>717</v>
      </c>
      <c r="C28" s="101" t="s">
        <v>684</v>
      </c>
      <c r="D28" s="108">
        <v>1</v>
      </c>
      <c r="E28" s="102">
        <v>9</v>
      </c>
      <c r="F28" s="103">
        <f>3420/E28</f>
        <v>380</v>
      </c>
      <c r="G28" s="109">
        <f>8*F28</f>
        <v>3040</v>
      </c>
      <c r="H28" s="112" t="s">
        <v>716</v>
      </c>
      <c r="I28" s="113"/>
      <c r="J28" s="113"/>
      <c r="K28" s="113"/>
    </row>
    <row r="29" spans="1:11" s="99" customFormat="1" ht="19.7" customHeight="1" x14ac:dyDescent="0.2">
      <c r="A29" s="100"/>
      <c r="B29" s="101" t="s">
        <v>685</v>
      </c>
      <c r="C29" s="101" t="s">
        <v>686</v>
      </c>
      <c r="D29" s="108">
        <v>1</v>
      </c>
      <c r="E29" s="102">
        <v>26</v>
      </c>
      <c r="F29" s="103">
        <f>3420/E29</f>
        <v>131.53846153846155</v>
      </c>
      <c r="G29" s="109">
        <f>8*F29</f>
        <v>1052.3076923076924</v>
      </c>
      <c r="H29" s="105"/>
      <c r="I29" s="105"/>
      <c r="J29" s="105"/>
      <c r="K29" s="105"/>
    </row>
    <row r="30" spans="1:11" s="99" customFormat="1" ht="19.7" customHeight="1" x14ac:dyDescent="0.2">
      <c r="A30" s="100"/>
      <c r="B30" s="101" t="s">
        <v>718</v>
      </c>
      <c r="C30" s="101" t="s">
        <v>702</v>
      </c>
      <c r="D30" s="108">
        <v>1</v>
      </c>
      <c r="E30" s="102">
        <v>33</v>
      </c>
      <c r="F30" s="103">
        <f>3420/E30</f>
        <v>103.63636363636364</v>
      </c>
      <c r="G30" s="109">
        <f>8*F30</f>
        <v>829.09090909090912</v>
      </c>
      <c r="H30" s="105"/>
      <c r="I30" s="105"/>
      <c r="J30" s="105"/>
      <c r="K30" s="105"/>
    </row>
    <row r="31" spans="1:11" s="99" customFormat="1" ht="19.7" customHeight="1" x14ac:dyDescent="0.2">
      <c r="A31" s="100"/>
      <c r="B31" s="101" t="s">
        <v>719</v>
      </c>
      <c r="C31" s="101" t="s">
        <v>702</v>
      </c>
      <c r="D31" s="108">
        <v>1</v>
      </c>
      <c r="E31" s="102">
        <v>34</v>
      </c>
      <c r="F31" s="103">
        <f>3420/E31</f>
        <v>100.58823529411765</v>
      </c>
      <c r="G31" s="109">
        <f>8*F31</f>
        <v>804.70588235294122</v>
      </c>
      <c r="H31" s="105"/>
      <c r="I31" s="105"/>
      <c r="J31" s="105"/>
      <c r="K31" s="105"/>
    </row>
    <row r="32" spans="1:11" s="99" customFormat="1" ht="19.7" customHeight="1" x14ac:dyDescent="0.2">
      <c r="A32" s="100"/>
      <c r="B32" s="101" t="s">
        <v>720</v>
      </c>
      <c r="C32" s="101" t="s">
        <v>702</v>
      </c>
      <c r="D32" s="108">
        <v>1</v>
      </c>
      <c r="E32" s="102">
        <v>165</v>
      </c>
      <c r="F32" s="103">
        <f>3420/E32</f>
        <v>20.727272727272727</v>
      </c>
      <c r="G32" s="109">
        <f>8*F32</f>
        <v>165.81818181818181</v>
      </c>
      <c r="H32" s="105"/>
      <c r="I32" s="105"/>
      <c r="J32" s="105"/>
      <c r="K32" s="105"/>
    </row>
    <row r="33" spans="1:11" s="99" customFormat="1" x14ac:dyDescent="0.2">
      <c r="A33" s="100"/>
      <c r="B33" s="101" t="s">
        <v>721</v>
      </c>
      <c r="C33" s="101" t="s">
        <v>722</v>
      </c>
      <c r="D33" s="108">
        <v>1</v>
      </c>
      <c r="E33" s="102">
        <v>33</v>
      </c>
      <c r="F33" s="103">
        <f>3420/E33</f>
        <v>103.63636363636364</v>
      </c>
      <c r="G33" s="109">
        <f>8*F33</f>
        <v>829.09090909090912</v>
      </c>
      <c r="H33" s="105"/>
      <c r="I33" s="105"/>
      <c r="J33" s="105"/>
      <c r="K33" s="105"/>
    </row>
    <row r="34" spans="1:11" s="99" customFormat="1" ht="19.7" customHeight="1" x14ac:dyDescent="0.2">
      <c r="A34" s="100"/>
      <c r="B34" s="101" t="s">
        <v>723</v>
      </c>
      <c r="C34" s="101" t="s">
        <v>707</v>
      </c>
      <c r="D34" s="108">
        <v>1</v>
      </c>
      <c r="E34" s="102">
        <v>33</v>
      </c>
      <c r="F34" s="103">
        <f>3420/E34</f>
        <v>103.63636363636364</v>
      </c>
      <c r="G34" s="109">
        <f>8*F34</f>
        <v>829.09090909090912</v>
      </c>
      <c r="H34" s="105"/>
      <c r="I34" s="105"/>
      <c r="J34" s="105"/>
      <c r="K34" s="105"/>
    </row>
    <row r="35" spans="1:11" s="99" customFormat="1" x14ac:dyDescent="0.2">
      <c r="A35" s="100"/>
      <c r="B35" s="101" t="s">
        <v>724</v>
      </c>
      <c r="C35" s="101" t="s">
        <v>707</v>
      </c>
      <c r="D35" s="108">
        <v>1</v>
      </c>
      <c r="E35" s="102">
        <v>42</v>
      </c>
      <c r="F35" s="103">
        <f>3420/E35</f>
        <v>81.428571428571431</v>
      </c>
      <c r="G35" s="109">
        <f>8*F35</f>
        <v>651.42857142857144</v>
      </c>
      <c r="H35" s="105"/>
      <c r="I35" s="105"/>
      <c r="J35" s="105"/>
      <c r="K35" s="105"/>
    </row>
    <row r="36" spans="1:11" s="99" customFormat="1" x14ac:dyDescent="0.2">
      <c r="A36" s="100"/>
      <c r="B36" s="101" t="s">
        <v>725</v>
      </c>
      <c r="C36" s="101" t="s">
        <v>710</v>
      </c>
      <c r="D36" s="108">
        <v>1</v>
      </c>
      <c r="E36" s="102">
        <v>33</v>
      </c>
      <c r="F36" s="103">
        <f>3420/E36</f>
        <v>103.63636363636364</v>
      </c>
      <c r="G36" s="109">
        <f>8*F36</f>
        <v>829.09090909090912</v>
      </c>
      <c r="H36" s="105"/>
      <c r="I36" s="105"/>
      <c r="J36" s="105"/>
      <c r="K36" s="105"/>
    </row>
    <row r="37" spans="1:11" s="99" customFormat="1" x14ac:dyDescent="0.2">
      <c r="A37" s="100"/>
      <c r="B37" s="101">
        <v>1980653540</v>
      </c>
      <c r="C37" s="101" t="s">
        <v>707</v>
      </c>
      <c r="D37" s="108">
        <v>1</v>
      </c>
      <c r="E37" s="102">
        <v>44</v>
      </c>
      <c r="F37" s="103">
        <f>3420/E37</f>
        <v>77.727272727272734</v>
      </c>
      <c r="G37" s="109">
        <f>8*F37</f>
        <v>621.81818181818187</v>
      </c>
      <c r="H37" s="105"/>
      <c r="I37" s="105"/>
      <c r="J37" s="105"/>
      <c r="K37" s="105"/>
    </row>
    <row r="38" spans="1:11" s="99" customFormat="1" x14ac:dyDescent="0.2">
      <c r="A38" s="100"/>
      <c r="B38" s="101">
        <v>1980653550</v>
      </c>
      <c r="C38" s="101" t="s">
        <v>707</v>
      </c>
      <c r="D38" s="108">
        <v>1</v>
      </c>
      <c r="E38" s="102">
        <v>47.142857142857146</v>
      </c>
      <c r="F38" s="103">
        <f>3420/E38</f>
        <v>72.545454545454547</v>
      </c>
      <c r="G38" s="109">
        <f>8*F38</f>
        <v>580.36363636363637</v>
      </c>
      <c r="H38" s="105"/>
      <c r="I38" s="105"/>
      <c r="J38" s="105"/>
      <c r="K38" s="105"/>
    </row>
    <row r="39" spans="1:11" s="99" customFormat="1" x14ac:dyDescent="0.2">
      <c r="A39" s="100"/>
      <c r="B39" s="101">
        <v>1980653560</v>
      </c>
      <c r="C39" s="101" t="s">
        <v>707</v>
      </c>
      <c r="D39" s="108">
        <v>1</v>
      </c>
      <c r="E39" s="102">
        <v>44</v>
      </c>
      <c r="F39" s="103">
        <f>3420/E39</f>
        <v>77.727272727272734</v>
      </c>
      <c r="G39" s="109">
        <f>8*F39</f>
        <v>621.81818181818187</v>
      </c>
      <c r="H39" s="105"/>
      <c r="I39" s="105"/>
      <c r="J39" s="105"/>
      <c r="K39" s="105"/>
    </row>
    <row r="40" spans="1:11" s="99" customFormat="1" x14ac:dyDescent="0.2">
      <c r="A40" s="100"/>
      <c r="B40" s="101" t="s">
        <v>726</v>
      </c>
      <c r="C40" s="101" t="s">
        <v>707</v>
      </c>
      <c r="D40" s="108">
        <v>1</v>
      </c>
      <c r="E40" s="102">
        <v>30</v>
      </c>
      <c r="F40" s="103">
        <f>3420/E40</f>
        <v>114</v>
      </c>
      <c r="G40" s="109">
        <f>8*F40</f>
        <v>912</v>
      </c>
      <c r="H40" s="105"/>
      <c r="I40" s="105"/>
      <c r="J40" s="105"/>
      <c r="K40" s="105"/>
    </row>
    <row r="41" spans="1:11" s="99" customFormat="1" x14ac:dyDescent="0.2">
      <c r="A41" s="100"/>
      <c r="B41" s="101">
        <v>1980653630</v>
      </c>
      <c r="C41" s="101" t="s">
        <v>707</v>
      </c>
      <c r="D41" s="108">
        <v>1</v>
      </c>
      <c r="E41" s="102">
        <v>36.666666666666664</v>
      </c>
      <c r="F41" s="103">
        <f>3420/E41</f>
        <v>93.27272727272728</v>
      </c>
      <c r="G41" s="109">
        <f>8*F41</f>
        <v>746.18181818181824</v>
      </c>
      <c r="H41" s="105"/>
      <c r="I41" s="105"/>
      <c r="J41" s="105"/>
      <c r="K41" s="105"/>
    </row>
    <row r="42" spans="1:11" s="99" customFormat="1" ht="19.7" customHeight="1" x14ac:dyDescent="0.2">
      <c r="A42" s="100"/>
      <c r="B42" s="101" t="s">
        <v>727</v>
      </c>
      <c r="C42" s="101" t="s">
        <v>728</v>
      </c>
      <c r="D42" s="108">
        <v>1</v>
      </c>
      <c r="E42" s="102">
        <v>27.5</v>
      </c>
      <c r="F42" s="103">
        <f>3420/E42</f>
        <v>124.36363636363636</v>
      </c>
      <c r="G42" s="109">
        <f>8*F42</f>
        <v>994.90909090909088</v>
      </c>
      <c r="H42" s="105"/>
      <c r="I42" s="105"/>
      <c r="J42" s="105"/>
      <c r="K42" s="105"/>
    </row>
    <row r="43" spans="1:11" s="99" customFormat="1" ht="19.7" customHeight="1" x14ac:dyDescent="0.2">
      <c r="A43" s="100"/>
      <c r="B43" s="101" t="s">
        <v>729</v>
      </c>
      <c r="C43" s="101" t="s">
        <v>730</v>
      </c>
      <c r="D43" s="108">
        <v>1</v>
      </c>
      <c r="E43" s="102">
        <v>55</v>
      </c>
      <c r="F43" s="103">
        <f>3420/E43</f>
        <v>62.18181818181818</v>
      </c>
      <c r="G43" s="109">
        <f>8*F43</f>
        <v>497.45454545454544</v>
      </c>
      <c r="H43" s="105"/>
      <c r="I43" s="105"/>
      <c r="J43" s="105"/>
      <c r="K43" s="105"/>
    </row>
    <row r="44" spans="1:11" s="114" customFormat="1" ht="19.7" customHeight="1" x14ac:dyDescent="0.2">
      <c r="A44" s="100"/>
      <c r="B44" s="101" t="s">
        <v>731</v>
      </c>
      <c r="C44" s="101" t="s">
        <v>732</v>
      </c>
      <c r="D44" s="108">
        <v>1</v>
      </c>
      <c r="E44" s="102">
        <v>0</v>
      </c>
      <c r="F44" s="103" t="e">
        <f>3420/E44</f>
        <v>#DIV/0!</v>
      </c>
      <c r="G44" s="109" t="e">
        <f>8*F44</f>
        <v>#DIV/0!</v>
      </c>
      <c r="H44" s="105"/>
      <c r="I44" s="105"/>
      <c r="J44" s="105"/>
      <c r="K44" s="105"/>
    </row>
    <row r="45" spans="1:11" s="99" customFormat="1" ht="19.7" customHeight="1" x14ac:dyDescent="0.2">
      <c r="A45" s="100"/>
      <c r="B45" s="101" t="s">
        <v>733</v>
      </c>
      <c r="C45" s="101" t="s">
        <v>710</v>
      </c>
      <c r="D45" s="108">
        <v>1</v>
      </c>
      <c r="E45" s="102">
        <v>54</v>
      </c>
      <c r="F45" s="103">
        <f>3420/E45</f>
        <v>63.333333333333336</v>
      </c>
      <c r="G45" s="109">
        <f>8*F45</f>
        <v>506.66666666666669</v>
      </c>
      <c r="H45" s="105"/>
      <c r="I45" s="105"/>
      <c r="J45" s="105"/>
      <c r="K45" s="105"/>
    </row>
    <row r="46" spans="1:11" s="99" customFormat="1" ht="19.7" customHeight="1" x14ac:dyDescent="0.2">
      <c r="A46" s="100"/>
      <c r="B46" s="101" t="s">
        <v>734</v>
      </c>
      <c r="C46" s="101" t="s">
        <v>735</v>
      </c>
      <c r="D46" s="108">
        <v>1</v>
      </c>
      <c r="E46" s="102">
        <v>27</v>
      </c>
      <c r="F46" s="103">
        <f>3420/E46</f>
        <v>126.66666666666667</v>
      </c>
      <c r="G46" s="109">
        <f>8*F46</f>
        <v>1013.3333333333334</v>
      </c>
      <c r="H46" s="105"/>
      <c r="I46" s="105"/>
      <c r="J46" s="105"/>
      <c r="K46" s="105"/>
    </row>
    <row r="47" spans="1:11" s="99" customFormat="1" x14ac:dyDescent="0.2">
      <c r="A47" s="100"/>
      <c r="B47" s="101" t="s">
        <v>736</v>
      </c>
      <c r="C47" s="101" t="s">
        <v>707</v>
      </c>
      <c r="D47" s="108">
        <v>1</v>
      </c>
      <c r="E47" s="102">
        <v>44</v>
      </c>
      <c r="F47" s="103">
        <f>3420/E47</f>
        <v>77.727272727272734</v>
      </c>
      <c r="G47" s="109">
        <f>8*F47</f>
        <v>621.81818181818187</v>
      </c>
      <c r="H47" s="105"/>
      <c r="I47" s="105"/>
      <c r="J47" s="105"/>
      <c r="K47" s="105"/>
    </row>
    <row r="48" spans="1:11" s="99" customFormat="1" x14ac:dyDescent="0.2">
      <c r="A48" s="100"/>
      <c r="B48" s="101" t="s">
        <v>737</v>
      </c>
      <c r="C48" s="101" t="s">
        <v>707</v>
      </c>
      <c r="D48" s="108">
        <v>1</v>
      </c>
      <c r="E48" s="102">
        <v>44</v>
      </c>
      <c r="F48" s="103">
        <f>3420/E48</f>
        <v>77.727272727272734</v>
      </c>
      <c r="G48" s="109">
        <f>8*F48</f>
        <v>621.81818181818187</v>
      </c>
      <c r="H48" s="105"/>
      <c r="I48" s="105"/>
      <c r="J48" s="105"/>
      <c r="K48" s="105"/>
    </row>
    <row r="49" spans="1:11" s="99" customFormat="1" x14ac:dyDescent="0.2">
      <c r="A49" s="100"/>
      <c r="B49" s="101">
        <v>2036258810</v>
      </c>
      <c r="C49" s="101" t="s">
        <v>707</v>
      </c>
      <c r="D49" s="108">
        <v>1</v>
      </c>
      <c r="E49" s="102">
        <v>45.833333333333336</v>
      </c>
      <c r="F49" s="103">
        <f>3420/E49</f>
        <v>74.61818181818181</v>
      </c>
      <c r="G49" s="109">
        <f>8*F49</f>
        <v>596.94545454545448</v>
      </c>
      <c r="H49" s="105"/>
      <c r="I49" s="105"/>
      <c r="J49" s="105"/>
      <c r="K49" s="105"/>
    </row>
    <row r="50" spans="1:11" s="99" customFormat="1" x14ac:dyDescent="0.2">
      <c r="A50" s="100"/>
      <c r="B50" s="101" t="s">
        <v>738</v>
      </c>
      <c r="C50" s="101" t="s">
        <v>707</v>
      </c>
      <c r="D50" s="108">
        <v>1</v>
      </c>
      <c r="E50" s="102">
        <v>110</v>
      </c>
      <c r="F50" s="103">
        <f>3420/E50</f>
        <v>31.09090909090909</v>
      </c>
      <c r="G50" s="109">
        <f>8*F50</f>
        <v>248.72727272727272</v>
      </c>
      <c r="H50" s="105"/>
      <c r="I50" s="105"/>
      <c r="J50" s="105"/>
      <c r="K50" s="105"/>
    </row>
    <row r="51" spans="1:11" s="99" customFormat="1" x14ac:dyDescent="0.2">
      <c r="A51" s="100"/>
      <c r="B51" s="101" t="s">
        <v>739</v>
      </c>
      <c r="C51" s="101" t="s">
        <v>740</v>
      </c>
      <c r="D51" s="108">
        <v>1</v>
      </c>
      <c r="E51" s="102">
        <v>27.5</v>
      </c>
      <c r="F51" s="103">
        <f>3420/E51</f>
        <v>124.36363636363636</v>
      </c>
      <c r="G51" s="109">
        <f>8*F51</f>
        <v>994.90909090909088</v>
      </c>
      <c r="H51" s="105"/>
      <c r="I51" s="105"/>
      <c r="J51" s="105"/>
      <c r="K51" s="105"/>
    </row>
    <row r="52" spans="1:11" s="99" customFormat="1" x14ac:dyDescent="0.2">
      <c r="A52" s="100"/>
      <c r="B52" s="101">
        <v>2090342710</v>
      </c>
      <c r="C52" s="101" t="s">
        <v>707</v>
      </c>
      <c r="D52" s="108">
        <v>1</v>
      </c>
      <c r="E52" s="102">
        <v>33</v>
      </c>
      <c r="F52" s="103">
        <f>3420/E52</f>
        <v>103.63636363636364</v>
      </c>
      <c r="G52" s="109">
        <f>8*F52</f>
        <v>829.09090909090912</v>
      </c>
      <c r="H52" s="105"/>
      <c r="I52" s="105"/>
      <c r="J52" s="105"/>
      <c r="K52" s="105"/>
    </row>
    <row r="53" spans="1:11" s="114" customFormat="1" x14ac:dyDescent="0.2">
      <c r="A53" s="100"/>
      <c r="B53" s="101" t="s">
        <v>741</v>
      </c>
      <c r="C53" s="101" t="s">
        <v>740</v>
      </c>
      <c r="D53" s="108">
        <v>1</v>
      </c>
      <c r="E53" s="102">
        <v>0</v>
      </c>
      <c r="F53" s="103" t="e">
        <f>3420/E53</f>
        <v>#DIV/0!</v>
      </c>
      <c r="G53" s="109" t="e">
        <f>8*F53</f>
        <v>#DIV/0!</v>
      </c>
      <c r="H53" s="105"/>
      <c r="I53" s="105"/>
      <c r="J53" s="105"/>
      <c r="K53" s="105"/>
    </row>
    <row r="54" spans="1:11" s="99" customFormat="1" x14ac:dyDescent="0.2">
      <c r="A54" s="100"/>
      <c r="B54" s="101">
        <v>2097071370</v>
      </c>
      <c r="C54" s="101" t="s">
        <v>707</v>
      </c>
      <c r="D54" s="108">
        <v>1</v>
      </c>
      <c r="E54" s="102">
        <v>36.666666666666664</v>
      </c>
      <c r="F54" s="103">
        <f>3420/E54</f>
        <v>93.27272727272728</v>
      </c>
      <c r="G54" s="109">
        <f>8*F54</f>
        <v>746.18181818181824</v>
      </c>
      <c r="H54" s="105"/>
      <c r="I54" s="105"/>
      <c r="J54" s="105"/>
      <c r="K54" s="105"/>
    </row>
    <row r="55" spans="1:11" s="99" customFormat="1" x14ac:dyDescent="0.2">
      <c r="A55" s="100"/>
      <c r="B55" s="101" t="s">
        <v>742</v>
      </c>
      <c r="C55" s="101" t="s">
        <v>743</v>
      </c>
      <c r="D55" s="108">
        <v>1</v>
      </c>
      <c r="E55" s="102">
        <v>12.222222222222221</v>
      </c>
      <c r="F55" s="103">
        <f>3420/E55</f>
        <v>279.81818181818181</v>
      </c>
      <c r="G55" s="109">
        <f>8*F55</f>
        <v>2238.5454545454545</v>
      </c>
      <c r="H55" s="105"/>
      <c r="I55" s="105"/>
      <c r="J55" s="105"/>
      <c r="K55" s="105"/>
    </row>
    <row r="56" spans="1:11" s="99" customFormat="1" ht="19.7" customHeight="1" x14ac:dyDescent="0.2">
      <c r="A56" s="100"/>
      <c r="B56" s="101" t="s">
        <v>744</v>
      </c>
      <c r="C56" s="101" t="s">
        <v>745</v>
      </c>
      <c r="D56" s="108">
        <v>1</v>
      </c>
      <c r="E56" s="102">
        <v>13.2</v>
      </c>
      <c r="F56" s="103">
        <f>3420/E56</f>
        <v>259.09090909090912</v>
      </c>
      <c r="G56" s="109">
        <f>8*F56</f>
        <v>2072.727272727273</v>
      </c>
      <c r="H56" s="105"/>
      <c r="I56" s="105"/>
      <c r="J56" s="105"/>
      <c r="K56" s="105"/>
    </row>
    <row r="57" spans="1:11" s="99" customFormat="1" ht="19.7" customHeight="1" x14ac:dyDescent="0.2">
      <c r="A57" s="100"/>
      <c r="B57" s="101" t="s">
        <v>746</v>
      </c>
      <c r="C57" s="101" t="s">
        <v>707</v>
      </c>
      <c r="D57" s="108">
        <v>1</v>
      </c>
      <c r="E57" s="102">
        <v>39.285714285714285</v>
      </c>
      <c r="F57" s="103">
        <f>3420/E57</f>
        <v>87.054545454545462</v>
      </c>
      <c r="G57" s="109">
        <f>8*F57</f>
        <v>696.43636363636369</v>
      </c>
      <c r="H57" s="105"/>
      <c r="I57" s="105"/>
      <c r="J57" s="105"/>
      <c r="K57" s="105"/>
    </row>
    <row r="58" spans="1:11" s="99" customFormat="1" ht="19.7" customHeight="1" x14ac:dyDescent="0.2">
      <c r="A58" s="100"/>
      <c r="B58" s="101" t="s">
        <v>747</v>
      </c>
      <c r="C58" s="101" t="s">
        <v>707</v>
      </c>
      <c r="D58" s="108">
        <v>1</v>
      </c>
      <c r="E58" s="102">
        <v>61.111111111111114</v>
      </c>
      <c r="F58" s="103">
        <f>3420/E58</f>
        <v>55.963636363636361</v>
      </c>
      <c r="G58" s="109">
        <f>8*F58</f>
        <v>447.70909090909089</v>
      </c>
      <c r="H58" s="105"/>
      <c r="I58" s="105"/>
      <c r="J58" s="105"/>
      <c r="K58" s="105"/>
    </row>
    <row r="59" spans="1:11" s="99" customFormat="1" ht="19.7" customHeight="1" x14ac:dyDescent="0.2">
      <c r="A59" s="100"/>
      <c r="B59" s="101" t="s">
        <v>748</v>
      </c>
      <c r="C59" s="101" t="s">
        <v>707</v>
      </c>
      <c r="D59" s="108">
        <v>1</v>
      </c>
      <c r="E59" s="102">
        <v>33</v>
      </c>
      <c r="F59" s="103">
        <f>3420/E59</f>
        <v>103.63636363636364</v>
      </c>
      <c r="G59" s="109">
        <f>8*F59</f>
        <v>829.09090909090912</v>
      </c>
      <c r="H59" s="105"/>
      <c r="I59" s="105"/>
      <c r="J59" s="105"/>
      <c r="K59" s="105"/>
    </row>
    <row r="60" spans="1:11" s="114" customFormat="1" ht="19.7" customHeight="1" x14ac:dyDescent="0.2">
      <c r="A60" s="100"/>
      <c r="B60" s="101" t="s">
        <v>749</v>
      </c>
      <c r="C60" s="101" t="s">
        <v>707</v>
      </c>
      <c r="D60" s="108">
        <v>1</v>
      </c>
      <c r="E60" s="102">
        <v>0</v>
      </c>
      <c r="F60" s="103" t="e">
        <f>3420/E60</f>
        <v>#DIV/0!</v>
      </c>
      <c r="G60" s="109" t="e">
        <f>8*F60</f>
        <v>#DIV/0!</v>
      </c>
      <c r="H60" s="105"/>
      <c r="I60" s="105"/>
      <c r="J60" s="105"/>
      <c r="K60" s="105"/>
    </row>
    <row r="61" spans="1:11" s="99" customFormat="1" ht="19.7" customHeight="1" x14ac:dyDescent="0.2">
      <c r="A61" s="100"/>
      <c r="B61" s="101" t="s">
        <v>750</v>
      </c>
      <c r="C61" s="101" t="s">
        <v>702</v>
      </c>
      <c r="D61" s="108">
        <v>1</v>
      </c>
      <c r="E61" s="102">
        <v>35</v>
      </c>
      <c r="F61" s="103">
        <f>3420/E61</f>
        <v>97.714285714285708</v>
      </c>
      <c r="G61" s="109">
        <f>8*F61</f>
        <v>781.71428571428567</v>
      </c>
      <c r="H61" s="105"/>
      <c r="I61" s="105"/>
      <c r="J61" s="105"/>
      <c r="K61" s="105"/>
    </row>
    <row r="62" spans="1:11" s="99" customFormat="1" x14ac:dyDescent="0.2">
      <c r="A62" s="100"/>
      <c r="B62" s="101" t="s">
        <v>751</v>
      </c>
      <c r="C62" s="101" t="s">
        <v>752</v>
      </c>
      <c r="D62" s="108">
        <v>1</v>
      </c>
      <c r="E62" s="102">
        <v>33</v>
      </c>
      <c r="F62" s="103">
        <f>3420/E62</f>
        <v>103.63636363636364</v>
      </c>
      <c r="G62" s="109">
        <f>8*F62</f>
        <v>829.09090909090912</v>
      </c>
      <c r="H62" s="105"/>
      <c r="I62" s="105"/>
      <c r="J62" s="105"/>
      <c r="K62" s="105"/>
    </row>
    <row r="63" spans="1:11" s="99" customFormat="1" x14ac:dyDescent="0.2">
      <c r="A63" s="100"/>
      <c r="B63" s="101" t="s">
        <v>753</v>
      </c>
      <c r="C63" s="101" t="s">
        <v>754</v>
      </c>
      <c r="D63" s="108">
        <v>1</v>
      </c>
      <c r="E63" s="102">
        <v>33</v>
      </c>
      <c r="F63" s="103">
        <f>3420/E63</f>
        <v>103.63636363636364</v>
      </c>
      <c r="G63" s="109">
        <f>8*F63</f>
        <v>829.09090909090912</v>
      </c>
      <c r="H63" s="105"/>
      <c r="I63" s="105"/>
      <c r="J63" s="105"/>
      <c r="K63" s="105"/>
    </row>
    <row r="64" spans="1:11" s="99" customFormat="1" ht="19.7" customHeight="1" x14ac:dyDescent="0.2">
      <c r="A64" s="100"/>
      <c r="B64" s="101" t="s">
        <v>755</v>
      </c>
      <c r="C64" s="101" t="s">
        <v>756</v>
      </c>
      <c r="D64" s="108">
        <v>1</v>
      </c>
      <c r="E64" s="102">
        <v>66</v>
      </c>
      <c r="F64" s="103">
        <f>3420/E64</f>
        <v>51.81818181818182</v>
      </c>
      <c r="G64" s="109">
        <f>8*F64</f>
        <v>414.54545454545456</v>
      </c>
      <c r="H64" s="105"/>
      <c r="I64" s="105"/>
      <c r="J64" s="105"/>
      <c r="K64" s="105"/>
    </row>
    <row r="65" spans="1:11" s="114" customFormat="1" ht="19.7" customHeight="1" x14ac:dyDescent="0.2">
      <c r="A65" s="100"/>
      <c r="B65" s="101" t="s">
        <v>757</v>
      </c>
      <c r="C65" s="101" t="s">
        <v>758</v>
      </c>
      <c r="D65" s="108">
        <v>1</v>
      </c>
      <c r="E65" s="102">
        <v>0</v>
      </c>
      <c r="F65" s="103" t="e">
        <f>3420/E65</f>
        <v>#DIV/0!</v>
      </c>
      <c r="G65" s="109" t="e">
        <f>8*F65</f>
        <v>#DIV/0!</v>
      </c>
      <c r="H65" s="105"/>
      <c r="I65" s="105"/>
      <c r="J65" s="105"/>
      <c r="K65" s="105"/>
    </row>
    <row r="66" spans="1:11" s="114" customFormat="1" ht="19.7" customHeight="1" x14ac:dyDescent="0.2">
      <c r="A66" s="100"/>
      <c r="B66" s="101" t="s">
        <v>759</v>
      </c>
      <c r="C66" s="101" t="s">
        <v>760</v>
      </c>
      <c r="D66" s="108">
        <v>1</v>
      </c>
      <c r="E66" s="102">
        <v>0</v>
      </c>
      <c r="F66" s="103" t="e">
        <f>3420/E66</f>
        <v>#DIV/0!</v>
      </c>
      <c r="G66" s="109" t="e">
        <f>8*F66</f>
        <v>#DIV/0!</v>
      </c>
      <c r="H66" s="105"/>
      <c r="I66" s="105"/>
      <c r="J66" s="105"/>
      <c r="K66" s="105"/>
    </row>
    <row r="67" spans="1:11" s="114" customFormat="1" ht="19.7" customHeight="1" x14ac:dyDescent="0.2">
      <c r="A67" s="100"/>
      <c r="B67" s="101" t="s">
        <v>761</v>
      </c>
      <c r="C67" s="101" t="s">
        <v>702</v>
      </c>
      <c r="D67" s="108">
        <v>1</v>
      </c>
      <c r="E67" s="102">
        <v>0</v>
      </c>
      <c r="F67" s="103" t="e">
        <f>3420/E67</f>
        <v>#DIV/0!</v>
      </c>
      <c r="G67" s="109" t="e">
        <f>8*F67</f>
        <v>#DIV/0!</v>
      </c>
      <c r="H67" s="105"/>
      <c r="I67" s="105"/>
      <c r="J67" s="105"/>
      <c r="K67" s="105"/>
    </row>
    <row r="68" spans="1:11" s="99" customFormat="1" ht="19.7" customHeight="1" x14ac:dyDescent="0.2">
      <c r="A68" s="100"/>
      <c r="B68" s="101" t="s">
        <v>762</v>
      </c>
      <c r="C68" s="101" t="s">
        <v>702</v>
      </c>
      <c r="D68" s="108">
        <v>1</v>
      </c>
      <c r="E68" s="102">
        <v>44</v>
      </c>
      <c r="F68" s="103">
        <f>3420/E68</f>
        <v>77.727272727272734</v>
      </c>
      <c r="G68" s="109">
        <f>8*F68</f>
        <v>621.81818181818187</v>
      </c>
      <c r="H68" s="105"/>
      <c r="I68" s="105"/>
      <c r="J68" s="105"/>
      <c r="K68" s="105"/>
    </row>
    <row r="69" spans="1:11" s="99" customFormat="1" ht="19.7" customHeight="1" x14ac:dyDescent="0.2">
      <c r="A69" s="100"/>
      <c r="B69" s="101" t="s">
        <v>763</v>
      </c>
      <c r="C69" s="101" t="s">
        <v>764</v>
      </c>
      <c r="D69" s="108">
        <v>1</v>
      </c>
      <c r="E69" s="102">
        <v>33</v>
      </c>
      <c r="F69" s="103">
        <f>3420/E69</f>
        <v>103.63636363636364</v>
      </c>
      <c r="G69" s="109">
        <f>8*F69</f>
        <v>829.09090909090912</v>
      </c>
      <c r="H69" s="105"/>
      <c r="I69" s="105"/>
      <c r="J69" s="105"/>
      <c r="K69" s="105"/>
    </row>
    <row r="70" spans="1:11" s="99" customFormat="1" ht="19.7" customHeight="1" x14ac:dyDescent="0.2">
      <c r="A70" s="100"/>
      <c r="B70" s="101" t="s">
        <v>765</v>
      </c>
      <c r="C70" s="101" t="s">
        <v>702</v>
      </c>
      <c r="D70" s="108">
        <v>1</v>
      </c>
      <c r="E70" s="102">
        <v>37.714285714285715</v>
      </c>
      <c r="F70" s="103">
        <f>3420/E70</f>
        <v>90.681818181818173</v>
      </c>
      <c r="G70" s="109">
        <f>8*F70</f>
        <v>725.45454545454538</v>
      </c>
      <c r="H70" s="105"/>
      <c r="I70" s="105"/>
      <c r="J70" s="105"/>
      <c r="K70" s="105"/>
    </row>
    <row r="71" spans="1:11" s="99" customFormat="1" ht="19.7" customHeight="1" x14ac:dyDescent="0.2">
      <c r="A71" s="100"/>
      <c r="B71" s="101" t="s">
        <v>766</v>
      </c>
      <c r="C71" s="101" t="s">
        <v>702</v>
      </c>
      <c r="D71" s="108">
        <v>1</v>
      </c>
      <c r="E71" s="102">
        <v>62</v>
      </c>
      <c r="F71" s="103">
        <f>3420/E71</f>
        <v>55.161290322580648</v>
      </c>
      <c r="G71" s="109">
        <f>8*F71</f>
        <v>441.29032258064518</v>
      </c>
      <c r="H71" s="105"/>
      <c r="I71" s="105"/>
      <c r="J71" s="105"/>
      <c r="K71" s="105"/>
    </row>
    <row r="72" spans="1:11" s="99" customFormat="1" ht="19.7" customHeight="1" x14ac:dyDescent="0.2">
      <c r="A72" s="100"/>
      <c r="B72" s="101" t="s">
        <v>767</v>
      </c>
      <c r="C72" s="101" t="s">
        <v>702</v>
      </c>
      <c r="D72" s="108">
        <v>1</v>
      </c>
      <c r="E72" s="102">
        <v>50</v>
      </c>
      <c r="F72" s="103">
        <f>3420/E72</f>
        <v>68.400000000000006</v>
      </c>
      <c r="G72" s="109">
        <f>8*F72</f>
        <v>547.20000000000005</v>
      </c>
      <c r="H72" s="105"/>
      <c r="I72" s="105"/>
      <c r="J72" s="105"/>
      <c r="K72" s="105"/>
    </row>
    <row r="73" spans="1:11" s="99" customFormat="1" ht="19.7" customHeight="1" x14ac:dyDescent="0.2">
      <c r="A73" s="100"/>
      <c r="B73" s="101" t="s">
        <v>768</v>
      </c>
      <c r="C73" s="101" t="s">
        <v>702</v>
      </c>
      <c r="D73" s="108">
        <v>1</v>
      </c>
      <c r="E73" s="102">
        <v>66</v>
      </c>
      <c r="F73" s="103">
        <f>3420/E73</f>
        <v>51.81818181818182</v>
      </c>
      <c r="G73" s="109">
        <f>8*F73</f>
        <v>414.54545454545456</v>
      </c>
      <c r="H73" s="105"/>
      <c r="I73" s="105"/>
      <c r="J73" s="105"/>
      <c r="K73" s="105"/>
    </row>
    <row r="74" spans="1:11" s="99" customFormat="1" ht="19.7" customHeight="1" x14ac:dyDescent="0.2">
      <c r="A74" s="261"/>
      <c r="B74" s="101" t="s">
        <v>769</v>
      </c>
      <c r="C74" s="101" t="s">
        <v>770</v>
      </c>
      <c r="D74" s="108">
        <v>1</v>
      </c>
      <c r="E74" s="102">
        <v>68.75</v>
      </c>
      <c r="F74" s="103">
        <f>3420/E74</f>
        <v>49.745454545454542</v>
      </c>
      <c r="G74" s="109">
        <f>8*F74</f>
        <v>397.96363636363634</v>
      </c>
      <c r="H74" s="105"/>
      <c r="I74" s="105"/>
      <c r="J74" s="105"/>
      <c r="K74" s="105"/>
    </row>
    <row r="75" spans="1:11" s="99" customFormat="1" ht="19.7" customHeight="1" x14ac:dyDescent="0.2">
      <c r="A75" s="261"/>
      <c r="B75" s="101" t="s">
        <v>771</v>
      </c>
      <c r="C75" s="101" t="s">
        <v>702</v>
      </c>
      <c r="D75" s="108">
        <v>1</v>
      </c>
      <c r="E75" s="102">
        <v>68.75</v>
      </c>
      <c r="F75" s="103">
        <f>3420/E75</f>
        <v>49.745454545454542</v>
      </c>
      <c r="G75" s="109">
        <f>8*F75</f>
        <v>397.96363636363634</v>
      </c>
      <c r="H75" s="105"/>
      <c r="I75" s="105"/>
      <c r="J75" s="105"/>
      <c r="K75" s="105"/>
    </row>
    <row r="76" spans="1:11" s="99" customFormat="1" ht="19.7" customHeight="1" x14ac:dyDescent="0.2">
      <c r="A76" s="100"/>
      <c r="B76" s="101" t="s">
        <v>769</v>
      </c>
      <c r="C76" s="101" t="s">
        <v>702</v>
      </c>
      <c r="D76" s="108">
        <v>1</v>
      </c>
      <c r="E76" s="102">
        <v>33</v>
      </c>
      <c r="F76" s="103">
        <f>3420/E76</f>
        <v>103.63636363636364</v>
      </c>
      <c r="G76" s="109">
        <f>8*F76</f>
        <v>829.09090909090912</v>
      </c>
      <c r="H76" s="105"/>
      <c r="I76" s="105"/>
      <c r="J76" s="105"/>
      <c r="K76" s="105"/>
    </row>
    <row r="77" spans="1:11" s="99" customFormat="1" ht="19.7" customHeight="1" x14ac:dyDescent="0.2">
      <c r="A77" s="100"/>
      <c r="B77" s="101" t="s">
        <v>772</v>
      </c>
      <c r="C77" s="101" t="s">
        <v>702</v>
      </c>
      <c r="D77" s="108">
        <v>1</v>
      </c>
      <c r="E77" s="102">
        <v>44</v>
      </c>
      <c r="F77" s="103">
        <f>3420/E77</f>
        <v>77.727272727272734</v>
      </c>
      <c r="G77" s="109">
        <f>8*F77</f>
        <v>621.81818181818187</v>
      </c>
      <c r="H77" s="105"/>
      <c r="I77" s="105"/>
      <c r="J77" s="105"/>
      <c r="K77" s="105"/>
    </row>
    <row r="78" spans="1:11" s="99" customFormat="1" ht="19.7" customHeight="1" x14ac:dyDescent="0.2">
      <c r="A78" s="100"/>
      <c r="B78" s="101" t="s">
        <v>773</v>
      </c>
      <c r="C78" s="101" t="s">
        <v>702</v>
      </c>
      <c r="D78" s="108">
        <v>1</v>
      </c>
      <c r="E78" s="102">
        <v>55</v>
      </c>
      <c r="F78" s="103">
        <f>3420/E78</f>
        <v>62.18181818181818</v>
      </c>
      <c r="G78" s="109">
        <f>8*F78</f>
        <v>497.45454545454544</v>
      </c>
      <c r="H78" s="105"/>
      <c r="I78" s="105"/>
      <c r="J78" s="105"/>
      <c r="K78" s="105"/>
    </row>
    <row r="79" spans="1:11" s="99" customFormat="1" ht="19.7" customHeight="1" x14ac:dyDescent="0.2">
      <c r="A79" s="261"/>
      <c r="B79" s="101" t="s">
        <v>774</v>
      </c>
      <c r="C79" s="101" t="s">
        <v>735</v>
      </c>
      <c r="D79" s="108">
        <v>1</v>
      </c>
      <c r="E79" s="102">
        <v>52.8</v>
      </c>
      <c r="F79" s="103">
        <f>3420/E79</f>
        <v>64.77272727272728</v>
      </c>
      <c r="G79" s="109">
        <f>8*F79</f>
        <v>518.18181818181824</v>
      </c>
      <c r="H79" s="105"/>
      <c r="I79" s="105"/>
      <c r="J79" s="105"/>
      <c r="K79" s="105"/>
    </row>
    <row r="80" spans="1:11" s="99" customFormat="1" ht="19.7" customHeight="1" x14ac:dyDescent="0.2">
      <c r="A80" s="261"/>
      <c r="B80" s="101" t="s">
        <v>774</v>
      </c>
      <c r="C80" s="101" t="s">
        <v>687</v>
      </c>
      <c r="D80" s="108">
        <v>1</v>
      </c>
      <c r="E80" s="102">
        <v>29</v>
      </c>
      <c r="F80" s="103">
        <f>3420/E80</f>
        <v>117.93103448275862</v>
      </c>
      <c r="G80" s="109">
        <f>8*F80</f>
        <v>943.44827586206895</v>
      </c>
      <c r="H80" s="112" t="s">
        <v>716</v>
      </c>
      <c r="I80" s="113"/>
      <c r="J80" s="113"/>
      <c r="K80" s="113"/>
    </row>
    <row r="81" spans="1:11" s="99" customFormat="1" ht="19.7" customHeight="1" x14ac:dyDescent="0.2">
      <c r="A81" s="100"/>
      <c r="B81" s="101" t="s">
        <v>775</v>
      </c>
      <c r="C81" s="101" t="s">
        <v>735</v>
      </c>
      <c r="D81" s="108">
        <v>1</v>
      </c>
      <c r="E81" s="102">
        <v>35</v>
      </c>
      <c r="F81" s="103">
        <f>3420/E81</f>
        <v>97.714285714285708</v>
      </c>
      <c r="G81" s="109">
        <f>8*F81</f>
        <v>781.71428571428567</v>
      </c>
      <c r="H81" s="105"/>
      <c r="I81" s="105"/>
      <c r="J81" s="105"/>
      <c r="K81" s="105"/>
    </row>
    <row r="82" spans="1:11" s="99" customFormat="1" ht="19.7" customHeight="1" x14ac:dyDescent="0.2">
      <c r="A82" s="100"/>
      <c r="B82" s="101" t="s">
        <v>688</v>
      </c>
      <c r="C82" s="101" t="s">
        <v>735</v>
      </c>
      <c r="D82" s="108">
        <v>1</v>
      </c>
      <c r="E82" s="102">
        <v>34</v>
      </c>
      <c r="F82" s="103">
        <f>3420/E82</f>
        <v>100.58823529411765</v>
      </c>
      <c r="G82" s="109">
        <f>8*F82</f>
        <v>804.70588235294122</v>
      </c>
      <c r="H82" s="105"/>
      <c r="I82" s="105"/>
      <c r="J82" s="105"/>
      <c r="K82" s="105"/>
    </row>
    <row r="83" spans="1:11" s="99" customFormat="1" ht="19.7" customHeight="1" x14ac:dyDescent="0.2">
      <c r="A83" s="100"/>
      <c r="B83" s="101" t="s">
        <v>776</v>
      </c>
      <c r="C83" s="101" t="s">
        <v>702</v>
      </c>
      <c r="D83" s="108">
        <v>1</v>
      </c>
      <c r="E83" s="102">
        <v>176</v>
      </c>
      <c r="F83" s="103">
        <f>3420/E83</f>
        <v>19.431818181818183</v>
      </c>
      <c r="G83" s="109">
        <f>8*F83</f>
        <v>155.45454545454547</v>
      </c>
      <c r="H83" s="105"/>
      <c r="I83" s="105"/>
      <c r="J83" s="105"/>
      <c r="K83" s="105"/>
    </row>
    <row r="84" spans="1:11" s="99" customFormat="1" ht="19.7" customHeight="1" x14ac:dyDescent="0.2">
      <c r="A84" s="100"/>
      <c r="B84" s="101" t="s">
        <v>776</v>
      </c>
      <c r="C84" s="101" t="s">
        <v>689</v>
      </c>
      <c r="D84" s="108">
        <v>1</v>
      </c>
      <c r="E84" s="102">
        <v>88</v>
      </c>
      <c r="F84" s="103">
        <f>3420/E84</f>
        <v>38.863636363636367</v>
      </c>
      <c r="G84" s="109">
        <f>8*F84</f>
        <v>310.90909090909093</v>
      </c>
      <c r="H84" s="105"/>
      <c r="I84" s="105"/>
      <c r="J84" s="105"/>
      <c r="K84" s="105"/>
    </row>
    <row r="85" spans="1:11" s="99" customFormat="1" ht="19.7" customHeight="1" x14ac:dyDescent="0.2">
      <c r="A85" s="100"/>
      <c r="B85" s="101" t="s">
        <v>777</v>
      </c>
      <c r="C85" s="101" t="s">
        <v>1123</v>
      </c>
      <c r="D85" s="108">
        <v>1</v>
      </c>
      <c r="E85" s="102">
        <v>174</v>
      </c>
      <c r="F85" s="103">
        <f>3420/E85</f>
        <v>19.655172413793103</v>
      </c>
      <c r="G85" s="109">
        <f>8*F85</f>
        <v>157.24137931034483</v>
      </c>
      <c r="H85" s="105"/>
      <c r="I85" s="105"/>
      <c r="J85" s="105"/>
      <c r="K85" s="105"/>
    </row>
    <row r="86" spans="1:11" s="99" customFormat="1" ht="22.7" customHeight="1" x14ac:dyDescent="0.2">
      <c r="A86" s="100"/>
      <c r="B86" s="101" t="s">
        <v>777</v>
      </c>
      <c r="C86" s="101" t="s">
        <v>1124</v>
      </c>
      <c r="D86" s="108">
        <v>1</v>
      </c>
      <c r="E86" s="115">
        <v>91</v>
      </c>
      <c r="F86" s="103">
        <f>3420/E86</f>
        <v>37.582417582417584</v>
      </c>
      <c r="G86" s="109">
        <f>8*F86</f>
        <v>300.65934065934067</v>
      </c>
      <c r="H86" s="105" t="s">
        <v>1125</v>
      </c>
      <c r="I86" s="105"/>
      <c r="J86" s="105"/>
      <c r="K86" s="105"/>
    </row>
    <row r="87" spans="1:11" s="99" customFormat="1" ht="19.7" customHeight="1" x14ac:dyDescent="0.2">
      <c r="A87" s="100"/>
      <c r="B87" s="101" t="s">
        <v>778</v>
      </c>
      <c r="C87" s="101" t="s">
        <v>702</v>
      </c>
      <c r="D87" s="108">
        <v>1</v>
      </c>
      <c r="E87" s="102">
        <v>41.25</v>
      </c>
      <c r="F87" s="103">
        <f>3420/E87</f>
        <v>82.909090909090907</v>
      </c>
      <c r="G87" s="109">
        <f>8*F87</f>
        <v>663.27272727272725</v>
      </c>
      <c r="H87" s="105"/>
      <c r="I87" s="105"/>
      <c r="J87" s="105"/>
      <c r="K87" s="105"/>
    </row>
    <row r="88" spans="1:11" s="99" customFormat="1" ht="19.7" customHeight="1" x14ac:dyDescent="0.2">
      <c r="A88" s="100"/>
      <c r="B88" s="101" t="s">
        <v>779</v>
      </c>
      <c r="C88" s="101" t="s">
        <v>780</v>
      </c>
      <c r="D88" s="108">
        <v>1</v>
      </c>
      <c r="E88" s="102">
        <v>40</v>
      </c>
      <c r="F88" s="116">
        <f>3420/E88</f>
        <v>85.5</v>
      </c>
      <c r="G88" s="109">
        <f>8*F88</f>
        <v>684</v>
      </c>
      <c r="H88" s="105"/>
      <c r="I88" s="105"/>
      <c r="J88" s="105"/>
      <c r="K88" s="105"/>
    </row>
    <row r="89" spans="1:11" s="99" customFormat="1" x14ac:dyDescent="0.2">
      <c r="A89" s="100"/>
      <c r="B89" s="101" t="s">
        <v>781</v>
      </c>
      <c r="C89" s="101" t="s">
        <v>1114</v>
      </c>
      <c r="D89" s="108">
        <v>1</v>
      </c>
      <c r="E89" s="117">
        <v>38</v>
      </c>
      <c r="F89" s="116">
        <f>3420/E89</f>
        <v>90</v>
      </c>
      <c r="G89" s="109">
        <f>8*F89</f>
        <v>720</v>
      </c>
      <c r="H89" s="105"/>
      <c r="I89" s="105"/>
      <c r="J89" s="105"/>
    </row>
    <row r="90" spans="1:11" s="99" customFormat="1" x14ac:dyDescent="0.2">
      <c r="A90" s="100"/>
      <c r="B90" s="101" t="s">
        <v>782</v>
      </c>
      <c r="C90" s="101" t="s">
        <v>722</v>
      </c>
      <c r="D90" s="108">
        <v>1</v>
      </c>
      <c r="E90" s="102">
        <v>33</v>
      </c>
      <c r="F90" s="118">
        <f>3420/E90</f>
        <v>103.63636363636364</v>
      </c>
      <c r="G90" s="109">
        <f>8*F90</f>
        <v>829.09090909090912</v>
      </c>
      <c r="H90" s="105"/>
      <c r="I90" s="113"/>
      <c r="J90" s="113"/>
      <c r="K90" s="113"/>
    </row>
    <row r="91" spans="1:11" s="99" customFormat="1" x14ac:dyDescent="0.2">
      <c r="A91" s="100"/>
      <c r="B91" s="101" t="s">
        <v>783</v>
      </c>
      <c r="C91" s="101" t="s">
        <v>702</v>
      </c>
      <c r="D91" s="108">
        <v>1</v>
      </c>
      <c r="E91" s="102">
        <v>88</v>
      </c>
      <c r="F91" s="103">
        <f>3420/E91</f>
        <v>38.863636363636367</v>
      </c>
      <c r="G91" s="109">
        <f>8*F91</f>
        <v>310.90909090909093</v>
      </c>
      <c r="H91" s="105"/>
      <c r="I91" s="105"/>
      <c r="J91" s="105"/>
      <c r="K91" s="105"/>
    </row>
    <row r="92" spans="1:11" s="99" customFormat="1" ht="19.7" customHeight="1" x14ac:dyDescent="0.2">
      <c r="A92" s="100"/>
      <c r="B92" s="101" t="s">
        <v>784</v>
      </c>
      <c r="C92" s="101" t="s">
        <v>702</v>
      </c>
      <c r="D92" s="108">
        <v>1</v>
      </c>
      <c r="E92" s="102">
        <v>66</v>
      </c>
      <c r="F92" s="103">
        <f>3420/E92</f>
        <v>51.81818181818182</v>
      </c>
      <c r="G92" s="109">
        <f>8*F92</f>
        <v>414.54545454545456</v>
      </c>
      <c r="H92" s="105"/>
      <c r="I92" s="105"/>
      <c r="J92" s="105"/>
      <c r="K92" s="105"/>
    </row>
    <row r="93" spans="1:11" s="99" customFormat="1" ht="19.7" customHeight="1" x14ac:dyDescent="0.2">
      <c r="A93" s="100"/>
      <c r="B93" s="101" t="s">
        <v>785</v>
      </c>
      <c r="C93" s="101" t="s">
        <v>702</v>
      </c>
      <c r="D93" s="108">
        <v>1</v>
      </c>
      <c r="E93" s="102">
        <v>76.744186046511629</v>
      </c>
      <c r="F93" s="103">
        <f>3420/E93</f>
        <v>44.563636363636363</v>
      </c>
      <c r="G93" s="109">
        <f>8*F93</f>
        <v>356.5090909090909</v>
      </c>
      <c r="H93" s="105"/>
      <c r="I93" s="105"/>
      <c r="J93" s="105"/>
      <c r="K93" s="105"/>
    </row>
    <row r="94" spans="1:11" s="114" customFormat="1" ht="19.7" customHeight="1" x14ac:dyDescent="0.2">
      <c r="A94" s="100"/>
      <c r="B94" s="101" t="s">
        <v>786</v>
      </c>
      <c r="C94" s="101" t="s">
        <v>787</v>
      </c>
      <c r="D94" s="108">
        <v>1</v>
      </c>
      <c r="E94" s="102">
        <v>0</v>
      </c>
      <c r="F94" s="103" t="e">
        <f>3420/E94</f>
        <v>#DIV/0!</v>
      </c>
      <c r="G94" s="109" t="e">
        <f>8*F94</f>
        <v>#DIV/0!</v>
      </c>
      <c r="H94" s="105"/>
      <c r="I94" s="105"/>
      <c r="J94" s="105"/>
      <c r="K94" s="105"/>
    </row>
    <row r="95" spans="1:11" s="99" customFormat="1" x14ac:dyDescent="0.2">
      <c r="A95" s="100"/>
      <c r="B95" s="101" t="s">
        <v>788</v>
      </c>
      <c r="C95" s="101" t="s">
        <v>789</v>
      </c>
      <c r="D95" s="108">
        <v>1</v>
      </c>
      <c r="E95" s="102">
        <v>13</v>
      </c>
      <c r="F95" s="103">
        <f>3420/E95</f>
        <v>263.07692307692309</v>
      </c>
      <c r="G95" s="109">
        <f>8*F95</f>
        <v>2104.6153846153848</v>
      </c>
      <c r="H95" s="105"/>
      <c r="I95" s="105"/>
      <c r="J95" s="105"/>
      <c r="K95" s="105"/>
    </row>
    <row r="96" spans="1:11" s="114" customFormat="1" x14ac:dyDescent="0.2">
      <c r="A96" s="100"/>
      <c r="B96" s="101">
        <v>4185413151</v>
      </c>
      <c r="C96" s="101" t="s">
        <v>707</v>
      </c>
      <c r="D96" s="108">
        <v>1</v>
      </c>
      <c r="E96" s="102">
        <v>0</v>
      </c>
      <c r="F96" s="103" t="e">
        <f>3420/E96</f>
        <v>#DIV/0!</v>
      </c>
      <c r="G96" s="109" t="e">
        <f>8*F96</f>
        <v>#DIV/0!</v>
      </c>
      <c r="H96" s="105"/>
      <c r="I96" s="105"/>
      <c r="J96" s="105"/>
      <c r="K96" s="105"/>
    </row>
    <row r="97" spans="1:11" s="99" customFormat="1" ht="19.7" customHeight="1" x14ac:dyDescent="0.2">
      <c r="A97" s="100"/>
      <c r="B97" s="101" t="s">
        <v>790</v>
      </c>
      <c r="C97" s="101" t="s">
        <v>791</v>
      </c>
      <c r="D97" s="108">
        <v>1</v>
      </c>
      <c r="E97" s="102">
        <v>43.421052631578945</v>
      </c>
      <c r="F97" s="103">
        <f>3420/E97</f>
        <v>78.763636363636365</v>
      </c>
      <c r="G97" s="109">
        <f>8*F97</f>
        <v>630.10909090909092</v>
      </c>
      <c r="H97" s="105"/>
      <c r="I97" s="105"/>
      <c r="J97" s="105"/>
      <c r="K97" s="105"/>
    </row>
    <row r="98" spans="1:11" s="99" customFormat="1" ht="19.7" customHeight="1" x14ac:dyDescent="0.2">
      <c r="A98" s="100"/>
      <c r="B98" s="101">
        <v>5830294500</v>
      </c>
      <c r="C98" s="101" t="s">
        <v>792</v>
      </c>
      <c r="D98" s="108">
        <v>1</v>
      </c>
      <c r="E98" s="102">
        <v>15</v>
      </c>
      <c r="F98" s="103">
        <f>3420/E98</f>
        <v>228</v>
      </c>
      <c r="G98" s="109">
        <f>8*F98</f>
        <v>1824</v>
      </c>
      <c r="H98" s="105"/>
      <c r="I98" s="105"/>
      <c r="J98" s="105"/>
      <c r="K98" s="105"/>
    </row>
    <row r="99" spans="1:11" s="99" customFormat="1" x14ac:dyDescent="0.2">
      <c r="A99" s="100"/>
      <c r="B99" s="101" t="s">
        <v>793</v>
      </c>
      <c r="C99" s="101" t="s">
        <v>794</v>
      </c>
      <c r="D99" s="108">
        <v>1</v>
      </c>
      <c r="E99" s="102">
        <v>17.600000000000001</v>
      </c>
      <c r="F99" s="103">
        <f>3420/E99</f>
        <v>194.31818181818181</v>
      </c>
      <c r="G99" s="109">
        <f>8*F99</f>
        <v>1554.5454545454545</v>
      </c>
      <c r="H99" s="105"/>
      <c r="I99" s="105"/>
      <c r="J99" s="105"/>
      <c r="K99" s="105"/>
    </row>
    <row r="100" spans="1:11" s="99" customFormat="1" ht="19.7" customHeight="1" x14ac:dyDescent="0.2">
      <c r="A100" s="100"/>
      <c r="B100" s="101" t="s">
        <v>795</v>
      </c>
      <c r="C100" s="101" t="s">
        <v>712</v>
      </c>
      <c r="D100" s="108">
        <v>1</v>
      </c>
      <c r="E100" s="102">
        <v>44</v>
      </c>
      <c r="F100" s="103">
        <f>3420/E100</f>
        <v>77.727272727272734</v>
      </c>
      <c r="G100" s="109">
        <f>8*F100</f>
        <v>621.81818181818187</v>
      </c>
      <c r="H100" s="105"/>
      <c r="I100" s="105"/>
      <c r="J100" s="105"/>
      <c r="K100" s="105"/>
    </row>
    <row r="101" spans="1:11" s="99" customFormat="1" x14ac:dyDescent="0.2">
      <c r="A101" s="100"/>
      <c r="B101" s="101" t="s">
        <v>796</v>
      </c>
      <c r="C101" s="101" t="s">
        <v>712</v>
      </c>
      <c r="D101" s="108">
        <v>1</v>
      </c>
      <c r="E101" s="102">
        <v>33</v>
      </c>
      <c r="F101" s="103">
        <f>3420/E101</f>
        <v>103.63636363636364</v>
      </c>
      <c r="G101" s="109">
        <f>8*F101</f>
        <v>829.09090909090912</v>
      </c>
      <c r="H101" s="105"/>
      <c r="I101" s="105"/>
      <c r="J101" s="105"/>
      <c r="K101" s="105"/>
    </row>
    <row r="102" spans="1:11" s="99" customFormat="1" ht="17.25" x14ac:dyDescent="0.2">
      <c r="A102" s="100"/>
      <c r="B102" s="101" t="s">
        <v>797</v>
      </c>
      <c r="C102" s="107" t="s">
        <v>798</v>
      </c>
      <c r="D102" s="108">
        <v>1</v>
      </c>
      <c r="E102" s="102">
        <v>22</v>
      </c>
      <c r="F102" s="103">
        <f>3420/E102</f>
        <v>155.45454545454547</v>
      </c>
      <c r="G102" s="109">
        <f>8*F102</f>
        <v>1243.6363636363637</v>
      </c>
      <c r="H102" s="105"/>
      <c r="I102" s="105"/>
      <c r="J102" s="105"/>
      <c r="K102" s="105"/>
    </row>
    <row r="103" spans="1:11" s="99" customFormat="1" x14ac:dyDescent="0.2">
      <c r="A103" s="100"/>
      <c r="B103" s="101" t="s">
        <v>799</v>
      </c>
      <c r="C103" s="101" t="s">
        <v>702</v>
      </c>
      <c r="D103" s="108">
        <v>1</v>
      </c>
      <c r="E103" s="102">
        <v>40.615384615384613</v>
      </c>
      <c r="F103" s="103">
        <f>3420/E103</f>
        <v>84.204545454545453</v>
      </c>
      <c r="G103" s="109">
        <f>8*F103</f>
        <v>673.63636363636363</v>
      </c>
      <c r="H103" s="105"/>
      <c r="I103" s="105"/>
      <c r="J103" s="105"/>
      <c r="K103" s="105"/>
    </row>
    <row r="104" spans="1:11" s="99" customFormat="1" ht="19.7" customHeight="1" x14ac:dyDescent="0.2">
      <c r="A104" s="100"/>
      <c r="B104" s="101" t="s">
        <v>800</v>
      </c>
      <c r="C104" s="101" t="s">
        <v>798</v>
      </c>
      <c r="D104" s="108">
        <v>1</v>
      </c>
      <c r="E104" s="102">
        <v>26</v>
      </c>
      <c r="F104" s="103">
        <f>3420/E104</f>
        <v>131.53846153846155</v>
      </c>
      <c r="G104" s="109">
        <f>8*F104</f>
        <v>1052.3076923076924</v>
      </c>
      <c r="H104" s="105"/>
      <c r="I104" s="105"/>
      <c r="J104" s="105"/>
      <c r="K104" s="105"/>
    </row>
    <row r="105" spans="1:11" s="99" customFormat="1" ht="17.25" x14ac:dyDescent="0.2">
      <c r="A105" s="100"/>
      <c r="B105" s="101">
        <v>518207700</v>
      </c>
      <c r="C105" s="107" t="s">
        <v>801</v>
      </c>
      <c r="D105" s="108">
        <v>1</v>
      </c>
      <c r="E105" s="102">
        <v>36.666666666666664</v>
      </c>
      <c r="F105" s="103">
        <f>3420/E105</f>
        <v>93.27272727272728</v>
      </c>
      <c r="G105" s="109">
        <f>8*F105</f>
        <v>746.18181818181824</v>
      </c>
      <c r="H105" s="105"/>
      <c r="I105" s="105"/>
      <c r="J105" s="105"/>
      <c r="K105" s="105"/>
    </row>
    <row r="106" spans="1:11" s="99" customFormat="1" ht="19.7" customHeight="1" x14ac:dyDescent="0.2">
      <c r="A106" s="100"/>
      <c r="B106" s="101" t="s">
        <v>802</v>
      </c>
      <c r="C106" s="107" t="s">
        <v>690</v>
      </c>
      <c r="D106" s="108">
        <v>1</v>
      </c>
      <c r="E106" s="102">
        <v>9</v>
      </c>
      <c r="F106" s="103">
        <f>3420/E106</f>
        <v>380</v>
      </c>
      <c r="G106" s="109">
        <f>8*F106</f>
        <v>3040</v>
      </c>
      <c r="H106" s="111" t="s">
        <v>716</v>
      </c>
      <c r="I106" s="105"/>
      <c r="J106" s="105"/>
      <c r="K106" s="105"/>
    </row>
    <row r="107" spans="1:11" s="99" customFormat="1" ht="19.7" customHeight="1" x14ac:dyDescent="0.2">
      <c r="A107" s="100"/>
      <c r="B107" s="101" t="s">
        <v>802</v>
      </c>
      <c r="C107" s="107" t="s">
        <v>803</v>
      </c>
      <c r="D107" s="108">
        <v>1</v>
      </c>
      <c r="E107" s="102">
        <v>15.714285714285714</v>
      </c>
      <c r="F107" s="103">
        <f>3420/E107</f>
        <v>217.63636363636365</v>
      </c>
      <c r="G107" s="109">
        <f>8*F107</f>
        <v>1741.0909090909092</v>
      </c>
      <c r="H107" s="113"/>
      <c r="I107" s="113"/>
      <c r="J107" s="113"/>
      <c r="K107" s="113"/>
    </row>
    <row r="108" spans="1:11" s="99" customFormat="1" ht="17.25" x14ac:dyDescent="0.2">
      <c r="A108" s="100"/>
      <c r="B108" s="101">
        <v>5596745800</v>
      </c>
      <c r="C108" s="107" t="s">
        <v>804</v>
      </c>
      <c r="D108" s="108">
        <v>1</v>
      </c>
      <c r="E108" s="102">
        <v>33</v>
      </c>
      <c r="F108" s="103">
        <f>3420/E108</f>
        <v>103.63636363636364</v>
      </c>
      <c r="G108" s="109">
        <f>8*F108</f>
        <v>829.09090909090912</v>
      </c>
      <c r="H108" s="111" t="s">
        <v>805</v>
      </c>
      <c r="I108" s="105"/>
      <c r="J108" s="105"/>
      <c r="K108" s="105"/>
    </row>
    <row r="109" spans="1:11" s="99" customFormat="1" ht="17.25" x14ac:dyDescent="0.2">
      <c r="A109" s="100"/>
      <c r="B109" s="101" t="s">
        <v>806</v>
      </c>
      <c r="C109" s="107" t="s">
        <v>807</v>
      </c>
      <c r="D109" s="108">
        <v>1</v>
      </c>
      <c r="E109" s="102">
        <v>20</v>
      </c>
      <c r="F109" s="103">
        <f>3420/E109</f>
        <v>171</v>
      </c>
      <c r="G109" s="109">
        <f>8*F109</f>
        <v>1368</v>
      </c>
      <c r="H109" s="105"/>
      <c r="I109" s="105"/>
      <c r="J109" s="105"/>
      <c r="K109" s="105"/>
    </row>
    <row r="110" spans="1:11" s="99" customFormat="1" x14ac:dyDescent="0.2">
      <c r="A110" s="100"/>
      <c r="B110" s="101" t="s">
        <v>808</v>
      </c>
      <c r="C110" s="101" t="s">
        <v>807</v>
      </c>
      <c r="D110" s="108">
        <v>1</v>
      </c>
      <c r="E110" s="102">
        <v>16.296296296296298</v>
      </c>
      <c r="F110" s="103">
        <f>3420/E110</f>
        <v>209.86363636363635</v>
      </c>
      <c r="G110" s="109">
        <f>8*F110</f>
        <v>1678.9090909090908</v>
      </c>
      <c r="H110" s="105"/>
      <c r="I110" s="105"/>
      <c r="J110" s="105"/>
      <c r="K110" s="105"/>
    </row>
    <row r="111" spans="1:11" s="99" customFormat="1" ht="19.7" customHeight="1" x14ac:dyDescent="0.2">
      <c r="A111" s="100"/>
      <c r="B111" s="101" t="s">
        <v>809</v>
      </c>
      <c r="C111" s="107" t="s">
        <v>810</v>
      </c>
      <c r="D111" s="108">
        <v>1</v>
      </c>
      <c r="E111" s="119">
        <v>65</v>
      </c>
      <c r="F111" s="103">
        <f>3420/E111</f>
        <v>52.615384615384613</v>
      </c>
      <c r="G111" s="109">
        <f>8*F111</f>
        <v>420.92307692307691</v>
      </c>
      <c r="H111" s="105"/>
      <c r="I111" s="105"/>
      <c r="J111" s="105"/>
      <c r="K111" s="105"/>
    </row>
    <row r="112" spans="1:11" s="99" customFormat="1" ht="19.7" customHeight="1" x14ac:dyDescent="0.2">
      <c r="A112" s="100"/>
      <c r="B112" s="101" t="s">
        <v>811</v>
      </c>
      <c r="C112" s="101" t="s">
        <v>812</v>
      </c>
      <c r="D112" s="108">
        <v>1</v>
      </c>
      <c r="E112" s="102">
        <v>33</v>
      </c>
      <c r="F112" s="103">
        <f>3420/E112</f>
        <v>103.63636363636364</v>
      </c>
      <c r="G112" s="109">
        <f>8*F112</f>
        <v>829.09090909090912</v>
      </c>
      <c r="H112" s="105"/>
      <c r="I112" s="105"/>
      <c r="J112" s="105"/>
      <c r="K112" s="105"/>
    </row>
    <row r="113" spans="1:11" s="99" customFormat="1" x14ac:dyDescent="0.2">
      <c r="A113" s="100"/>
      <c r="B113" s="101" t="s">
        <v>813</v>
      </c>
      <c r="C113" s="101" t="s">
        <v>814</v>
      </c>
      <c r="D113" s="108">
        <v>1</v>
      </c>
      <c r="E113" s="102">
        <v>43.421052631578945</v>
      </c>
      <c r="F113" s="103">
        <f>3420/E113</f>
        <v>78.763636363636365</v>
      </c>
      <c r="G113" s="109">
        <f>8*F113</f>
        <v>630.10909090909092</v>
      </c>
      <c r="H113" s="105"/>
      <c r="I113" s="105"/>
      <c r="J113" s="105"/>
      <c r="K113" s="105"/>
    </row>
    <row r="114" spans="1:11" s="99" customFormat="1" ht="19.7" customHeight="1" x14ac:dyDescent="0.2">
      <c r="A114" s="100"/>
      <c r="B114" s="101" t="s">
        <v>815</v>
      </c>
      <c r="C114" s="101" t="s">
        <v>706</v>
      </c>
      <c r="D114" s="108">
        <v>1</v>
      </c>
      <c r="E114" s="102">
        <v>38.823529411764703</v>
      </c>
      <c r="F114" s="103">
        <f>3420/E114</f>
        <v>88.090909090909093</v>
      </c>
      <c r="G114" s="109">
        <f>8*F114</f>
        <v>704.72727272727275</v>
      </c>
      <c r="H114" s="105"/>
      <c r="I114" s="105"/>
      <c r="J114" s="105"/>
      <c r="K114" s="105"/>
    </row>
    <row r="115" spans="1:11" s="99" customFormat="1" ht="19.7" customHeight="1" x14ac:dyDescent="0.2">
      <c r="A115" s="100"/>
      <c r="B115" s="101" t="s">
        <v>816</v>
      </c>
      <c r="C115" s="101" t="s">
        <v>706</v>
      </c>
      <c r="D115" s="108">
        <v>1</v>
      </c>
      <c r="E115" s="102">
        <v>34</v>
      </c>
      <c r="F115" s="103">
        <f>3420/E115</f>
        <v>100.58823529411765</v>
      </c>
      <c r="G115" s="109">
        <f>8*F115</f>
        <v>804.70588235294122</v>
      </c>
      <c r="H115" s="105"/>
      <c r="I115" s="105"/>
      <c r="J115" s="105"/>
      <c r="K115" s="105"/>
    </row>
    <row r="116" spans="1:11" s="99" customFormat="1" ht="19.7" customHeight="1" x14ac:dyDescent="0.2">
      <c r="A116" s="100"/>
      <c r="B116" s="101" t="s">
        <v>817</v>
      </c>
      <c r="C116" s="101" t="s">
        <v>818</v>
      </c>
      <c r="D116" s="108">
        <v>1</v>
      </c>
      <c r="E116" s="102">
        <v>22.916666666666668</v>
      </c>
      <c r="F116" s="103">
        <f>3420/E116</f>
        <v>149.23636363636362</v>
      </c>
      <c r="G116" s="109">
        <f>8*F116</f>
        <v>1193.890909090909</v>
      </c>
      <c r="H116" s="120"/>
      <c r="I116" s="105"/>
      <c r="J116" s="105"/>
      <c r="K116" s="105"/>
    </row>
    <row r="117" spans="1:11" s="99" customFormat="1" ht="19.7" customHeight="1" x14ac:dyDescent="0.2">
      <c r="A117" s="100"/>
      <c r="B117" s="101" t="s">
        <v>819</v>
      </c>
      <c r="C117" s="101" t="s">
        <v>818</v>
      </c>
      <c r="D117" s="108">
        <v>1</v>
      </c>
      <c r="E117" s="102">
        <v>26.4</v>
      </c>
      <c r="F117" s="103">
        <f>3420/E117</f>
        <v>129.54545454545456</v>
      </c>
      <c r="G117" s="109">
        <f>8*F117</f>
        <v>1036.3636363636365</v>
      </c>
      <c r="H117" s="111" t="s">
        <v>716</v>
      </c>
      <c r="I117" s="105"/>
      <c r="J117" s="105"/>
      <c r="K117" s="105"/>
    </row>
    <row r="118" spans="1:11" s="99" customFormat="1" ht="19.7" customHeight="1" x14ac:dyDescent="0.2">
      <c r="A118" s="100"/>
      <c r="B118" s="101" t="s">
        <v>819</v>
      </c>
      <c r="C118" s="101" t="s">
        <v>818</v>
      </c>
      <c r="D118" s="108">
        <v>1</v>
      </c>
      <c r="E118" s="102">
        <v>33</v>
      </c>
      <c r="F118" s="103">
        <f>3420/E118</f>
        <v>103.63636363636364</v>
      </c>
      <c r="G118" s="109">
        <f>8*F118</f>
        <v>829.09090909090912</v>
      </c>
      <c r="H118" s="113"/>
      <c r="I118" s="113"/>
      <c r="J118" s="113"/>
      <c r="K118" s="113"/>
    </row>
    <row r="119" spans="1:11" s="99" customFormat="1" ht="19.7" customHeight="1" x14ac:dyDescent="0.2">
      <c r="A119" s="100"/>
      <c r="B119" s="101" t="s">
        <v>820</v>
      </c>
      <c r="C119" s="101" t="s">
        <v>818</v>
      </c>
      <c r="D119" s="108">
        <v>1</v>
      </c>
      <c r="E119" s="102">
        <v>16.5</v>
      </c>
      <c r="F119" s="103">
        <f>3420/E119</f>
        <v>207.27272727272728</v>
      </c>
      <c r="G119" s="109">
        <f>8*F119</f>
        <v>1658.1818181818182</v>
      </c>
      <c r="H119" s="105"/>
      <c r="I119" s="105"/>
      <c r="J119" s="105"/>
      <c r="K119" s="105"/>
    </row>
    <row r="120" spans="1:11" s="99" customFormat="1" ht="19.7" customHeight="1" x14ac:dyDescent="0.2">
      <c r="A120" s="100"/>
      <c r="B120" s="101" t="s">
        <v>821</v>
      </c>
      <c r="C120" s="101" t="s">
        <v>818</v>
      </c>
      <c r="D120" s="108">
        <v>1</v>
      </c>
      <c r="E120" s="102">
        <v>43.421052631578945</v>
      </c>
      <c r="F120" s="103">
        <f>3420/E120</f>
        <v>78.763636363636365</v>
      </c>
      <c r="G120" s="109">
        <f>8*F120</f>
        <v>630.10909090909092</v>
      </c>
      <c r="H120" s="105"/>
      <c r="I120" s="105"/>
      <c r="J120" s="105"/>
      <c r="K120" s="105"/>
    </row>
    <row r="121" spans="1:11" s="99" customFormat="1" x14ac:dyDescent="0.2">
      <c r="A121" s="100"/>
      <c r="B121" s="101" t="s">
        <v>822</v>
      </c>
      <c r="C121" s="101" t="s">
        <v>818</v>
      </c>
      <c r="D121" s="108">
        <v>1</v>
      </c>
      <c r="E121" s="102">
        <v>33</v>
      </c>
      <c r="F121" s="103">
        <f>3420/E121</f>
        <v>103.63636363636364</v>
      </c>
      <c r="G121" s="109">
        <f>8*F121</f>
        <v>829.09090909090912</v>
      </c>
      <c r="H121" s="105"/>
      <c r="I121" s="105"/>
      <c r="J121" s="105"/>
      <c r="K121" s="105"/>
    </row>
    <row r="122" spans="1:11" s="114" customFormat="1" x14ac:dyDescent="0.2">
      <c r="A122" s="100"/>
      <c r="B122" s="101" t="s">
        <v>823</v>
      </c>
      <c r="C122" s="101" t="s">
        <v>818</v>
      </c>
      <c r="D122" s="108">
        <v>1</v>
      </c>
      <c r="E122" s="102">
        <v>0</v>
      </c>
      <c r="F122" s="103" t="e">
        <f>3420/E122</f>
        <v>#DIV/0!</v>
      </c>
      <c r="G122" s="109" t="e">
        <f>8*F122</f>
        <v>#DIV/0!</v>
      </c>
      <c r="H122" s="105"/>
      <c r="I122" s="105"/>
      <c r="J122" s="105"/>
      <c r="K122" s="105"/>
    </row>
    <row r="123" spans="1:11" s="114" customFormat="1" x14ac:dyDescent="0.2">
      <c r="A123" s="100"/>
      <c r="B123" s="101" t="s">
        <v>824</v>
      </c>
      <c r="C123" s="101" t="s">
        <v>818</v>
      </c>
      <c r="D123" s="108">
        <v>1</v>
      </c>
      <c r="E123" s="102">
        <v>0</v>
      </c>
      <c r="F123" s="103" t="e">
        <f>3420/E123</f>
        <v>#DIV/0!</v>
      </c>
      <c r="G123" s="109" t="e">
        <f>8*F123</f>
        <v>#DIV/0!</v>
      </c>
      <c r="H123" s="105"/>
      <c r="I123" s="105"/>
      <c r="J123" s="105"/>
      <c r="K123" s="105"/>
    </row>
    <row r="124" spans="1:11" s="99" customFormat="1" x14ac:dyDescent="0.2">
      <c r="A124" s="100"/>
      <c r="B124" s="101" t="s">
        <v>825</v>
      </c>
      <c r="C124" s="101" t="s">
        <v>818</v>
      </c>
      <c r="D124" s="108">
        <v>1</v>
      </c>
      <c r="E124" s="102">
        <v>66</v>
      </c>
      <c r="F124" s="103">
        <f>3420/E124</f>
        <v>51.81818181818182</v>
      </c>
      <c r="G124" s="109">
        <f>8*F124</f>
        <v>414.54545454545456</v>
      </c>
      <c r="H124" s="105"/>
      <c r="I124" s="105"/>
      <c r="J124" s="105"/>
      <c r="K124" s="105"/>
    </row>
    <row r="125" spans="1:11" s="114" customFormat="1" ht="19.7" customHeight="1" x14ac:dyDescent="0.2">
      <c r="A125" s="100"/>
      <c r="B125" s="101" t="s">
        <v>826</v>
      </c>
      <c r="C125" s="101" t="s">
        <v>818</v>
      </c>
      <c r="D125" s="108">
        <v>1</v>
      </c>
      <c r="E125" s="102">
        <v>0</v>
      </c>
      <c r="F125" s="103" t="e">
        <f>3420/E125</f>
        <v>#DIV/0!</v>
      </c>
      <c r="G125" s="109" t="e">
        <f>8*F125</f>
        <v>#DIV/0!</v>
      </c>
      <c r="H125" s="105"/>
      <c r="I125" s="105"/>
      <c r="J125" s="105"/>
      <c r="K125" s="105"/>
    </row>
    <row r="126" spans="1:11" s="114" customFormat="1" x14ac:dyDescent="0.2">
      <c r="A126" s="100"/>
      <c r="B126" s="101" t="s">
        <v>827</v>
      </c>
      <c r="C126" s="101" t="s">
        <v>818</v>
      </c>
      <c r="D126" s="108">
        <v>1</v>
      </c>
      <c r="E126" s="102">
        <v>0</v>
      </c>
      <c r="F126" s="103" t="e">
        <f>3420/E126</f>
        <v>#DIV/0!</v>
      </c>
      <c r="G126" s="109" t="e">
        <f>8*F126</f>
        <v>#DIV/0!</v>
      </c>
      <c r="H126" s="105"/>
      <c r="I126" s="105"/>
      <c r="J126" s="105"/>
      <c r="K126" s="105"/>
    </row>
    <row r="127" spans="1:11" s="114" customFormat="1" ht="19.7" customHeight="1" x14ac:dyDescent="0.2">
      <c r="A127" s="100"/>
      <c r="B127" s="101" t="s">
        <v>828</v>
      </c>
      <c r="C127" s="101" t="s">
        <v>818</v>
      </c>
      <c r="D127" s="108">
        <v>1</v>
      </c>
      <c r="E127" s="102">
        <v>0</v>
      </c>
      <c r="F127" s="103" t="e">
        <f>3420/E127</f>
        <v>#DIV/0!</v>
      </c>
      <c r="G127" s="109" t="e">
        <f>8*F127</f>
        <v>#DIV/0!</v>
      </c>
      <c r="H127" s="105"/>
      <c r="I127" s="105"/>
      <c r="J127" s="105"/>
      <c r="K127" s="105"/>
    </row>
    <row r="128" spans="1:11" s="99" customFormat="1" x14ac:dyDescent="0.2">
      <c r="A128" s="100"/>
      <c r="B128" s="101" t="s">
        <v>829</v>
      </c>
      <c r="C128" s="101" t="s">
        <v>818</v>
      </c>
      <c r="D128" s="108">
        <v>1</v>
      </c>
      <c r="E128" s="102">
        <v>34.375</v>
      </c>
      <c r="F128" s="103">
        <f>3420/E128</f>
        <v>99.490909090909085</v>
      </c>
      <c r="G128" s="109">
        <f>8*F128</f>
        <v>795.92727272727268</v>
      </c>
      <c r="H128" s="105"/>
      <c r="I128" s="105"/>
      <c r="J128" s="105"/>
      <c r="K128" s="105"/>
    </row>
    <row r="129" spans="1:11" s="99" customFormat="1" x14ac:dyDescent="0.2">
      <c r="A129" s="100"/>
      <c r="B129" s="101" t="s">
        <v>830</v>
      </c>
      <c r="C129" s="101" t="s">
        <v>683</v>
      </c>
      <c r="D129" s="108">
        <v>1</v>
      </c>
      <c r="E129" s="102">
        <v>27</v>
      </c>
      <c r="F129" s="103">
        <f>3420/E129</f>
        <v>126.66666666666667</v>
      </c>
      <c r="G129" s="109">
        <f>8*F129</f>
        <v>1013.3333333333334</v>
      </c>
      <c r="H129" s="105"/>
      <c r="I129" s="105"/>
      <c r="J129" s="105"/>
      <c r="K129" s="105"/>
    </row>
    <row r="130" spans="1:11" s="99" customFormat="1" x14ac:dyDescent="0.2">
      <c r="A130" s="100"/>
      <c r="B130" s="101" t="s">
        <v>831</v>
      </c>
      <c r="C130" s="101" t="s">
        <v>818</v>
      </c>
      <c r="D130" s="108">
        <v>1</v>
      </c>
      <c r="E130" s="102">
        <v>33</v>
      </c>
      <c r="F130" s="103">
        <f>3420/E130</f>
        <v>103.63636363636364</v>
      </c>
      <c r="G130" s="109">
        <f>8*F130</f>
        <v>829.09090909090912</v>
      </c>
      <c r="H130" s="105"/>
      <c r="I130" s="105"/>
      <c r="J130" s="105"/>
      <c r="K130" s="105"/>
    </row>
    <row r="131" spans="1:11" s="99" customFormat="1" x14ac:dyDescent="0.2">
      <c r="A131" s="100"/>
      <c r="B131" s="101" t="s">
        <v>831</v>
      </c>
      <c r="C131" s="101" t="s">
        <v>832</v>
      </c>
      <c r="D131" s="108">
        <v>1</v>
      </c>
      <c r="E131" s="102">
        <v>44</v>
      </c>
      <c r="F131" s="103">
        <f>3420/E131</f>
        <v>77.727272727272734</v>
      </c>
      <c r="G131" s="109">
        <f>8*F131</f>
        <v>621.81818181818187</v>
      </c>
      <c r="H131" s="105"/>
      <c r="I131" s="105"/>
      <c r="J131" s="105"/>
      <c r="K131" s="105"/>
    </row>
    <row r="132" spans="1:11" s="99" customFormat="1" x14ac:dyDescent="0.2">
      <c r="A132" s="100"/>
      <c r="B132" s="101" t="s">
        <v>833</v>
      </c>
      <c r="C132" s="101" t="s">
        <v>834</v>
      </c>
      <c r="D132" s="108">
        <v>1</v>
      </c>
      <c r="E132" s="102">
        <v>13.2</v>
      </c>
      <c r="F132" s="103">
        <f>3420/E132</f>
        <v>259.09090909090912</v>
      </c>
      <c r="G132" s="109">
        <f>8*F132</f>
        <v>2072.727272727273</v>
      </c>
      <c r="H132" s="105"/>
      <c r="I132" s="105"/>
      <c r="J132" s="105"/>
      <c r="K132" s="105"/>
    </row>
    <row r="133" spans="1:11" s="114" customFormat="1" x14ac:dyDescent="0.2">
      <c r="A133" s="100"/>
      <c r="B133" s="101" t="s">
        <v>835</v>
      </c>
      <c r="C133" s="101" t="s">
        <v>836</v>
      </c>
      <c r="D133" s="108">
        <v>1</v>
      </c>
      <c r="E133" s="102">
        <v>0</v>
      </c>
      <c r="F133" s="103" t="e">
        <f>3420/E133</f>
        <v>#DIV/0!</v>
      </c>
      <c r="G133" s="109" t="e">
        <f>8*F133</f>
        <v>#DIV/0!</v>
      </c>
      <c r="H133" s="105"/>
      <c r="I133" s="105"/>
      <c r="J133" s="105"/>
      <c r="K133" s="105"/>
    </row>
    <row r="134" spans="1:11" s="99" customFormat="1" ht="19.7" customHeight="1" x14ac:dyDescent="0.2">
      <c r="A134" s="100"/>
      <c r="B134" s="101" t="s">
        <v>837</v>
      </c>
      <c r="C134" s="101" t="s">
        <v>706</v>
      </c>
      <c r="D134" s="108">
        <v>1</v>
      </c>
      <c r="E134" s="102">
        <v>33</v>
      </c>
      <c r="F134" s="103">
        <f>3420/E134</f>
        <v>103.63636363636364</v>
      </c>
      <c r="G134" s="109">
        <f>8*F134</f>
        <v>829.09090909090912</v>
      </c>
      <c r="H134" s="105"/>
      <c r="I134" s="105"/>
      <c r="J134" s="105"/>
      <c r="K134" s="105"/>
    </row>
    <row r="135" spans="1:11" s="99" customFormat="1" ht="19.7" customHeight="1" x14ac:dyDescent="0.2">
      <c r="A135" s="100"/>
      <c r="B135" s="101" t="s">
        <v>838</v>
      </c>
      <c r="C135" s="101" t="s">
        <v>706</v>
      </c>
      <c r="D135" s="108">
        <v>1</v>
      </c>
      <c r="E135" s="102">
        <v>42.307692307692307</v>
      </c>
      <c r="F135" s="103">
        <f>3420/E135</f>
        <v>80.836363636363643</v>
      </c>
      <c r="G135" s="109">
        <f>8*F135</f>
        <v>646.69090909090914</v>
      </c>
      <c r="H135" s="105"/>
      <c r="I135" s="105"/>
      <c r="J135" s="105"/>
      <c r="K135" s="105"/>
    </row>
    <row r="136" spans="1:11" s="99" customFormat="1" ht="19.7" customHeight="1" x14ac:dyDescent="0.2">
      <c r="A136" s="100"/>
      <c r="B136" s="101" t="s">
        <v>839</v>
      </c>
      <c r="C136" s="101" t="s">
        <v>840</v>
      </c>
      <c r="D136" s="108">
        <v>1</v>
      </c>
      <c r="E136" s="102">
        <v>36</v>
      </c>
      <c r="F136" s="103">
        <f>3420/E136</f>
        <v>95</v>
      </c>
      <c r="G136" s="109">
        <f>8*F136</f>
        <v>760</v>
      </c>
      <c r="H136" s="105"/>
      <c r="I136" s="105"/>
      <c r="J136" s="105"/>
      <c r="K136" s="105"/>
    </row>
    <row r="137" spans="1:11" s="99" customFormat="1" x14ac:dyDescent="0.2">
      <c r="A137" s="100"/>
      <c r="B137" s="101" t="s">
        <v>841</v>
      </c>
      <c r="C137" s="101" t="s">
        <v>752</v>
      </c>
      <c r="D137" s="108">
        <v>1</v>
      </c>
      <c r="E137" s="102">
        <v>44</v>
      </c>
      <c r="F137" s="103">
        <f>3420/E137</f>
        <v>77.727272727272734</v>
      </c>
      <c r="G137" s="109">
        <f>8*F137</f>
        <v>621.81818181818187</v>
      </c>
      <c r="H137" s="105"/>
      <c r="I137" s="105"/>
      <c r="J137" s="105"/>
      <c r="K137" s="105"/>
    </row>
    <row r="138" spans="1:11" s="99" customFormat="1" ht="19.7" customHeight="1" x14ac:dyDescent="0.2">
      <c r="A138" s="100"/>
      <c r="B138" s="101" t="s">
        <v>842</v>
      </c>
      <c r="C138" s="101" t="s">
        <v>843</v>
      </c>
      <c r="D138" s="108">
        <v>1</v>
      </c>
      <c r="E138" s="119">
        <v>21</v>
      </c>
      <c r="F138" s="103">
        <f>3420/E138</f>
        <v>162.85714285714286</v>
      </c>
      <c r="G138" s="109">
        <f>8*F138</f>
        <v>1302.8571428571429</v>
      </c>
      <c r="H138" s="105"/>
      <c r="I138" s="105"/>
      <c r="J138" s="105"/>
      <c r="K138" s="105"/>
    </row>
    <row r="139" spans="1:11" s="99" customFormat="1" ht="19.7" customHeight="1" x14ac:dyDescent="0.2">
      <c r="A139" s="100"/>
      <c r="B139" s="101" t="s">
        <v>844</v>
      </c>
      <c r="C139" s="101" t="s">
        <v>845</v>
      </c>
      <c r="D139" s="108">
        <v>1</v>
      </c>
      <c r="E139" s="102">
        <v>37.714285714285715</v>
      </c>
      <c r="F139" s="103">
        <f>3420/E139</f>
        <v>90.681818181818173</v>
      </c>
      <c r="G139" s="109">
        <f>8*F139</f>
        <v>725.45454545454538</v>
      </c>
      <c r="H139" s="105"/>
      <c r="I139" s="105"/>
      <c r="J139" s="105"/>
      <c r="K139" s="105"/>
    </row>
    <row r="140" spans="1:11" s="99" customFormat="1" ht="19.7" customHeight="1" x14ac:dyDescent="0.2">
      <c r="A140" s="100"/>
      <c r="B140" s="101" t="s">
        <v>846</v>
      </c>
      <c r="C140" s="101" t="s">
        <v>847</v>
      </c>
      <c r="D140" s="108">
        <v>1</v>
      </c>
      <c r="E140" s="102">
        <v>44</v>
      </c>
      <c r="F140" s="103">
        <f>3420/E140</f>
        <v>77.727272727272734</v>
      </c>
      <c r="G140" s="109">
        <f>8*F140</f>
        <v>621.81818181818187</v>
      </c>
      <c r="H140" s="105"/>
      <c r="I140" s="105"/>
      <c r="J140" s="105"/>
      <c r="K140" s="105"/>
    </row>
    <row r="141" spans="1:11" s="114" customFormat="1" ht="19.7" customHeight="1" x14ac:dyDescent="0.2">
      <c r="A141" s="100"/>
      <c r="B141" s="101" t="s">
        <v>848</v>
      </c>
      <c r="C141" s="101" t="s">
        <v>849</v>
      </c>
      <c r="D141" s="108">
        <v>1</v>
      </c>
      <c r="E141" s="102">
        <v>0</v>
      </c>
      <c r="F141" s="103" t="e">
        <f>3420/E141</f>
        <v>#DIV/0!</v>
      </c>
      <c r="G141" s="109" t="e">
        <f>8*F141</f>
        <v>#DIV/0!</v>
      </c>
      <c r="H141" s="105"/>
      <c r="I141" s="105"/>
      <c r="J141" s="105"/>
      <c r="K141" s="105"/>
    </row>
    <row r="142" spans="1:11" s="114" customFormat="1" ht="19.7" customHeight="1" x14ac:dyDescent="0.2">
      <c r="A142" s="100"/>
      <c r="B142" s="101" t="s">
        <v>850</v>
      </c>
      <c r="C142" s="101" t="s">
        <v>851</v>
      </c>
      <c r="D142" s="108">
        <v>1</v>
      </c>
      <c r="E142" s="102">
        <v>0</v>
      </c>
      <c r="F142" s="103" t="e">
        <f>3420/E142</f>
        <v>#DIV/0!</v>
      </c>
      <c r="G142" s="109" t="e">
        <f>8*F142</f>
        <v>#DIV/0!</v>
      </c>
      <c r="H142" s="105"/>
      <c r="I142" s="105"/>
      <c r="J142" s="105"/>
      <c r="K142" s="105"/>
    </row>
    <row r="143" spans="1:11" s="114" customFormat="1" ht="19.7" customHeight="1" x14ac:dyDescent="0.2">
      <c r="A143" s="100"/>
      <c r="B143" s="101" t="s">
        <v>852</v>
      </c>
      <c r="C143" s="101" t="s">
        <v>851</v>
      </c>
      <c r="D143" s="108">
        <v>1</v>
      </c>
      <c r="E143" s="102">
        <v>0</v>
      </c>
      <c r="F143" s="103" t="e">
        <f>3420/E143</f>
        <v>#DIV/0!</v>
      </c>
      <c r="G143" s="109" t="e">
        <f>8*F143</f>
        <v>#DIV/0!</v>
      </c>
      <c r="H143" s="105"/>
      <c r="I143" s="105"/>
      <c r="J143" s="105"/>
      <c r="K143" s="105"/>
    </row>
    <row r="144" spans="1:11" s="99" customFormat="1" ht="19.7" customHeight="1" x14ac:dyDescent="0.2">
      <c r="A144" s="100"/>
      <c r="B144" s="101" t="s">
        <v>853</v>
      </c>
      <c r="C144" s="101" t="s">
        <v>854</v>
      </c>
      <c r="D144" s="108">
        <v>1</v>
      </c>
      <c r="E144" s="102">
        <v>26.4</v>
      </c>
      <c r="F144" s="103">
        <f>3420/E144</f>
        <v>129.54545454545456</v>
      </c>
      <c r="G144" s="109">
        <f>8*F144</f>
        <v>1036.3636363636365</v>
      </c>
      <c r="H144" s="105"/>
      <c r="I144" s="105"/>
      <c r="J144" s="105"/>
      <c r="K144" s="105"/>
    </row>
    <row r="145" spans="1:11" s="99" customFormat="1" ht="19.7" customHeight="1" x14ac:dyDescent="0.2">
      <c r="A145" s="100"/>
      <c r="B145" s="101" t="s">
        <v>855</v>
      </c>
      <c r="C145" s="101" t="s">
        <v>856</v>
      </c>
      <c r="D145" s="108">
        <v>1</v>
      </c>
      <c r="E145" s="102">
        <v>62</v>
      </c>
      <c r="F145" s="103">
        <f>3420/E145</f>
        <v>55.161290322580648</v>
      </c>
      <c r="G145" s="109">
        <f>8*F145</f>
        <v>441.29032258064518</v>
      </c>
      <c r="H145" s="105"/>
      <c r="I145" s="105"/>
      <c r="J145" s="105"/>
      <c r="K145" s="105"/>
    </row>
    <row r="146" spans="1:11" s="99" customFormat="1" ht="19.7" customHeight="1" x14ac:dyDescent="0.2">
      <c r="A146" s="100"/>
      <c r="B146" s="101" t="s">
        <v>857</v>
      </c>
      <c r="C146" s="101" t="s">
        <v>858</v>
      </c>
      <c r="D146" s="108">
        <v>1</v>
      </c>
      <c r="E146" s="102">
        <v>73.333333333333329</v>
      </c>
      <c r="F146" s="103">
        <f>3420/E146</f>
        <v>46.63636363636364</v>
      </c>
      <c r="G146" s="109">
        <f>8*F146</f>
        <v>373.09090909090912</v>
      </c>
      <c r="H146" s="105"/>
      <c r="I146" s="105"/>
      <c r="J146" s="105"/>
      <c r="K146" s="105"/>
    </row>
    <row r="147" spans="1:11" s="99" customFormat="1" ht="19.7" customHeight="1" x14ac:dyDescent="0.2">
      <c r="A147" s="100"/>
      <c r="B147" s="101" t="s">
        <v>859</v>
      </c>
      <c r="C147" s="101" t="s">
        <v>860</v>
      </c>
      <c r="D147" s="108">
        <v>1</v>
      </c>
      <c r="E147" s="102">
        <v>173.68421052631578</v>
      </c>
      <c r="F147" s="103">
        <f>3420/E147</f>
        <v>19.690909090909091</v>
      </c>
      <c r="G147" s="109">
        <f>8*F147</f>
        <v>157.52727272727273</v>
      </c>
      <c r="H147" s="105"/>
      <c r="I147" s="105"/>
      <c r="J147" s="105"/>
      <c r="K147" s="105"/>
    </row>
    <row r="148" spans="1:11" s="114" customFormat="1" ht="19.7" customHeight="1" x14ac:dyDescent="0.2">
      <c r="A148" s="100"/>
      <c r="B148" s="101" t="s">
        <v>861</v>
      </c>
      <c r="C148" s="101" t="s">
        <v>860</v>
      </c>
      <c r="D148" s="108">
        <v>1</v>
      </c>
      <c r="E148" s="102">
        <v>0</v>
      </c>
      <c r="F148" s="103" t="e">
        <f>3420/E148</f>
        <v>#DIV/0!</v>
      </c>
      <c r="G148" s="109" t="e">
        <f>8*F148</f>
        <v>#DIV/0!</v>
      </c>
      <c r="H148" s="105"/>
      <c r="I148" s="105"/>
      <c r="J148" s="105"/>
      <c r="K148" s="105"/>
    </row>
    <row r="149" spans="1:11" s="99" customFormat="1" ht="19.7" customHeight="1" x14ac:dyDescent="0.2">
      <c r="A149" s="100"/>
      <c r="B149" s="101" t="s">
        <v>859</v>
      </c>
      <c r="C149" s="101" t="s">
        <v>860</v>
      </c>
      <c r="D149" s="108">
        <v>1</v>
      </c>
      <c r="E149" s="102">
        <v>176</v>
      </c>
      <c r="F149" s="103">
        <f>3420/E149</f>
        <v>19.431818181818183</v>
      </c>
      <c r="G149" s="109">
        <f>8*F149</f>
        <v>155.45454545454547</v>
      </c>
      <c r="H149" s="105"/>
      <c r="I149" s="105"/>
      <c r="J149" s="105"/>
      <c r="K149" s="105"/>
    </row>
    <row r="150" spans="1:11" s="99" customFormat="1" ht="19.7" customHeight="1" x14ac:dyDescent="0.2">
      <c r="A150" s="100"/>
      <c r="B150" s="101" t="s">
        <v>862</v>
      </c>
      <c r="C150" s="101" t="s">
        <v>860</v>
      </c>
      <c r="D150" s="108">
        <v>1</v>
      </c>
      <c r="E150" s="119">
        <v>97.6</v>
      </c>
      <c r="F150" s="103">
        <f>3420/E150</f>
        <v>35.040983606557376</v>
      </c>
      <c r="G150" s="109">
        <f>8*F150</f>
        <v>280.32786885245901</v>
      </c>
      <c r="H150" s="105"/>
      <c r="I150" s="105"/>
      <c r="J150" s="105"/>
      <c r="K150" s="105"/>
    </row>
    <row r="151" spans="1:11" s="114" customFormat="1" ht="19.7" customHeight="1" x14ac:dyDescent="0.2">
      <c r="A151" s="100"/>
      <c r="B151" s="101" t="s">
        <v>863</v>
      </c>
      <c r="C151" s="101" t="s">
        <v>702</v>
      </c>
      <c r="D151" s="108">
        <v>1</v>
      </c>
      <c r="E151" s="102">
        <v>0</v>
      </c>
      <c r="F151" s="103" t="e">
        <f>3420/E151</f>
        <v>#DIV/0!</v>
      </c>
      <c r="G151" s="109" t="e">
        <f>8*F151</f>
        <v>#DIV/0!</v>
      </c>
      <c r="H151" s="105"/>
      <c r="I151" s="105"/>
      <c r="J151" s="105"/>
      <c r="K151" s="105"/>
    </row>
    <row r="152" spans="1:11" s="114" customFormat="1" ht="19.7" customHeight="1" x14ac:dyDescent="0.2">
      <c r="A152" s="100"/>
      <c r="B152" s="101" t="s">
        <v>864</v>
      </c>
      <c r="C152" s="101" t="s">
        <v>702</v>
      </c>
      <c r="D152" s="108">
        <v>1</v>
      </c>
      <c r="E152" s="102">
        <v>0</v>
      </c>
      <c r="F152" s="103" t="e">
        <f>3420/E152</f>
        <v>#DIV/0!</v>
      </c>
      <c r="G152" s="109" t="e">
        <f>8*F152</f>
        <v>#DIV/0!</v>
      </c>
      <c r="H152" s="105"/>
      <c r="I152" s="105"/>
      <c r="J152" s="105"/>
      <c r="K152" s="105"/>
    </row>
    <row r="153" spans="1:11" s="114" customFormat="1" ht="19.7" customHeight="1" x14ac:dyDescent="0.2">
      <c r="A153" s="100"/>
      <c r="B153" s="101" t="s">
        <v>865</v>
      </c>
      <c r="C153" s="101" t="s">
        <v>702</v>
      </c>
      <c r="D153" s="108">
        <v>1</v>
      </c>
      <c r="E153" s="102">
        <v>0</v>
      </c>
      <c r="F153" s="103" t="e">
        <f>3420/E153</f>
        <v>#DIV/0!</v>
      </c>
      <c r="G153" s="109" t="e">
        <f>8*F153</f>
        <v>#DIV/0!</v>
      </c>
      <c r="H153" s="105"/>
      <c r="I153" s="105"/>
      <c r="J153" s="105"/>
      <c r="K153" s="105"/>
    </row>
    <row r="154" spans="1:11" s="114" customFormat="1" ht="19.7" customHeight="1" x14ac:dyDescent="0.2">
      <c r="A154" s="100"/>
      <c r="B154" s="101" t="s">
        <v>866</v>
      </c>
      <c r="C154" s="101" t="s">
        <v>706</v>
      </c>
      <c r="D154" s="108">
        <v>1</v>
      </c>
      <c r="E154" s="102">
        <v>0</v>
      </c>
      <c r="F154" s="103" t="e">
        <f>3420/E154</f>
        <v>#DIV/0!</v>
      </c>
      <c r="G154" s="109" t="e">
        <f>8*F154</f>
        <v>#DIV/0!</v>
      </c>
      <c r="H154" s="105"/>
      <c r="I154" s="105"/>
      <c r="J154" s="105"/>
      <c r="K154" s="105"/>
    </row>
    <row r="155" spans="1:11" s="99" customFormat="1" ht="19.7" customHeight="1" x14ac:dyDescent="0.2">
      <c r="A155" s="100"/>
      <c r="B155" s="101" t="s">
        <v>867</v>
      </c>
      <c r="C155" s="101" t="s">
        <v>868</v>
      </c>
      <c r="D155" s="108">
        <v>1</v>
      </c>
      <c r="E155" s="102">
        <v>33</v>
      </c>
      <c r="F155" s="103">
        <f>3420/E155</f>
        <v>103.63636363636364</v>
      </c>
      <c r="G155" s="109">
        <f>8*F155</f>
        <v>829.09090909090912</v>
      </c>
      <c r="H155" s="105"/>
      <c r="I155" s="105"/>
      <c r="J155" s="105"/>
      <c r="K155" s="105"/>
    </row>
    <row r="156" spans="1:11" s="99" customFormat="1" ht="19.7" customHeight="1" x14ac:dyDescent="0.2">
      <c r="A156" s="100"/>
      <c r="B156" s="101" t="s">
        <v>869</v>
      </c>
      <c r="C156" s="101" t="s">
        <v>870</v>
      </c>
      <c r="D156" s="108">
        <v>1</v>
      </c>
      <c r="E156" s="102">
        <v>16.5</v>
      </c>
      <c r="F156" s="103">
        <f>3420/E156</f>
        <v>207.27272727272728</v>
      </c>
      <c r="G156" s="109">
        <f>8*F156</f>
        <v>1658.1818181818182</v>
      </c>
      <c r="H156" s="105"/>
      <c r="I156" s="105"/>
      <c r="J156" s="105"/>
      <c r="K156" s="105"/>
    </row>
    <row r="157" spans="1:11" s="114" customFormat="1" ht="19.7" customHeight="1" x14ac:dyDescent="0.2">
      <c r="A157" s="100"/>
      <c r="B157" s="101" t="s">
        <v>871</v>
      </c>
      <c r="C157" s="101" t="s">
        <v>872</v>
      </c>
      <c r="D157" s="108">
        <v>1</v>
      </c>
      <c r="E157" s="102">
        <v>0</v>
      </c>
      <c r="F157" s="103" t="e">
        <f>3420/E157</f>
        <v>#DIV/0!</v>
      </c>
      <c r="G157" s="109" t="e">
        <f>8*F157</f>
        <v>#DIV/0!</v>
      </c>
      <c r="H157" s="105"/>
      <c r="I157" s="105"/>
      <c r="J157" s="105"/>
      <c r="K157" s="105"/>
    </row>
    <row r="158" spans="1:11" s="99" customFormat="1" ht="19.7" customHeight="1" x14ac:dyDescent="0.2">
      <c r="A158" s="100"/>
      <c r="B158" s="101" t="s">
        <v>873</v>
      </c>
      <c r="C158" s="101" t="s">
        <v>845</v>
      </c>
      <c r="D158" s="108">
        <v>1</v>
      </c>
      <c r="E158" s="102">
        <v>37.714285714285715</v>
      </c>
      <c r="F158" s="103">
        <f>3420/E158</f>
        <v>90.681818181818173</v>
      </c>
      <c r="G158" s="109">
        <f>8*F158</f>
        <v>725.45454545454538</v>
      </c>
      <c r="H158" s="105"/>
      <c r="I158" s="105"/>
      <c r="J158" s="105"/>
      <c r="K158" s="105"/>
    </row>
    <row r="159" spans="1:11" s="99" customFormat="1" ht="19.7" customHeight="1" x14ac:dyDescent="0.2">
      <c r="A159" s="100"/>
      <c r="B159" s="101" t="s">
        <v>874</v>
      </c>
      <c r="C159" s="101" t="s">
        <v>845</v>
      </c>
      <c r="D159" s="108">
        <v>1</v>
      </c>
      <c r="E159" s="102">
        <v>44</v>
      </c>
      <c r="F159" s="103">
        <f>3420/E159</f>
        <v>77.727272727272734</v>
      </c>
      <c r="G159" s="109">
        <f>8*F159</f>
        <v>621.81818181818187</v>
      </c>
      <c r="H159" s="105"/>
      <c r="I159" s="105"/>
      <c r="J159" s="105"/>
      <c r="K159" s="105"/>
    </row>
    <row r="160" spans="1:11" s="99" customFormat="1" ht="19.7" customHeight="1" x14ac:dyDescent="0.2">
      <c r="A160" s="100"/>
      <c r="B160" s="101" t="s">
        <v>875</v>
      </c>
      <c r="C160" s="101" t="s">
        <v>710</v>
      </c>
      <c r="D160" s="108">
        <v>1</v>
      </c>
      <c r="E160" s="102">
        <v>33</v>
      </c>
      <c r="F160" s="103">
        <f>3420/E160</f>
        <v>103.63636363636364</v>
      </c>
      <c r="G160" s="109">
        <f>8*F160</f>
        <v>829.09090909090912</v>
      </c>
      <c r="H160" s="105"/>
      <c r="I160" s="105"/>
      <c r="J160" s="105"/>
      <c r="K160" s="105"/>
    </row>
    <row r="161" spans="1:11" s="114" customFormat="1" ht="19.7" customHeight="1" x14ac:dyDescent="0.2">
      <c r="A161" s="100"/>
      <c r="B161" s="101" t="s">
        <v>876</v>
      </c>
      <c r="C161" s="101" t="s">
        <v>877</v>
      </c>
      <c r="D161" s="108">
        <v>1</v>
      </c>
      <c r="E161" s="102">
        <v>0</v>
      </c>
      <c r="F161" s="103" t="e">
        <f>3420/E161</f>
        <v>#DIV/0!</v>
      </c>
      <c r="G161" s="109" t="e">
        <f>8*F161</f>
        <v>#DIV/0!</v>
      </c>
      <c r="H161" s="105"/>
      <c r="I161" s="105"/>
      <c r="J161" s="105"/>
      <c r="K161" s="105"/>
    </row>
    <row r="162" spans="1:11" s="99" customFormat="1" ht="19.7" customHeight="1" x14ac:dyDescent="0.2">
      <c r="A162" s="100"/>
      <c r="B162" s="101" t="s">
        <v>878</v>
      </c>
      <c r="C162" s="101" t="s">
        <v>879</v>
      </c>
      <c r="D162" s="108">
        <v>1</v>
      </c>
      <c r="E162" s="119">
        <v>18.239999999999998</v>
      </c>
      <c r="F162" s="103">
        <f>3420/E162</f>
        <v>187.50000000000003</v>
      </c>
      <c r="G162" s="109">
        <f>8*F162</f>
        <v>1500.0000000000002</v>
      </c>
      <c r="H162" s="105"/>
      <c r="I162" s="105"/>
      <c r="J162" s="105"/>
      <c r="K162" s="105"/>
    </row>
    <row r="163" spans="1:11" s="99" customFormat="1" ht="19.7" customHeight="1" x14ac:dyDescent="0.2">
      <c r="A163" s="261"/>
      <c r="B163" s="101" t="s">
        <v>880</v>
      </c>
      <c r="C163" s="101" t="s">
        <v>881</v>
      </c>
      <c r="D163" s="108">
        <v>1</v>
      </c>
      <c r="E163" s="102">
        <v>14.666666666666666</v>
      </c>
      <c r="F163" s="103">
        <f>3420/E163</f>
        <v>233.18181818181819</v>
      </c>
      <c r="G163" s="109">
        <f>8*F163</f>
        <v>1865.4545454545455</v>
      </c>
      <c r="H163" s="105"/>
      <c r="I163" s="105"/>
      <c r="J163" s="105"/>
      <c r="K163" s="105"/>
    </row>
    <row r="164" spans="1:11" s="99" customFormat="1" ht="19.7" customHeight="1" x14ac:dyDescent="0.2">
      <c r="A164" s="261"/>
      <c r="B164" s="101" t="s">
        <v>880</v>
      </c>
      <c r="C164" s="101" t="s">
        <v>882</v>
      </c>
      <c r="D164" s="108">
        <v>1</v>
      </c>
      <c r="E164" s="102">
        <v>12.222222222222221</v>
      </c>
      <c r="F164" s="103">
        <f>3420/E164</f>
        <v>279.81818181818181</v>
      </c>
      <c r="G164" s="109">
        <f>8*F164</f>
        <v>2238.5454545454545</v>
      </c>
      <c r="H164" s="105"/>
      <c r="I164" s="105"/>
      <c r="J164" s="105"/>
      <c r="K164" s="105"/>
    </row>
    <row r="165" spans="1:11" s="99" customFormat="1" ht="19.7" customHeight="1" x14ac:dyDescent="0.2">
      <c r="A165" s="100"/>
      <c r="B165" s="101" t="s">
        <v>883</v>
      </c>
      <c r="C165" s="101" t="s">
        <v>884</v>
      </c>
      <c r="D165" s="108">
        <v>1</v>
      </c>
      <c r="E165" s="102">
        <v>14</v>
      </c>
      <c r="F165" s="103">
        <f>3420/E165</f>
        <v>244.28571428571428</v>
      </c>
      <c r="G165" s="109">
        <f>8*F165</f>
        <v>1954.2857142857142</v>
      </c>
      <c r="H165" s="105"/>
      <c r="I165" s="105"/>
      <c r="J165" s="105"/>
      <c r="K165" s="105"/>
    </row>
    <row r="166" spans="1:11" s="99" customFormat="1" ht="19.7" customHeight="1" x14ac:dyDescent="0.2">
      <c r="A166" s="100"/>
      <c r="B166" s="101" t="s">
        <v>885</v>
      </c>
      <c r="C166" s="101" t="s">
        <v>886</v>
      </c>
      <c r="D166" s="108">
        <v>1</v>
      </c>
      <c r="E166" s="102">
        <v>12</v>
      </c>
      <c r="F166" s="103">
        <f>3420/E166</f>
        <v>285</v>
      </c>
      <c r="G166" s="109">
        <f>8*F166</f>
        <v>2280</v>
      </c>
      <c r="H166" s="105"/>
      <c r="I166" s="105"/>
      <c r="J166" s="105"/>
      <c r="K166" s="105"/>
    </row>
    <row r="167" spans="1:11" s="99" customFormat="1" ht="19.7" customHeight="1" x14ac:dyDescent="0.2">
      <c r="A167" s="100"/>
      <c r="B167" s="101" t="s">
        <v>887</v>
      </c>
      <c r="C167" s="101" t="s">
        <v>886</v>
      </c>
      <c r="D167" s="108">
        <v>1</v>
      </c>
      <c r="E167" s="102">
        <v>10.543130990415335</v>
      </c>
      <c r="F167" s="103">
        <f>3420/E167</f>
        <v>324.38181818181818</v>
      </c>
      <c r="G167" s="109">
        <f>8*F167</f>
        <v>2595.0545454545454</v>
      </c>
      <c r="H167" s="105"/>
      <c r="I167" s="105"/>
      <c r="J167" s="105"/>
      <c r="K167" s="105"/>
    </row>
    <row r="168" spans="1:11" s="99" customFormat="1" ht="19.7" customHeight="1" x14ac:dyDescent="0.2">
      <c r="A168" s="100"/>
      <c r="B168" s="101" t="s">
        <v>888</v>
      </c>
      <c r="C168" s="101" t="s">
        <v>886</v>
      </c>
      <c r="D168" s="108">
        <v>1</v>
      </c>
      <c r="E168" s="119">
        <v>16</v>
      </c>
      <c r="F168" s="103">
        <f>3420/E168</f>
        <v>213.75</v>
      </c>
      <c r="G168" s="109">
        <f>8*F168</f>
        <v>1710</v>
      </c>
      <c r="H168" s="105"/>
      <c r="I168" s="105"/>
      <c r="J168" s="105"/>
      <c r="K168" s="105"/>
    </row>
    <row r="169" spans="1:11" s="99" customFormat="1" ht="19.7" customHeight="1" x14ac:dyDescent="0.2">
      <c r="A169" s="100"/>
      <c r="B169" s="101" t="s">
        <v>889</v>
      </c>
      <c r="C169" s="101" t="s">
        <v>702</v>
      </c>
      <c r="D169" s="108">
        <v>1</v>
      </c>
      <c r="E169" s="102">
        <v>34</v>
      </c>
      <c r="F169" s="103">
        <f>3420/E169</f>
        <v>100.58823529411765</v>
      </c>
      <c r="G169" s="109">
        <f>8*F169</f>
        <v>804.70588235294122</v>
      </c>
      <c r="H169" s="105"/>
      <c r="I169" s="105"/>
      <c r="J169" s="105"/>
      <c r="K169" s="105"/>
    </row>
    <row r="170" spans="1:11" s="99" customFormat="1" ht="19.7" customHeight="1" x14ac:dyDescent="0.2">
      <c r="A170" s="100"/>
      <c r="B170" s="101" t="s">
        <v>890</v>
      </c>
      <c r="C170" s="101" t="s">
        <v>702</v>
      </c>
      <c r="D170" s="108">
        <v>1</v>
      </c>
      <c r="E170" s="102">
        <v>37.5</v>
      </c>
      <c r="F170" s="103">
        <f>3420/E170</f>
        <v>91.2</v>
      </c>
      <c r="G170" s="109">
        <f>8*F170</f>
        <v>729.6</v>
      </c>
      <c r="H170" s="105"/>
      <c r="I170" s="105"/>
      <c r="J170" s="105"/>
      <c r="K170" s="105"/>
    </row>
    <row r="171" spans="1:11" s="99" customFormat="1" ht="19.7" customHeight="1" x14ac:dyDescent="0.2">
      <c r="A171" s="100"/>
      <c r="B171" s="101" t="s">
        <v>891</v>
      </c>
      <c r="C171" s="101" t="s">
        <v>680</v>
      </c>
      <c r="D171" s="108">
        <v>1</v>
      </c>
      <c r="E171" s="102">
        <v>30</v>
      </c>
      <c r="F171" s="103">
        <f>3420/E171</f>
        <v>114</v>
      </c>
      <c r="G171" s="109">
        <f>8*F171</f>
        <v>912</v>
      </c>
      <c r="H171" s="105"/>
      <c r="I171" s="105"/>
      <c r="J171" s="105"/>
    </row>
    <row r="172" spans="1:11" s="99" customFormat="1" ht="19.7" customHeight="1" x14ac:dyDescent="0.2">
      <c r="A172" s="100"/>
      <c r="B172" s="101" t="s">
        <v>891</v>
      </c>
      <c r="C172" s="101" t="s">
        <v>707</v>
      </c>
      <c r="D172" s="108">
        <v>1</v>
      </c>
      <c r="E172" s="102">
        <v>52.8</v>
      </c>
      <c r="F172" s="103">
        <f>3420/E172</f>
        <v>64.77272727272728</v>
      </c>
      <c r="G172" s="109">
        <f>8*F172</f>
        <v>518.18181818181824</v>
      </c>
      <c r="H172" s="113"/>
      <c r="I172" s="113"/>
      <c r="J172" s="113"/>
      <c r="K172" s="113"/>
    </row>
    <row r="173" spans="1:11" s="114" customFormat="1" x14ac:dyDescent="0.2">
      <c r="A173" s="100"/>
      <c r="B173" s="101" t="s">
        <v>892</v>
      </c>
      <c r="C173" s="101" t="s">
        <v>893</v>
      </c>
      <c r="D173" s="108">
        <v>1</v>
      </c>
      <c r="E173" s="102">
        <v>0</v>
      </c>
      <c r="F173" s="103" t="e">
        <f>3420/E173</f>
        <v>#DIV/0!</v>
      </c>
      <c r="G173" s="109" t="e">
        <f>8*F173</f>
        <v>#DIV/0!</v>
      </c>
      <c r="H173" s="105"/>
      <c r="I173" s="105"/>
      <c r="J173" s="105"/>
      <c r="K173" s="105"/>
    </row>
    <row r="174" spans="1:11" s="114" customFormat="1" x14ac:dyDescent="0.2">
      <c r="A174" s="100"/>
      <c r="B174" s="101" t="s">
        <v>894</v>
      </c>
      <c r="C174" s="101" t="s">
        <v>893</v>
      </c>
      <c r="D174" s="108">
        <v>1</v>
      </c>
      <c r="E174" s="102">
        <v>0</v>
      </c>
      <c r="F174" s="103" t="e">
        <f>3420/E174</f>
        <v>#DIV/0!</v>
      </c>
      <c r="G174" s="109" t="e">
        <f>8*F174</f>
        <v>#DIV/0!</v>
      </c>
      <c r="H174" s="105"/>
      <c r="I174" s="105"/>
      <c r="J174" s="105"/>
      <c r="K174" s="105"/>
    </row>
    <row r="175" spans="1:11" s="114" customFormat="1" x14ac:dyDescent="0.2">
      <c r="A175" s="100"/>
      <c r="B175" s="101" t="s">
        <v>895</v>
      </c>
      <c r="C175" s="101" t="s">
        <v>896</v>
      </c>
      <c r="D175" s="108">
        <v>1</v>
      </c>
      <c r="E175" s="102">
        <v>0</v>
      </c>
      <c r="F175" s="103" t="e">
        <f>3420/E175</f>
        <v>#DIV/0!</v>
      </c>
      <c r="G175" s="109" t="e">
        <f>8*F175</f>
        <v>#DIV/0!</v>
      </c>
      <c r="H175" s="105"/>
      <c r="I175" s="105"/>
      <c r="J175" s="105"/>
      <c r="K175" s="105"/>
    </row>
    <row r="176" spans="1:11" s="99" customFormat="1" ht="19.7" customHeight="1" x14ac:dyDescent="0.2">
      <c r="A176" s="100"/>
      <c r="B176" s="101" t="s">
        <v>897</v>
      </c>
      <c r="C176" s="101" t="s">
        <v>898</v>
      </c>
      <c r="D176" s="108">
        <v>1</v>
      </c>
      <c r="E176" s="102">
        <v>52.38095238095238</v>
      </c>
      <c r="F176" s="103">
        <f>3420/E176</f>
        <v>65.290909090909096</v>
      </c>
      <c r="G176" s="109">
        <f>8*F176</f>
        <v>522.32727272727277</v>
      </c>
      <c r="H176" s="105"/>
      <c r="I176" s="105"/>
      <c r="J176" s="105"/>
      <c r="K176" s="105"/>
    </row>
    <row r="177" spans="1:11" s="99" customFormat="1" ht="19.7" customHeight="1" x14ac:dyDescent="0.2">
      <c r="A177" s="100"/>
      <c r="B177" s="101" t="s">
        <v>899</v>
      </c>
      <c r="C177" s="101" t="s">
        <v>898</v>
      </c>
      <c r="D177" s="108">
        <v>1</v>
      </c>
      <c r="E177" s="102">
        <v>52.38095238095238</v>
      </c>
      <c r="F177" s="103">
        <f>3420/E177</f>
        <v>65.290909090909096</v>
      </c>
      <c r="G177" s="109">
        <f>8*F177</f>
        <v>522.32727272727277</v>
      </c>
      <c r="H177" s="105"/>
      <c r="I177" s="105"/>
      <c r="J177" s="105"/>
      <c r="K177" s="105"/>
    </row>
    <row r="178" spans="1:11" s="99" customFormat="1" ht="19.7" customHeight="1" x14ac:dyDescent="0.2">
      <c r="A178" s="100"/>
      <c r="B178" s="101" t="s">
        <v>900</v>
      </c>
      <c r="C178" s="101" t="s">
        <v>898</v>
      </c>
      <c r="D178" s="108">
        <v>1</v>
      </c>
      <c r="E178" s="102">
        <v>52.38095238095238</v>
      </c>
      <c r="F178" s="103">
        <f>3420/E178</f>
        <v>65.290909090909096</v>
      </c>
      <c r="G178" s="109">
        <f>8*F178</f>
        <v>522.32727272727277</v>
      </c>
      <c r="H178" s="105"/>
      <c r="I178" s="105"/>
      <c r="J178" s="105"/>
      <c r="K178" s="105"/>
    </row>
    <row r="179" spans="1:11" s="114" customFormat="1" ht="19.7" customHeight="1" x14ac:dyDescent="0.2">
      <c r="A179" s="100"/>
      <c r="B179" s="101" t="s">
        <v>901</v>
      </c>
      <c r="C179" s="101" t="s">
        <v>898</v>
      </c>
      <c r="D179" s="108">
        <v>1</v>
      </c>
      <c r="E179" s="102">
        <v>0</v>
      </c>
      <c r="F179" s="103" t="e">
        <f>3420/E179</f>
        <v>#DIV/0!</v>
      </c>
      <c r="G179" s="109" t="e">
        <f>8*F179</f>
        <v>#DIV/0!</v>
      </c>
      <c r="H179" s="105"/>
      <c r="I179" s="105"/>
      <c r="J179" s="105"/>
      <c r="K179" s="105"/>
    </row>
    <row r="180" spans="1:11" s="99" customFormat="1" ht="19.7" customHeight="1" x14ac:dyDescent="0.2">
      <c r="A180" s="100"/>
      <c r="B180" s="101" t="s">
        <v>902</v>
      </c>
      <c r="C180" s="101" t="s">
        <v>780</v>
      </c>
      <c r="D180" s="108">
        <v>1</v>
      </c>
      <c r="E180" s="102">
        <v>36.666666666666664</v>
      </c>
      <c r="F180" s="103">
        <f>3420/E180</f>
        <v>93.27272727272728</v>
      </c>
      <c r="G180" s="109">
        <f>8*F180</f>
        <v>746.18181818181824</v>
      </c>
      <c r="H180" s="105"/>
      <c r="I180" s="105"/>
      <c r="J180" s="105"/>
      <c r="K180" s="105"/>
    </row>
    <row r="181" spans="1:11" s="99" customFormat="1" ht="19.7" customHeight="1" x14ac:dyDescent="0.2">
      <c r="A181" s="100"/>
      <c r="B181" s="101" t="s">
        <v>903</v>
      </c>
      <c r="C181" s="101" t="s">
        <v>904</v>
      </c>
      <c r="D181" s="108">
        <v>1</v>
      </c>
      <c r="E181" s="102">
        <v>13.2</v>
      </c>
      <c r="F181" s="103">
        <f>3420/E181</f>
        <v>259.09090909090912</v>
      </c>
      <c r="G181" s="109">
        <f>8*F181</f>
        <v>2072.727272727273</v>
      </c>
      <c r="H181" s="111" t="s">
        <v>716</v>
      </c>
      <c r="I181" s="105"/>
      <c r="J181" s="105"/>
      <c r="K181" s="105"/>
    </row>
    <row r="182" spans="1:11" s="114" customFormat="1" ht="19.7" customHeight="1" x14ac:dyDescent="0.2">
      <c r="A182" s="100"/>
      <c r="B182" s="101" t="s">
        <v>905</v>
      </c>
      <c r="C182" s="101"/>
      <c r="D182" s="108">
        <v>1</v>
      </c>
      <c r="E182" s="102">
        <v>0</v>
      </c>
      <c r="F182" s="103" t="e">
        <f>3420/E182</f>
        <v>#DIV/0!</v>
      </c>
      <c r="G182" s="109" t="e">
        <f>8*F182</f>
        <v>#DIV/0!</v>
      </c>
      <c r="H182" s="105"/>
      <c r="I182" s="105"/>
      <c r="J182" s="105"/>
      <c r="K182" s="105"/>
    </row>
    <row r="183" spans="1:11" s="114" customFormat="1" x14ac:dyDescent="0.2">
      <c r="A183" s="100"/>
      <c r="B183" s="101" t="s">
        <v>906</v>
      </c>
      <c r="C183" s="101" t="s">
        <v>712</v>
      </c>
      <c r="D183" s="108">
        <v>1</v>
      </c>
      <c r="E183" s="102">
        <v>0</v>
      </c>
      <c r="F183" s="103" t="e">
        <f>3420/E183</f>
        <v>#DIV/0!</v>
      </c>
      <c r="G183" s="109" t="e">
        <f>8*F183</f>
        <v>#DIV/0!</v>
      </c>
      <c r="H183" s="105"/>
      <c r="I183" s="105"/>
      <c r="J183" s="105"/>
      <c r="K183" s="105"/>
    </row>
    <row r="184" spans="1:11" s="99" customFormat="1" ht="19.7" customHeight="1" x14ac:dyDescent="0.2">
      <c r="A184" s="100"/>
      <c r="B184" s="101" t="s">
        <v>907</v>
      </c>
      <c r="C184" s="101" t="s">
        <v>908</v>
      </c>
      <c r="D184" s="108">
        <v>1</v>
      </c>
      <c r="E184" s="102">
        <v>50.769230769230766</v>
      </c>
      <c r="F184" s="103">
        <f>3420/E184</f>
        <v>67.363636363636374</v>
      </c>
      <c r="G184" s="109">
        <f>8*F184</f>
        <v>538.90909090909099</v>
      </c>
      <c r="H184" s="105"/>
      <c r="I184" s="105"/>
      <c r="J184" s="105"/>
      <c r="K184" s="105"/>
    </row>
    <row r="185" spans="1:11" s="99" customFormat="1" ht="19.7" customHeight="1" x14ac:dyDescent="0.2">
      <c r="A185" s="100"/>
      <c r="B185" s="101" t="s">
        <v>909</v>
      </c>
      <c r="C185" s="101" t="s">
        <v>706</v>
      </c>
      <c r="D185" s="108">
        <v>1</v>
      </c>
      <c r="E185" s="102">
        <v>33</v>
      </c>
      <c r="F185" s="103">
        <f>3420/E185</f>
        <v>103.63636363636364</v>
      </c>
      <c r="G185" s="109">
        <f>8*F185</f>
        <v>829.09090909090912</v>
      </c>
      <c r="H185" s="105"/>
      <c r="I185" s="105"/>
      <c r="J185" s="105"/>
      <c r="K185" s="105"/>
    </row>
    <row r="186" spans="1:11" s="99" customFormat="1" ht="19.7" customHeight="1" x14ac:dyDescent="0.2">
      <c r="A186" s="100"/>
      <c r="B186" s="101" t="s">
        <v>910</v>
      </c>
      <c r="C186" s="101" t="s">
        <v>706</v>
      </c>
      <c r="D186" s="108">
        <v>1</v>
      </c>
      <c r="E186" s="102">
        <v>44</v>
      </c>
      <c r="F186" s="103">
        <f>3420/E186</f>
        <v>77.727272727272734</v>
      </c>
      <c r="G186" s="109">
        <f>8*F186</f>
        <v>621.81818181818187</v>
      </c>
      <c r="H186" s="105"/>
      <c r="I186" s="105"/>
      <c r="J186" s="105"/>
      <c r="K186" s="105"/>
    </row>
    <row r="187" spans="1:11" s="99" customFormat="1" x14ac:dyDescent="0.2">
      <c r="A187" s="100"/>
      <c r="B187" s="101">
        <v>8825633600</v>
      </c>
      <c r="C187" s="101" t="s">
        <v>911</v>
      </c>
      <c r="D187" s="108">
        <v>1</v>
      </c>
      <c r="E187" s="102">
        <v>35</v>
      </c>
      <c r="F187" s="103">
        <f>3420/E187</f>
        <v>97.714285714285708</v>
      </c>
      <c r="G187" s="109">
        <f>8*F187</f>
        <v>781.71428571428567</v>
      </c>
      <c r="H187" s="105"/>
      <c r="I187" s="105"/>
      <c r="J187" s="105"/>
      <c r="K187" s="105"/>
    </row>
    <row r="188" spans="1:11" s="99" customFormat="1" x14ac:dyDescent="0.2">
      <c r="A188" s="100"/>
      <c r="B188" s="101">
        <v>1626340000</v>
      </c>
      <c r="C188" s="101" t="s">
        <v>912</v>
      </c>
      <c r="D188" s="108">
        <v>1</v>
      </c>
      <c r="E188" s="102">
        <v>37</v>
      </c>
      <c r="F188" s="103">
        <f>3420/E188</f>
        <v>92.432432432432435</v>
      </c>
      <c r="G188" s="109">
        <f>8*F188</f>
        <v>739.45945945945948</v>
      </c>
      <c r="H188" s="105"/>
      <c r="I188" s="105"/>
      <c r="J188" s="105"/>
      <c r="K188" s="105"/>
    </row>
    <row r="189" spans="1:11" s="99" customFormat="1" ht="19.7" customHeight="1" x14ac:dyDescent="0.2">
      <c r="A189" s="100"/>
      <c r="B189" s="101" t="s">
        <v>913</v>
      </c>
      <c r="C189" s="101" t="s">
        <v>756</v>
      </c>
      <c r="D189" s="108">
        <v>1</v>
      </c>
      <c r="E189" s="102">
        <v>64</v>
      </c>
      <c r="F189" s="103">
        <f>3420/E189</f>
        <v>53.4375</v>
      </c>
      <c r="G189" s="109">
        <f>8*F189</f>
        <v>427.5</v>
      </c>
      <c r="H189" s="105"/>
      <c r="I189" s="105"/>
      <c r="J189" s="105"/>
      <c r="K189" s="105"/>
    </row>
    <row r="190" spans="1:11" s="99" customFormat="1" ht="19.7" customHeight="1" x14ac:dyDescent="0.2">
      <c r="A190" s="261"/>
      <c r="B190" s="101" t="s">
        <v>914</v>
      </c>
      <c r="C190" s="101" t="s">
        <v>915</v>
      </c>
      <c r="D190" s="108">
        <v>1</v>
      </c>
      <c r="E190" s="102">
        <v>60</v>
      </c>
      <c r="F190" s="103">
        <f>3420/E190</f>
        <v>57</v>
      </c>
      <c r="G190" s="109">
        <f>8*F190</f>
        <v>456</v>
      </c>
      <c r="H190" s="105"/>
      <c r="I190" s="105"/>
      <c r="J190" s="105"/>
      <c r="K190" s="105"/>
    </row>
    <row r="191" spans="1:11" s="99" customFormat="1" ht="19.7" customHeight="1" x14ac:dyDescent="0.2">
      <c r="A191" s="261"/>
      <c r="B191" s="101" t="s">
        <v>914</v>
      </c>
      <c r="C191" s="101" t="s">
        <v>916</v>
      </c>
      <c r="D191" s="108">
        <v>1</v>
      </c>
      <c r="E191" s="102">
        <v>110</v>
      </c>
      <c r="F191" s="103">
        <f>3420/E191</f>
        <v>31.09090909090909</v>
      </c>
      <c r="G191" s="109">
        <f>8*F191</f>
        <v>248.72727272727272</v>
      </c>
      <c r="H191" s="105"/>
      <c r="I191" s="105"/>
      <c r="J191" s="105"/>
      <c r="K191" s="105"/>
    </row>
    <row r="192" spans="1:11" s="99" customFormat="1" ht="19.7" customHeight="1" x14ac:dyDescent="0.2">
      <c r="A192" s="261"/>
      <c r="B192" s="101" t="s">
        <v>914</v>
      </c>
      <c r="C192" s="101" t="s">
        <v>917</v>
      </c>
      <c r="D192" s="108">
        <v>1</v>
      </c>
      <c r="E192" s="102">
        <v>44</v>
      </c>
      <c r="F192" s="103">
        <f>3420/E192</f>
        <v>77.727272727272734</v>
      </c>
      <c r="G192" s="109">
        <f>8*F192</f>
        <v>621.81818181818187</v>
      </c>
      <c r="H192" s="105"/>
      <c r="I192" s="105"/>
      <c r="J192" s="105"/>
      <c r="K192" s="105"/>
    </row>
    <row r="193" spans="1:11" s="99" customFormat="1" ht="19.7" customHeight="1" x14ac:dyDescent="0.2">
      <c r="A193" s="100"/>
      <c r="B193" s="101" t="s">
        <v>918</v>
      </c>
      <c r="C193" s="101" t="s">
        <v>919</v>
      </c>
      <c r="D193" s="108">
        <v>1</v>
      </c>
      <c r="E193" s="102">
        <v>66</v>
      </c>
      <c r="F193" s="103">
        <f>3420/E193</f>
        <v>51.81818181818182</v>
      </c>
      <c r="G193" s="109">
        <f>8*F193</f>
        <v>414.54545454545456</v>
      </c>
      <c r="H193" s="105"/>
      <c r="I193" s="105"/>
      <c r="J193" s="105"/>
      <c r="K193" s="105"/>
    </row>
    <row r="194" spans="1:11" s="99" customFormat="1" ht="19.7" customHeight="1" x14ac:dyDescent="0.2">
      <c r="A194" s="100"/>
      <c r="B194" s="101" t="s">
        <v>920</v>
      </c>
      <c r="C194" s="101" t="s">
        <v>921</v>
      </c>
      <c r="D194" s="108">
        <v>1</v>
      </c>
      <c r="E194" s="102">
        <v>13.2</v>
      </c>
      <c r="F194" s="103">
        <f>3420/E194</f>
        <v>259.09090909090912</v>
      </c>
      <c r="G194" s="109">
        <f>8*F194</f>
        <v>2072.727272727273</v>
      </c>
      <c r="H194" s="105"/>
      <c r="I194" s="105"/>
      <c r="J194" s="105"/>
      <c r="K194" s="105"/>
    </row>
    <row r="195" spans="1:11" s="99" customFormat="1" x14ac:dyDescent="0.2">
      <c r="A195" s="100"/>
      <c r="B195" s="101" t="s">
        <v>922</v>
      </c>
      <c r="C195" s="101" t="s">
        <v>702</v>
      </c>
      <c r="D195" s="108">
        <v>1</v>
      </c>
      <c r="E195" s="102">
        <v>66</v>
      </c>
      <c r="F195" s="103">
        <f>3420/E195</f>
        <v>51.81818181818182</v>
      </c>
      <c r="G195" s="109">
        <f>8*F195</f>
        <v>414.54545454545456</v>
      </c>
      <c r="H195" s="105"/>
      <c r="I195" s="105"/>
      <c r="J195" s="105"/>
      <c r="K195" s="105"/>
    </row>
    <row r="196" spans="1:11" s="114" customFormat="1" x14ac:dyDescent="0.2">
      <c r="A196" s="100"/>
      <c r="B196" s="101" t="s">
        <v>923</v>
      </c>
      <c r="C196" s="101" t="s">
        <v>924</v>
      </c>
      <c r="D196" s="108">
        <v>1</v>
      </c>
      <c r="E196" s="102">
        <v>0</v>
      </c>
      <c r="F196" s="103" t="e">
        <f>3420/E196</f>
        <v>#DIV/0!</v>
      </c>
      <c r="G196" s="109" t="e">
        <f>8*F196</f>
        <v>#DIV/0!</v>
      </c>
      <c r="H196" s="105"/>
      <c r="I196" s="105"/>
      <c r="J196" s="105"/>
      <c r="K196" s="105"/>
    </row>
    <row r="197" spans="1:11" s="99" customFormat="1" ht="19.7" customHeight="1" x14ac:dyDescent="0.2">
      <c r="A197" s="100"/>
      <c r="B197" s="101" t="s">
        <v>925</v>
      </c>
      <c r="C197" s="101" t="s">
        <v>926</v>
      </c>
      <c r="D197" s="108">
        <v>1</v>
      </c>
      <c r="E197" s="102">
        <v>12</v>
      </c>
      <c r="F197" s="103">
        <f>3420/E197</f>
        <v>285</v>
      </c>
      <c r="G197" s="109">
        <f>8*F197</f>
        <v>2280</v>
      </c>
      <c r="H197" s="105"/>
      <c r="I197" s="105"/>
      <c r="J197" s="105"/>
      <c r="K197" s="105"/>
    </row>
    <row r="198" spans="1:11" s="99" customFormat="1" ht="19.7" customHeight="1" x14ac:dyDescent="0.2">
      <c r="A198" s="100"/>
      <c r="B198" s="101" t="s">
        <v>927</v>
      </c>
      <c r="C198" s="101" t="s">
        <v>928</v>
      </c>
      <c r="D198" s="108">
        <v>1</v>
      </c>
      <c r="E198" s="102">
        <v>110</v>
      </c>
      <c r="F198" s="103">
        <f>3420/E198</f>
        <v>31.09090909090909</v>
      </c>
      <c r="G198" s="109">
        <f>8*F198</f>
        <v>248.72727272727272</v>
      </c>
      <c r="H198" s="105"/>
      <c r="I198" s="105"/>
      <c r="J198" s="105"/>
      <c r="K198" s="105"/>
    </row>
    <row r="199" spans="1:11" s="99" customFormat="1" ht="19.7" customHeight="1" x14ac:dyDescent="0.2">
      <c r="A199" s="100"/>
      <c r="B199" s="101" t="s">
        <v>929</v>
      </c>
      <c r="C199" s="101" t="s">
        <v>928</v>
      </c>
      <c r="D199" s="108">
        <v>1</v>
      </c>
      <c r="E199" s="102">
        <v>110</v>
      </c>
      <c r="F199" s="103">
        <f>3420/E199</f>
        <v>31.09090909090909</v>
      </c>
      <c r="G199" s="109">
        <f>8*F199</f>
        <v>248.72727272727272</v>
      </c>
      <c r="H199" s="105"/>
      <c r="I199" s="105"/>
      <c r="J199" s="105"/>
      <c r="K199" s="105"/>
    </row>
    <row r="200" spans="1:11" s="99" customFormat="1" ht="19.7" customHeight="1" x14ac:dyDescent="0.2">
      <c r="A200" s="100"/>
      <c r="B200" s="101" t="s">
        <v>930</v>
      </c>
      <c r="C200" s="101" t="s">
        <v>928</v>
      </c>
      <c r="D200" s="108">
        <v>1</v>
      </c>
      <c r="E200" s="102">
        <v>110</v>
      </c>
      <c r="F200" s="103">
        <f>3420/E200</f>
        <v>31.09090909090909</v>
      </c>
      <c r="G200" s="109">
        <f>8*F200</f>
        <v>248.72727272727272</v>
      </c>
      <c r="H200" s="105"/>
      <c r="I200" s="105"/>
      <c r="J200" s="105"/>
      <c r="K200" s="105"/>
    </row>
    <row r="201" spans="1:11" s="99" customFormat="1" ht="19.7" customHeight="1" x14ac:dyDescent="0.2">
      <c r="A201" s="100"/>
      <c r="B201" s="101" t="s">
        <v>931</v>
      </c>
      <c r="C201" s="101" t="s">
        <v>928</v>
      </c>
      <c r="D201" s="108">
        <v>1</v>
      </c>
      <c r="E201" s="102">
        <v>110</v>
      </c>
      <c r="F201" s="103">
        <f>3420/E201</f>
        <v>31.09090909090909</v>
      </c>
      <c r="G201" s="109">
        <f>8*F201</f>
        <v>248.72727272727272</v>
      </c>
      <c r="H201" s="105"/>
      <c r="I201" s="105"/>
      <c r="J201" s="105"/>
      <c r="K201" s="105"/>
    </row>
    <row r="202" spans="1:11" s="114" customFormat="1" ht="19.7" customHeight="1" x14ac:dyDescent="0.2">
      <c r="A202" s="100"/>
      <c r="B202" s="101" t="s">
        <v>932</v>
      </c>
      <c r="C202" s="101" t="s">
        <v>933</v>
      </c>
      <c r="D202" s="108">
        <v>1</v>
      </c>
      <c r="E202" s="102">
        <v>0</v>
      </c>
      <c r="F202" s="103" t="e">
        <f>3420/E202</f>
        <v>#DIV/0!</v>
      </c>
      <c r="G202" s="109" t="e">
        <f>8*F202</f>
        <v>#DIV/0!</v>
      </c>
      <c r="H202" s="105"/>
      <c r="I202" s="105"/>
      <c r="J202" s="105"/>
      <c r="K202" s="105"/>
    </row>
    <row r="203" spans="1:11" s="114" customFormat="1" x14ac:dyDescent="0.2">
      <c r="A203" s="100"/>
      <c r="B203" s="101" t="s">
        <v>934</v>
      </c>
      <c r="C203" s="101" t="s">
        <v>935</v>
      </c>
      <c r="D203" s="108">
        <v>1</v>
      </c>
      <c r="E203" s="102">
        <v>0</v>
      </c>
      <c r="F203" s="103" t="e">
        <f>3420/E203</f>
        <v>#DIV/0!</v>
      </c>
      <c r="G203" s="109" t="e">
        <f>8*F203</f>
        <v>#DIV/0!</v>
      </c>
      <c r="H203" s="105"/>
      <c r="I203" s="105"/>
      <c r="J203" s="105"/>
      <c r="K203" s="105"/>
    </row>
    <row r="204" spans="1:11" s="99" customFormat="1" x14ac:dyDescent="0.2">
      <c r="A204" s="100"/>
      <c r="B204" s="101" t="s">
        <v>936</v>
      </c>
      <c r="C204" s="101" t="s">
        <v>702</v>
      </c>
      <c r="D204" s="108">
        <v>1</v>
      </c>
      <c r="E204" s="102">
        <v>66</v>
      </c>
      <c r="F204" s="103">
        <f>3420/E204</f>
        <v>51.81818181818182</v>
      </c>
      <c r="G204" s="109">
        <f>8*F204</f>
        <v>414.54545454545456</v>
      </c>
      <c r="H204" s="105"/>
      <c r="I204" s="105"/>
      <c r="J204" s="105"/>
      <c r="K204" s="105"/>
    </row>
    <row r="205" spans="1:11" s="99" customFormat="1" ht="19.7" customHeight="1" x14ac:dyDescent="0.2">
      <c r="A205" s="100"/>
      <c r="B205" s="101" t="s">
        <v>937</v>
      </c>
      <c r="C205" s="101" t="s">
        <v>807</v>
      </c>
      <c r="D205" s="108">
        <v>1</v>
      </c>
      <c r="E205" s="102">
        <v>20.307692307692307</v>
      </c>
      <c r="F205" s="103">
        <f>3420/E205</f>
        <v>168.40909090909091</v>
      </c>
      <c r="G205" s="109">
        <f>8*F205</f>
        <v>1347.2727272727273</v>
      </c>
      <c r="H205" s="105"/>
      <c r="I205" s="105"/>
      <c r="J205" s="105"/>
      <c r="K205" s="105"/>
    </row>
    <row r="206" spans="1:11" s="99" customFormat="1" x14ac:dyDescent="0.2">
      <c r="A206" s="261"/>
      <c r="B206" s="101">
        <v>5198205300</v>
      </c>
      <c r="C206" s="101" t="s">
        <v>938</v>
      </c>
      <c r="D206" s="108">
        <v>1</v>
      </c>
      <c r="E206" s="102">
        <v>33</v>
      </c>
      <c r="F206" s="103">
        <f>3420/E206</f>
        <v>103.63636363636364</v>
      </c>
      <c r="G206" s="109">
        <f>8*F206</f>
        <v>829.09090909090912</v>
      </c>
      <c r="H206" s="105"/>
      <c r="I206" s="113"/>
      <c r="J206" s="113"/>
      <c r="K206" s="113"/>
    </row>
    <row r="207" spans="1:11" s="99" customFormat="1" x14ac:dyDescent="0.2">
      <c r="A207" s="261"/>
      <c r="B207" s="101">
        <v>5198205300</v>
      </c>
      <c r="C207" s="101" t="s">
        <v>939</v>
      </c>
      <c r="D207" s="108">
        <v>1</v>
      </c>
      <c r="E207" s="102">
        <v>66</v>
      </c>
      <c r="F207" s="103">
        <f>3420/E207</f>
        <v>51.81818181818182</v>
      </c>
      <c r="G207" s="109">
        <f>8*F207</f>
        <v>414.54545454545456</v>
      </c>
      <c r="H207" s="105"/>
      <c r="I207" s="105"/>
      <c r="J207" s="105"/>
      <c r="K207" s="105"/>
    </row>
    <row r="208" spans="1:11" s="99" customFormat="1" x14ac:dyDescent="0.2">
      <c r="A208" s="100"/>
      <c r="B208" s="101" t="s">
        <v>940</v>
      </c>
      <c r="C208" s="101" t="s">
        <v>818</v>
      </c>
      <c r="D208" s="108">
        <v>1</v>
      </c>
      <c r="E208" s="102">
        <v>26.4</v>
      </c>
      <c r="F208" s="103">
        <f>3420/E208</f>
        <v>129.54545454545456</v>
      </c>
      <c r="G208" s="109">
        <f>8*F208</f>
        <v>1036.3636363636365</v>
      </c>
      <c r="H208" s="105"/>
      <c r="I208" s="105"/>
      <c r="J208" s="105"/>
      <c r="K208" s="105"/>
    </row>
    <row r="209" spans="1:11" s="114" customFormat="1" ht="19.7" customHeight="1" x14ac:dyDescent="0.2">
      <c r="A209" s="100"/>
      <c r="B209" s="101" t="s">
        <v>941</v>
      </c>
      <c r="C209" s="101" t="s">
        <v>942</v>
      </c>
      <c r="D209" s="108">
        <v>1</v>
      </c>
      <c r="E209" s="102">
        <v>0</v>
      </c>
      <c r="F209" s="103" t="e">
        <f>3420/E209</f>
        <v>#DIV/0!</v>
      </c>
      <c r="G209" s="109" t="e">
        <f>8*F209</f>
        <v>#DIV/0!</v>
      </c>
      <c r="H209" s="105"/>
      <c r="I209" s="105"/>
      <c r="J209" s="105"/>
      <c r="K209" s="105"/>
    </row>
    <row r="210" spans="1:11" s="99" customFormat="1" ht="19.7" customHeight="1" x14ac:dyDescent="0.2">
      <c r="A210" s="100"/>
      <c r="B210" s="101" t="s">
        <v>943</v>
      </c>
      <c r="C210" s="101" t="s">
        <v>943</v>
      </c>
      <c r="D210" s="108">
        <v>1</v>
      </c>
      <c r="E210" s="102">
        <v>66</v>
      </c>
      <c r="F210" s="103">
        <f>3420/E210</f>
        <v>51.81818181818182</v>
      </c>
      <c r="G210" s="109">
        <f>8*F210</f>
        <v>414.54545454545456</v>
      </c>
      <c r="H210" s="105"/>
      <c r="I210" s="105"/>
      <c r="J210" s="105"/>
      <c r="K210" s="105"/>
    </row>
    <row r="211" spans="1:11" s="114" customFormat="1" ht="19.7" customHeight="1" x14ac:dyDescent="0.2">
      <c r="A211" s="100"/>
      <c r="B211" s="101" t="s">
        <v>944</v>
      </c>
      <c r="C211" s="101" t="s">
        <v>945</v>
      </c>
      <c r="D211" s="108">
        <v>1</v>
      </c>
      <c r="E211" s="119">
        <v>68.400000000000006</v>
      </c>
      <c r="F211" s="103">
        <f>3420/E211</f>
        <v>49.999999999999993</v>
      </c>
      <c r="G211" s="109">
        <f>8*F211</f>
        <v>399.99999999999994</v>
      </c>
      <c r="H211" s="105"/>
      <c r="I211" s="105"/>
      <c r="J211" s="105"/>
      <c r="K211" s="105"/>
    </row>
    <row r="212" spans="1:11" s="114" customFormat="1" x14ac:dyDescent="0.2">
      <c r="A212" s="100"/>
      <c r="B212" s="101" t="s">
        <v>946</v>
      </c>
      <c r="C212" s="101" t="s">
        <v>947</v>
      </c>
      <c r="D212" s="108">
        <v>1</v>
      </c>
      <c r="E212" s="102">
        <v>0</v>
      </c>
      <c r="F212" s="103" t="e">
        <f>3420/E212</f>
        <v>#DIV/0!</v>
      </c>
      <c r="G212" s="109" t="e">
        <f>8*F212</f>
        <v>#DIV/0!</v>
      </c>
      <c r="H212" s="105"/>
      <c r="I212" s="105"/>
      <c r="J212" s="105"/>
      <c r="K212" s="105"/>
    </row>
    <row r="213" spans="1:11" s="99" customFormat="1" ht="19.7" customHeight="1" x14ac:dyDescent="0.2">
      <c r="A213" s="100"/>
      <c r="B213" s="101" t="s">
        <v>948</v>
      </c>
      <c r="C213" s="101" t="s">
        <v>949</v>
      </c>
      <c r="D213" s="108">
        <v>1</v>
      </c>
      <c r="E213" s="102">
        <v>44</v>
      </c>
      <c r="F213" s="103">
        <f>3420/E213</f>
        <v>77.727272727272734</v>
      </c>
      <c r="G213" s="109">
        <f>8*F213</f>
        <v>621.81818181818187</v>
      </c>
      <c r="H213" s="105"/>
      <c r="I213" s="105"/>
      <c r="J213" s="105"/>
      <c r="K213" s="105"/>
    </row>
    <row r="214" spans="1:11" s="114" customFormat="1" ht="19.7" customHeight="1" x14ac:dyDescent="0.2">
      <c r="A214" s="100"/>
      <c r="B214" s="101" t="s">
        <v>950</v>
      </c>
      <c r="C214" s="101" t="s">
        <v>921</v>
      </c>
      <c r="D214" s="108">
        <v>1</v>
      </c>
      <c r="E214" s="102">
        <v>0</v>
      </c>
      <c r="F214" s="103" t="e">
        <f>3420/E214</f>
        <v>#DIV/0!</v>
      </c>
      <c r="G214" s="109" t="e">
        <f>8*F214</f>
        <v>#DIV/0!</v>
      </c>
      <c r="H214" s="105"/>
      <c r="I214" s="105"/>
      <c r="J214" s="105"/>
      <c r="K214" s="105"/>
    </row>
    <row r="215" spans="1:11" s="114" customFormat="1" x14ac:dyDescent="0.2">
      <c r="A215" s="100"/>
      <c r="B215" s="101" t="s">
        <v>951</v>
      </c>
      <c r="C215" s="101" t="s">
        <v>702</v>
      </c>
      <c r="D215" s="108">
        <v>1</v>
      </c>
      <c r="E215" s="102">
        <v>0</v>
      </c>
      <c r="F215" s="103" t="e">
        <f>3420/E215</f>
        <v>#DIV/0!</v>
      </c>
      <c r="G215" s="109" t="e">
        <f>8*F215</f>
        <v>#DIV/0!</v>
      </c>
      <c r="H215" s="105"/>
      <c r="I215" s="105"/>
      <c r="J215" s="105"/>
      <c r="K215" s="105"/>
    </row>
    <row r="216" spans="1:11" s="114" customFormat="1" ht="19.7" customHeight="1" x14ac:dyDescent="0.2">
      <c r="A216" s="100"/>
      <c r="B216" s="101" t="s">
        <v>952</v>
      </c>
      <c r="C216" s="101" t="s">
        <v>921</v>
      </c>
      <c r="D216" s="108">
        <v>1</v>
      </c>
      <c r="E216" s="102">
        <v>0</v>
      </c>
      <c r="F216" s="103" t="e">
        <f>3420/E216</f>
        <v>#DIV/0!</v>
      </c>
      <c r="G216" s="109" t="e">
        <f>8*F216</f>
        <v>#DIV/0!</v>
      </c>
      <c r="H216" s="105"/>
      <c r="I216" s="105"/>
      <c r="J216" s="105"/>
      <c r="K216" s="105"/>
    </row>
    <row r="217" spans="1:11" s="114" customFormat="1" x14ac:dyDescent="0.2">
      <c r="A217" s="100"/>
      <c r="B217" s="101" t="s">
        <v>953</v>
      </c>
      <c r="C217" s="101" t="s">
        <v>954</v>
      </c>
      <c r="D217" s="108">
        <v>1</v>
      </c>
      <c r="E217" s="102">
        <v>60</v>
      </c>
      <c r="F217" s="103">
        <f>3420/E217</f>
        <v>57</v>
      </c>
      <c r="G217" s="109">
        <f>8*F217</f>
        <v>456</v>
      </c>
      <c r="H217" s="105"/>
      <c r="I217" s="105"/>
      <c r="J217" s="105"/>
      <c r="K217" s="105"/>
    </row>
    <row r="218" spans="1:11" s="99" customFormat="1" ht="19.7" customHeight="1" x14ac:dyDescent="0.2">
      <c r="A218" s="100"/>
      <c r="B218" s="101" t="s">
        <v>955</v>
      </c>
      <c r="C218" s="101" t="s">
        <v>956</v>
      </c>
      <c r="D218" s="108">
        <v>1</v>
      </c>
      <c r="E218" s="102">
        <v>88</v>
      </c>
      <c r="F218" s="103">
        <f>3420/E218</f>
        <v>38.863636363636367</v>
      </c>
      <c r="G218" s="109">
        <f>8*F218</f>
        <v>310.90909090909093</v>
      </c>
      <c r="H218" s="105"/>
      <c r="I218" s="105"/>
      <c r="J218" s="105"/>
      <c r="K218" s="105"/>
    </row>
    <row r="219" spans="1:11" s="99" customFormat="1" x14ac:dyDescent="0.2">
      <c r="A219" s="100"/>
      <c r="B219" s="101"/>
      <c r="C219" s="101" t="s">
        <v>957</v>
      </c>
      <c r="D219" s="108">
        <v>1</v>
      </c>
      <c r="E219" s="102">
        <v>52.8</v>
      </c>
      <c r="F219" s="103">
        <f>3420/E219</f>
        <v>64.77272727272728</v>
      </c>
      <c r="G219" s="109">
        <f>8*F219</f>
        <v>518.18181818181824</v>
      </c>
      <c r="H219" s="113"/>
      <c r="I219" s="113"/>
      <c r="J219" s="113"/>
      <c r="K219" s="113"/>
    </row>
    <row r="220" spans="1:11" s="99" customFormat="1" ht="19.7" customHeight="1" x14ac:dyDescent="0.2">
      <c r="A220" s="100"/>
      <c r="B220" s="101" t="s">
        <v>958</v>
      </c>
      <c r="C220" s="107" t="s">
        <v>959</v>
      </c>
      <c r="D220" s="108">
        <v>1</v>
      </c>
      <c r="E220" s="102">
        <v>57</v>
      </c>
      <c r="F220" s="103">
        <f>3420/E220</f>
        <v>60</v>
      </c>
      <c r="G220" s="109">
        <f>8*F220</f>
        <v>480</v>
      </c>
      <c r="H220" s="113"/>
      <c r="I220" s="113"/>
      <c r="J220" s="113"/>
      <c r="K220" s="113"/>
    </row>
    <row r="221" spans="1:11" s="99" customFormat="1" ht="19.7" customHeight="1" x14ac:dyDescent="0.2">
      <c r="A221" s="100"/>
      <c r="B221" s="101" t="s">
        <v>960</v>
      </c>
      <c r="C221" s="107" t="s">
        <v>959</v>
      </c>
      <c r="D221" s="108">
        <v>1</v>
      </c>
      <c r="E221" s="102">
        <v>55</v>
      </c>
      <c r="F221" s="103">
        <f>3420/E221</f>
        <v>62.18181818181818</v>
      </c>
      <c r="G221" s="109">
        <f>8*F221</f>
        <v>497.45454545454544</v>
      </c>
      <c r="H221" s="113"/>
      <c r="I221" s="113"/>
      <c r="J221" s="113"/>
      <c r="K221" s="113"/>
    </row>
    <row r="222" spans="1:11" s="99" customFormat="1" x14ac:dyDescent="0.2">
      <c r="A222" s="100"/>
      <c r="B222" s="101">
        <v>42010</v>
      </c>
      <c r="C222" s="101" t="s">
        <v>961</v>
      </c>
      <c r="D222" s="108">
        <v>1</v>
      </c>
      <c r="E222" s="102">
        <v>30</v>
      </c>
      <c r="F222" s="103">
        <f>3420/E222</f>
        <v>114</v>
      </c>
      <c r="G222" s="109">
        <f>8*F222</f>
        <v>912</v>
      </c>
      <c r="H222" s="113"/>
      <c r="I222" s="113"/>
      <c r="J222" s="113"/>
      <c r="K222" s="113"/>
    </row>
    <row r="223" spans="1:11" s="99" customFormat="1" ht="19.7" customHeight="1" x14ac:dyDescent="0.2">
      <c r="A223" s="100"/>
      <c r="B223" s="101" t="s">
        <v>962</v>
      </c>
      <c r="C223" s="101" t="s">
        <v>963</v>
      </c>
      <c r="D223" s="108">
        <v>1</v>
      </c>
      <c r="E223" s="102">
        <v>33</v>
      </c>
      <c r="F223" s="103">
        <f>3420/E223</f>
        <v>103.63636363636364</v>
      </c>
      <c r="G223" s="109">
        <f>8*F223</f>
        <v>829.09090909090912</v>
      </c>
      <c r="H223" s="113"/>
      <c r="I223" s="113"/>
      <c r="J223" s="113"/>
      <c r="K223" s="113"/>
    </row>
    <row r="224" spans="1:11" s="99" customFormat="1" ht="19.7" customHeight="1" x14ac:dyDescent="0.2">
      <c r="A224" s="100"/>
      <c r="B224" s="101" t="s">
        <v>964</v>
      </c>
      <c r="C224" s="101" t="s">
        <v>965</v>
      </c>
      <c r="D224" s="108">
        <v>1</v>
      </c>
      <c r="E224" s="102">
        <v>56</v>
      </c>
      <c r="F224" s="103">
        <f>3420/E224</f>
        <v>61.071428571428569</v>
      </c>
      <c r="G224" s="109">
        <f>8*F224</f>
        <v>488.57142857142856</v>
      </c>
      <c r="H224" s="113"/>
      <c r="I224" s="113"/>
      <c r="J224" s="113"/>
      <c r="K224" s="113"/>
    </row>
    <row r="225" spans="1:11" s="99" customFormat="1" ht="19.7" customHeight="1" x14ac:dyDescent="0.2">
      <c r="A225" s="100"/>
      <c r="B225" s="101" t="s">
        <v>966</v>
      </c>
      <c r="C225" s="101" t="s">
        <v>967</v>
      </c>
      <c r="D225" s="108">
        <v>1</v>
      </c>
      <c r="E225" s="102">
        <v>22.8</v>
      </c>
      <c r="F225" s="103">
        <f>3420/E225</f>
        <v>150</v>
      </c>
      <c r="G225" s="109">
        <f>8*F225</f>
        <v>1200</v>
      </c>
      <c r="H225" s="113"/>
      <c r="I225" s="113"/>
      <c r="J225" s="113"/>
      <c r="K225" s="113"/>
    </row>
    <row r="226" spans="1:11" s="99" customFormat="1" ht="19.7" customHeight="1" x14ac:dyDescent="0.2">
      <c r="A226" s="100"/>
      <c r="B226" s="101" t="s">
        <v>968</v>
      </c>
      <c r="C226" s="101" t="s">
        <v>969</v>
      </c>
      <c r="D226" s="108">
        <v>1</v>
      </c>
      <c r="E226" s="102">
        <v>30</v>
      </c>
      <c r="F226" s="103">
        <f>3420/E226</f>
        <v>114</v>
      </c>
      <c r="G226" s="109">
        <f>8*F226</f>
        <v>912</v>
      </c>
      <c r="H226" s="113"/>
      <c r="I226" s="113"/>
      <c r="J226" s="113"/>
      <c r="K226" s="113"/>
    </row>
    <row r="227" spans="1:11" s="99" customFormat="1" ht="19.7" customHeight="1" x14ac:dyDescent="0.2">
      <c r="A227" s="100"/>
      <c r="B227" s="101" t="s">
        <v>970</v>
      </c>
      <c r="C227" s="101" t="s">
        <v>971</v>
      </c>
      <c r="D227" s="108">
        <v>1</v>
      </c>
      <c r="E227" s="102">
        <v>33</v>
      </c>
      <c r="F227" s="103">
        <f>3420/E227</f>
        <v>103.63636363636364</v>
      </c>
      <c r="G227" s="109">
        <f>8*F227</f>
        <v>829.09090909090912</v>
      </c>
      <c r="H227" s="113"/>
      <c r="I227" s="113"/>
      <c r="J227" s="113"/>
      <c r="K227" s="113"/>
    </row>
    <row r="228" spans="1:11" s="99" customFormat="1" ht="19.7" customHeight="1" x14ac:dyDescent="0.2">
      <c r="A228" s="100"/>
      <c r="B228" s="101" t="s">
        <v>972</v>
      </c>
      <c r="C228" s="101" t="s">
        <v>872</v>
      </c>
      <c r="D228" s="108">
        <v>1</v>
      </c>
      <c r="E228" s="119">
        <v>51.8</v>
      </c>
      <c r="F228" s="103">
        <f>3420/E228</f>
        <v>66.023166023166027</v>
      </c>
      <c r="G228" s="109">
        <f>8*F228</f>
        <v>528.18532818532822</v>
      </c>
      <c r="H228" s="113"/>
      <c r="I228" s="113"/>
      <c r="J228" s="113"/>
      <c r="K228" s="113"/>
    </row>
    <row r="229" spans="1:11" s="99" customFormat="1" ht="19.7" customHeight="1" x14ac:dyDescent="0.2">
      <c r="A229" s="100"/>
      <c r="B229" s="101" t="s">
        <v>973</v>
      </c>
      <c r="C229" s="101" t="s">
        <v>872</v>
      </c>
      <c r="D229" s="108">
        <v>1</v>
      </c>
      <c r="E229" s="102">
        <v>44</v>
      </c>
      <c r="F229" s="103">
        <f>3420/E229</f>
        <v>77.727272727272734</v>
      </c>
      <c r="G229" s="109">
        <f>8*F229</f>
        <v>621.81818181818187</v>
      </c>
      <c r="H229" s="113"/>
      <c r="I229" s="113"/>
      <c r="J229" s="113"/>
      <c r="K229" s="113"/>
    </row>
    <row r="230" spans="1:11" s="99" customFormat="1" ht="19.7" customHeight="1" x14ac:dyDescent="0.2">
      <c r="A230" s="100"/>
      <c r="B230" s="101" t="s">
        <v>974</v>
      </c>
      <c r="C230" s="101" t="s">
        <v>872</v>
      </c>
      <c r="D230" s="108">
        <v>1</v>
      </c>
      <c r="E230" s="102">
        <v>56</v>
      </c>
      <c r="F230" s="103">
        <f>3420/E230</f>
        <v>61.071428571428569</v>
      </c>
      <c r="G230" s="109">
        <f>8*F230</f>
        <v>488.57142857142856</v>
      </c>
      <c r="H230" s="113"/>
      <c r="I230" s="113"/>
      <c r="J230" s="113"/>
      <c r="K230" s="113"/>
    </row>
    <row r="231" spans="1:11" s="99" customFormat="1" ht="19.7" customHeight="1" x14ac:dyDescent="0.2">
      <c r="A231" s="261"/>
      <c r="B231" s="101" t="s">
        <v>975</v>
      </c>
      <c r="C231" s="101" t="s">
        <v>976</v>
      </c>
      <c r="D231" s="108">
        <v>1</v>
      </c>
      <c r="E231" s="102">
        <v>42</v>
      </c>
      <c r="F231" s="103">
        <f>3420/E231</f>
        <v>81.428571428571431</v>
      </c>
      <c r="G231" s="109">
        <f>8*F231</f>
        <v>651.42857142857144</v>
      </c>
      <c r="H231" s="113"/>
      <c r="I231" s="113"/>
      <c r="J231" s="113"/>
      <c r="K231" s="113"/>
    </row>
    <row r="232" spans="1:11" s="99" customFormat="1" ht="19.7" customHeight="1" x14ac:dyDescent="0.2">
      <c r="A232" s="261"/>
      <c r="B232" s="101" t="s">
        <v>975</v>
      </c>
      <c r="C232" s="101" t="s">
        <v>682</v>
      </c>
      <c r="D232" s="108">
        <v>1</v>
      </c>
      <c r="E232" s="102">
        <v>29</v>
      </c>
      <c r="F232" s="103">
        <f>3420/E232</f>
        <v>117.93103448275862</v>
      </c>
      <c r="G232" s="109">
        <f>8*F232</f>
        <v>943.44827586206895</v>
      </c>
      <c r="H232" s="112" t="s">
        <v>716</v>
      </c>
      <c r="I232" s="113"/>
      <c r="J232" s="113"/>
      <c r="K232" s="113"/>
    </row>
    <row r="233" spans="1:11" s="99" customFormat="1" ht="19.7" customHeight="1" x14ac:dyDescent="0.2">
      <c r="A233" s="100"/>
      <c r="B233" s="100" t="s">
        <v>977</v>
      </c>
      <c r="C233" s="101" t="s">
        <v>978</v>
      </c>
      <c r="D233" s="108">
        <v>1</v>
      </c>
      <c r="E233" s="102">
        <v>66</v>
      </c>
      <c r="F233" s="103">
        <f>3420/E233</f>
        <v>51.81818181818182</v>
      </c>
      <c r="G233" s="109">
        <f>8*F233</f>
        <v>414.54545454545456</v>
      </c>
      <c r="H233" s="113"/>
      <c r="I233" s="113"/>
      <c r="J233" s="113"/>
      <c r="K233" s="113"/>
    </row>
    <row r="234" spans="1:11" s="99" customFormat="1" ht="19.7" customHeight="1" x14ac:dyDescent="0.2">
      <c r="A234" s="100"/>
      <c r="B234" s="100" t="s">
        <v>979</v>
      </c>
      <c r="C234" s="101" t="s">
        <v>980</v>
      </c>
      <c r="D234" s="108">
        <v>1</v>
      </c>
      <c r="E234" s="102">
        <v>150</v>
      </c>
      <c r="F234" s="103">
        <f>3420/E234</f>
        <v>22.8</v>
      </c>
      <c r="G234" s="109">
        <f>8*F234</f>
        <v>182.4</v>
      </c>
      <c r="H234" s="113"/>
      <c r="I234" s="113"/>
      <c r="J234" s="113"/>
      <c r="K234" s="113"/>
    </row>
    <row r="235" spans="1:11" s="99" customFormat="1" ht="19.7" customHeight="1" x14ac:dyDescent="0.2">
      <c r="A235" s="100"/>
      <c r="B235" s="100" t="s">
        <v>981</v>
      </c>
      <c r="C235" s="101" t="s">
        <v>702</v>
      </c>
      <c r="D235" s="108">
        <v>1</v>
      </c>
      <c r="E235" s="102">
        <v>32</v>
      </c>
      <c r="F235" s="103">
        <f>3420/E235</f>
        <v>106.875</v>
      </c>
      <c r="G235" s="109">
        <f>8*F235</f>
        <v>855</v>
      </c>
      <c r="H235" s="113"/>
      <c r="I235" s="113"/>
      <c r="J235" s="113"/>
      <c r="K235" s="113"/>
    </row>
    <row r="236" spans="1:11" s="99" customFormat="1" ht="19.7" customHeight="1" x14ac:dyDescent="0.2">
      <c r="A236" s="100"/>
      <c r="B236" s="100" t="s">
        <v>982</v>
      </c>
      <c r="C236" s="101" t="s">
        <v>983</v>
      </c>
      <c r="D236" s="108">
        <v>1</v>
      </c>
      <c r="E236" s="102">
        <v>37.714285714285715</v>
      </c>
      <c r="F236" s="103">
        <f>3420/E236</f>
        <v>90.681818181818173</v>
      </c>
      <c r="G236" s="109">
        <f>8*F236</f>
        <v>725.45454545454538</v>
      </c>
      <c r="H236" s="112" t="s">
        <v>984</v>
      </c>
      <c r="I236" s="113"/>
      <c r="J236" s="113"/>
      <c r="K236" s="113"/>
    </row>
    <row r="237" spans="1:11" s="99" customFormat="1" x14ac:dyDescent="0.2">
      <c r="A237" s="100"/>
      <c r="B237" s="101">
        <v>22500</v>
      </c>
      <c r="C237" s="101" t="s">
        <v>695</v>
      </c>
      <c r="D237" s="108">
        <v>1</v>
      </c>
      <c r="E237" s="102">
        <v>9</v>
      </c>
      <c r="F237" s="103">
        <f>3420/E237</f>
        <v>380</v>
      </c>
      <c r="G237" s="109">
        <f>8*F237</f>
        <v>3040</v>
      </c>
      <c r="H237" s="113"/>
      <c r="I237" s="113"/>
      <c r="J237" s="113"/>
      <c r="K237" s="113"/>
    </row>
    <row r="238" spans="1:11" s="99" customFormat="1" ht="19.7" customHeight="1" x14ac:dyDescent="0.2">
      <c r="A238" s="100"/>
      <c r="B238" s="101" t="s">
        <v>985</v>
      </c>
      <c r="C238" s="101" t="s">
        <v>870</v>
      </c>
      <c r="D238" s="108">
        <v>1</v>
      </c>
      <c r="E238" s="102">
        <v>66</v>
      </c>
      <c r="F238" s="103">
        <f>3420/E238</f>
        <v>51.81818181818182</v>
      </c>
      <c r="G238" s="109">
        <f>8*F238</f>
        <v>414.54545454545456</v>
      </c>
      <c r="H238" s="113"/>
      <c r="I238" s="113"/>
      <c r="J238" s="113"/>
      <c r="K238" s="113"/>
    </row>
    <row r="239" spans="1:11" s="99" customFormat="1" x14ac:dyDescent="0.2">
      <c r="A239" s="100"/>
      <c r="B239" s="101" t="s">
        <v>986</v>
      </c>
      <c r="C239" s="101" t="s">
        <v>987</v>
      </c>
      <c r="D239" s="108">
        <v>1</v>
      </c>
      <c r="E239" s="102">
        <v>66</v>
      </c>
      <c r="F239" s="103">
        <f>3420/E239</f>
        <v>51.81818181818182</v>
      </c>
      <c r="G239" s="109">
        <f>8*F239</f>
        <v>414.54545454545456</v>
      </c>
      <c r="H239" s="113"/>
      <c r="I239" s="113"/>
      <c r="J239" s="113"/>
      <c r="K239" s="113"/>
    </row>
    <row r="240" spans="1:11" s="99" customFormat="1" ht="19.7" customHeight="1" x14ac:dyDescent="0.2">
      <c r="A240" s="100"/>
      <c r="B240" s="101" t="s">
        <v>988</v>
      </c>
      <c r="C240" s="101" t="s">
        <v>989</v>
      </c>
      <c r="D240" s="108">
        <v>1</v>
      </c>
      <c r="E240" s="102">
        <v>22</v>
      </c>
      <c r="F240" s="103">
        <f>3420/E240</f>
        <v>155.45454545454547</v>
      </c>
      <c r="G240" s="109">
        <f>8*F240</f>
        <v>1243.6363636363637</v>
      </c>
      <c r="H240" s="113"/>
      <c r="I240" s="113"/>
      <c r="J240" s="113"/>
      <c r="K240" s="113"/>
    </row>
    <row r="241" spans="1:11" s="99" customFormat="1" ht="19.7" customHeight="1" x14ac:dyDescent="0.2">
      <c r="A241" s="100"/>
      <c r="B241" s="101" t="s">
        <v>966</v>
      </c>
      <c r="C241" s="101" t="s">
        <v>1113</v>
      </c>
      <c r="D241" s="108">
        <v>1</v>
      </c>
      <c r="E241" s="102">
        <v>30</v>
      </c>
      <c r="F241" s="103">
        <f>3420/E241</f>
        <v>114</v>
      </c>
      <c r="G241" s="109">
        <f>8*F241</f>
        <v>912</v>
      </c>
      <c r="H241" s="113"/>
      <c r="I241" s="113"/>
      <c r="J241" s="113"/>
      <c r="K241" s="113"/>
    </row>
    <row r="242" spans="1:11" s="99" customFormat="1" ht="19.7" customHeight="1" x14ac:dyDescent="0.2">
      <c r="A242" s="100"/>
      <c r="B242" s="101" t="s">
        <v>990</v>
      </c>
      <c r="C242" s="101" t="s">
        <v>991</v>
      </c>
      <c r="D242" s="108">
        <v>1</v>
      </c>
      <c r="E242" s="119">
        <v>28.5</v>
      </c>
      <c r="F242" s="103">
        <f>3420/E242</f>
        <v>120</v>
      </c>
      <c r="G242" s="109">
        <f>8*F242</f>
        <v>960</v>
      </c>
      <c r="H242" s="113"/>
      <c r="I242" s="113"/>
      <c r="J242" s="113"/>
      <c r="K242" s="113"/>
    </row>
    <row r="243" spans="1:11" s="99" customFormat="1" x14ac:dyDescent="0.2">
      <c r="A243" s="121"/>
      <c r="B243" s="122" t="s">
        <v>992</v>
      </c>
      <c r="C243" s="122"/>
      <c r="D243" s="108">
        <v>1</v>
      </c>
      <c r="E243" s="123"/>
      <c r="F243" s="103" t="e">
        <f>3420/E243</f>
        <v>#DIV/0!</v>
      </c>
      <c r="G243" s="109" t="e">
        <f>8*F243</f>
        <v>#DIV/0!</v>
      </c>
      <c r="H243" s="124"/>
      <c r="I243" s="105"/>
      <c r="J243" s="105"/>
      <c r="K243" s="105"/>
    </row>
    <row r="244" spans="1:11" s="99" customFormat="1" ht="19.7" customHeight="1" x14ac:dyDescent="0.2">
      <c r="A244" s="121"/>
      <c r="B244" s="122" t="s">
        <v>993</v>
      </c>
      <c r="C244" s="122" t="s">
        <v>1115</v>
      </c>
      <c r="D244" s="108">
        <v>1</v>
      </c>
      <c r="E244" s="123">
        <v>60</v>
      </c>
      <c r="F244" s="103">
        <f>3420/E244</f>
        <v>57</v>
      </c>
      <c r="G244" s="109">
        <f>8*F244</f>
        <v>456</v>
      </c>
      <c r="H244" s="125"/>
      <c r="I244" s="105"/>
      <c r="J244" s="105"/>
      <c r="K244" s="105"/>
    </row>
    <row r="245" spans="1:11" s="99" customFormat="1" x14ac:dyDescent="0.2">
      <c r="A245" s="121"/>
      <c r="B245" s="126" t="s">
        <v>697</v>
      </c>
      <c r="C245" s="122" t="s">
        <v>613</v>
      </c>
      <c r="D245" s="108">
        <v>1</v>
      </c>
      <c r="E245" s="127">
        <v>27.3</v>
      </c>
      <c r="F245" s="103">
        <f>3420/E245</f>
        <v>125.27472527472527</v>
      </c>
      <c r="G245" s="109">
        <f>8*F245</f>
        <v>1002.1978021978022</v>
      </c>
      <c r="H245" s="125"/>
      <c r="I245" s="105"/>
      <c r="J245" s="105"/>
      <c r="K245" s="105"/>
    </row>
    <row r="246" spans="1:11" s="99" customFormat="1" ht="19.7" customHeight="1" x14ac:dyDescent="0.2">
      <c r="A246" s="121"/>
      <c r="B246" s="122" t="s">
        <v>614</v>
      </c>
      <c r="C246" s="122" t="s">
        <v>45</v>
      </c>
      <c r="D246" s="108">
        <v>1</v>
      </c>
      <c r="E246" s="123">
        <v>23</v>
      </c>
      <c r="F246" s="103">
        <f>3420/E246</f>
        <v>148.69565217391303</v>
      </c>
      <c r="G246" s="109">
        <f>8*F246</f>
        <v>1189.5652173913043</v>
      </c>
      <c r="H246" s="128"/>
      <c r="I246" s="105"/>
      <c r="J246" s="105"/>
      <c r="K246" s="105"/>
    </row>
    <row r="247" spans="1:11" s="99" customFormat="1" x14ac:dyDescent="0.2">
      <c r="A247" s="100"/>
      <c r="B247" s="126" t="s">
        <v>696</v>
      </c>
      <c r="C247" s="126" t="s">
        <v>554</v>
      </c>
      <c r="D247" s="108">
        <v>1</v>
      </c>
      <c r="E247" s="129">
        <v>27.3</v>
      </c>
      <c r="F247" s="103">
        <f>3420/E247</f>
        <v>125.27472527472527</v>
      </c>
      <c r="G247" s="109">
        <f>8*F247</f>
        <v>1002.1978021978022</v>
      </c>
      <c r="H247" s="105"/>
      <c r="I247" s="105"/>
      <c r="J247" s="105"/>
      <c r="K247" s="105"/>
    </row>
    <row r="248" spans="1:11" s="99" customFormat="1" ht="19.7" customHeight="1" x14ac:dyDescent="0.2">
      <c r="A248" s="100"/>
      <c r="B248" s="101" t="s">
        <v>681</v>
      </c>
      <c r="C248" s="101" t="s">
        <v>1117</v>
      </c>
      <c r="D248" s="108">
        <v>1</v>
      </c>
      <c r="E248" s="102">
        <v>35</v>
      </c>
      <c r="F248" s="103">
        <f>3420/E248</f>
        <v>97.714285714285708</v>
      </c>
      <c r="G248" s="109">
        <f>8*F248</f>
        <v>781.71428571428567</v>
      </c>
      <c r="H248" s="105"/>
      <c r="I248" s="105"/>
      <c r="J248" s="105"/>
      <c r="K248" s="105"/>
    </row>
    <row r="249" spans="1:11" s="99" customFormat="1" ht="19.7" customHeight="1" x14ac:dyDescent="0.2">
      <c r="A249" s="100"/>
      <c r="B249" s="101" t="s">
        <v>561</v>
      </c>
      <c r="C249" s="101" t="s">
        <v>1118</v>
      </c>
      <c r="D249" s="108">
        <v>1</v>
      </c>
      <c r="E249" s="119">
        <v>39</v>
      </c>
      <c r="F249" s="103">
        <f>3420/E249</f>
        <v>87.692307692307693</v>
      </c>
      <c r="G249" s="109">
        <f>8*F249</f>
        <v>701.53846153846155</v>
      </c>
      <c r="H249" s="105"/>
      <c r="I249" s="105"/>
      <c r="J249" s="105"/>
      <c r="K249" s="105"/>
    </row>
    <row r="250" spans="1:11" s="99" customFormat="1" x14ac:dyDescent="0.2">
      <c r="A250" s="100"/>
      <c r="B250" s="101"/>
      <c r="C250" s="101" t="s">
        <v>1116</v>
      </c>
      <c r="D250" s="108">
        <v>1</v>
      </c>
      <c r="E250" s="119">
        <v>20</v>
      </c>
      <c r="F250" s="103">
        <f>3420/E250</f>
        <v>171</v>
      </c>
      <c r="G250" s="109">
        <f>8*F250</f>
        <v>1368</v>
      </c>
      <c r="H250" s="105"/>
      <c r="I250" s="105"/>
      <c r="J250" s="105"/>
      <c r="K250" s="105"/>
    </row>
    <row r="251" spans="1:11" s="99" customFormat="1" ht="19.7" customHeight="1" x14ac:dyDescent="0.2">
      <c r="A251" s="130"/>
      <c r="B251" s="131" t="s">
        <v>1122</v>
      </c>
      <c r="C251" s="132" t="s">
        <v>19</v>
      </c>
      <c r="D251" s="108">
        <v>1</v>
      </c>
      <c r="E251" s="133">
        <v>130</v>
      </c>
      <c r="F251" s="103">
        <f>3420/E251</f>
        <v>26.307692307692307</v>
      </c>
      <c r="G251" s="109">
        <f>8*F251</f>
        <v>210.46153846153845</v>
      </c>
      <c r="H251" s="105"/>
      <c r="I251" s="105"/>
      <c r="J251" s="105"/>
      <c r="K251" s="105"/>
    </row>
    <row r="252" spans="1:11" s="99" customFormat="1" x14ac:dyDescent="0.2">
      <c r="A252" s="130"/>
      <c r="B252" s="132">
        <v>933</v>
      </c>
      <c r="C252" s="132" t="s">
        <v>25</v>
      </c>
      <c r="D252" s="108">
        <v>1</v>
      </c>
      <c r="E252" s="133">
        <v>27</v>
      </c>
      <c r="F252" s="103">
        <f>3420/E252</f>
        <v>126.66666666666667</v>
      </c>
      <c r="G252" s="109">
        <f>8*F252</f>
        <v>1013.3333333333334</v>
      </c>
      <c r="H252" s="105"/>
      <c r="I252" s="105"/>
      <c r="J252" s="105"/>
      <c r="K252" s="105"/>
    </row>
    <row r="253" spans="1:11" s="99" customFormat="1" x14ac:dyDescent="0.2">
      <c r="A253" s="130"/>
      <c r="B253" s="132" t="s">
        <v>1119</v>
      </c>
      <c r="C253" s="132" t="s">
        <v>45</v>
      </c>
      <c r="D253" s="108">
        <v>1</v>
      </c>
      <c r="E253" s="134">
        <v>27</v>
      </c>
      <c r="F253" s="103">
        <f>3420/E253</f>
        <v>126.66666666666667</v>
      </c>
      <c r="G253" s="109">
        <f>8*F253</f>
        <v>1013.3333333333334</v>
      </c>
      <c r="H253" s="105"/>
      <c r="I253" s="105"/>
      <c r="J253" s="105"/>
      <c r="K253" s="105"/>
    </row>
    <row r="254" spans="1:11" s="99" customFormat="1" x14ac:dyDescent="0.2">
      <c r="A254" s="130"/>
      <c r="B254" s="132" t="s">
        <v>1121</v>
      </c>
      <c r="C254" s="132" t="s">
        <v>1120</v>
      </c>
      <c r="D254" s="108">
        <v>1</v>
      </c>
      <c r="E254" s="135"/>
      <c r="F254" s="103" t="e">
        <f>3420/E254</f>
        <v>#DIV/0!</v>
      </c>
      <c r="G254" s="109" t="e">
        <f>8*F254</f>
        <v>#DIV/0!</v>
      </c>
      <c r="H254" s="105"/>
      <c r="I254" s="105"/>
      <c r="J254" s="105"/>
      <c r="K254" s="105"/>
    </row>
    <row r="255" spans="1:11" s="99" customFormat="1" x14ac:dyDescent="0.2">
      <c r="A255" s="130"/>
      <c r="B255" s="132"/>
      <c r="C255" s="132" t="s">
        <v>1126</v>
      </c>
      <c r="D255" s="108">
        <v>1</v>
      </c>
      <c r="E255" s="135"/>
      <c r="F255" s="103" t="e">
        <f>3420/E255</f>
        <v>#DIV/0!</v>
      </c>
      <c r="G255" s="109" t="e">
        <f>8*F255</f>
        <v>#DIV/0!</v>
      </c>
      <c r="H255" s="105"/>
      <c r="I255" s="105"/>
      <c r="J255" s="105"/>
      <c r="K255" s="105"/>
    </row>
    <row r="256" spans="1:11" s="99" customFormat="1" x14ac:dyDescent="0.2">
      <c r="A256" s="130"/>
      <c r="B256" s="132"/>
      <c r="C256" s="132" t="s">
        <v>1127</v>
      </c>
      <c r="D256" s="108">
        <v>1</v>
      </c>
      <c r="E256" s="135"/>
      <c r="F256" s="103" t="e">
        <f>3420/E256</f>
        <v>#DIV/0!</v>
      </c>
      <c r="G256" s="109" t="e">
        <f>8*F256</f>
        <v>#DIV/0!</v>
      </c>
      <c r="H256" s="105"/>
      <c r="I256" s="105"/>
      <c r="J256" s="105"/>
      <c r="K256" s="105"/>
    </row>
    <row r="257" spans="1:11" s="99" customFormat="1" x14ac:dyDescent="0.2">
      <c r="A257" s="130"/>
      <c r="B257" s="132"/>
      <c r="C257" s="132"/>
      <c r="D257" s="108">
        <v>1</v>
      </c>
      <c r="E257" s="135"/>
      <c r="F257" s="103" t="e">
        <f>3420/E257</f>
        <v>#DIV/0!</v>
      </c>
      <c r="G257" s="109" t="e">
        <f>8*F257</f>
        <v>#DIV/0!</v>
      </c>
      <c r="H257" s="105"/>
      <c r="I257" s="105"/>
      <c r="J257" s="105"/>
      <c r="K257" s="105"/>
    </row>
    <row r="258" spans="1:11" s="99" customFormat="1" x14ac:dyDescent="0.2">
      <c r="A258" s="130"/>
      <c r="B258" s="132"/>
      <c r="C258" s="132"/>
      <c r="D258" s="108">
        <v>1</v>
      </c>
      <c r="E258" s="135"/>
      <c r="F258" s="103" t="e">
        <f>3420/E258</f>
        <v>#DIV/0!</v>
      </c>
      <c r="G258" s="109" t="e">
        <f>8*F258</f>
        <v>#DIV/0!</v>
      </c>
      <c r="H258" s="105"/>
      <c r="I258" s="105"/>
      <c r="J258" s="105"/>
      <c r="K258" s="105"/>
    </row>
    <row r="259" spans="1:11" s="99" customFormat="1" x14ac:dyDescent="0.2">
      <c r="A259" s="130"/>
      <c r="B259" s="132"/>
      <c r="C259" s="132"/>
      <c r="D259" s="108">
        <v>1</v>
      </c>
      <c r="E259" s="135"/>
      <c r="F259" s="103" t="e">
        <f>3420/E259</f>
        <v>#DIV/0!</v>
      </c>
      <c r="G259" s="109" t="e">
        <f>8*F259</f>
        <v>#DIV/0!</v>
      </c>
      <c r="H259" s="105"/>
      <c r="I259" s="105"/>
      <c r="J259" s="105"/>
      <c r="K259" s="105"/>
    </row>
    <row r="260" spans="1:11" s="99" customFormat="1" x14ac:dyDescent="0.2">
      <c r="A260" s="130"/>
      <c r="B260" s="132"/>
      <c r="C260" s="132"/>
      <c r="D260" s="108">
        <v>1</v>
      </c>
      <c r="E260" s="135"/>
      <c r="F260" s="103" t="e">
        <f>3420/E260</f>
        <v>#DIV/0!</v>
      </c>
      <c r="G260" s="109" t="e">
        <f>8*F260</f>
        <v>#DIV/0!</v>
      </c>
      <c r="H260" s="105"/>
      <c r="I260" s="105"/>
      <c r="J260" s="105"/>
      <c r="K260" s="105"/>
    </row>
    <row r="261" spans="1:11" s="99" customFormat="1" x14ac:dyDescent="0.2">
      <c r="A261" s="130"/>
      <c r="B261" s="132"/>
      <c r="C261" s="132"/>
      <c r="D261" s="108">
        <v>1</v>
      </c>
      <c r="E261" s="135"/>
      <c r="F261" s="103" t="e">
        <f>3420/E261</f>
        <v>#DIV/0!</v>
      </c>
      <c r="G261" s="109" t="e">
        <f>8*F261</f>
        <v>#DIV/0!</v>
      </c>
      <c r="H261" s="105"/>
      <c r="I261" s="105"/>
      <c r="J261" s="105"/>
      <c r="K261" s="105"/>
    </row>
    <row r="262" spans="1:11" s="99" customFormat="1" x14ac:dyDescent="0.2">
      <c r="A262" s="130"/>
      <c r="B262" s="132"/>
      <c r="C262" s="132"/>
      <c r="D262" s="108">
        <v>1</v>
      </c>
      <c r="E262" s="135"/>
      <c r="F262" s="103" t="e">
        <f>3420/E262</f>
        <v>#DIV/0!</v>
      </c>
      <c r="G262" s="109" t="e">
        <f>8*F262</f>
        <v>#DIV/0!</v>
      </c>
      <c r="H262" s="105"/>
      <c r="I262" s="105"/>
      <c r="J262" s="105"/>
      <c r="K262" s="105"/>
    </row>
    <row r="263" spans="1:11" s="99" customFormat="1" x14ac:dyDescent="0.2">
      <c r="A263" s="130"/>
      <c r="B263" s="132"/>
      <c r="C263" s="132"/>
      <c r="D263" s="108">
        <v>1</v>
      </c>
      <c r="E263" s="135"/>
      <c r="F263" s="103" t="e">
        <f>3420/E263</f>
        <v>#DIV/0!</v>
      </c>
      <c r="G263" s="109" t="e">
        <f>8*F263</f>
        <v>#DIV/0!</v>
      </c>
      <c r="H263" s="105"/>
      <c r="I263" s="105"/>
      <c r="J263" s="105"/>
      <c r="K263" s="105"/>
    </row>
    <row r="264" spans="1:11" s="99" customFormat="1" x14ac:dyDescent="0.2">
      <c r="A264" s="130"/>
      <c r="B264" s="132"/>
      <c r="C264" s="132"/>
      <c r="D264" s="108">
        <v>1</v>
      </c>
      <c r="E264" s="135"/>
      <c r="F264" s="103" t="e">
        <f>3420/E264</f>
        <v>#DIV/0!</v>
      </c>
      <c r="G264" s="109" t="e">
        <f>8*F264</f>
        <v>#DIV/0!</v>
      </c>
      <c r="H264" s="105"/>
      <c r="I264" s="105"/>
      <c r="J264" s="105"/>
      <c r="K264" s="105"/>
    </row>
    <row r="265" spans="1:11" s="99" customFormat="1" x14ac:dyDescent="0.2">
      <c r="A265" s="130"/>
      <c r="B265" s="132"/>
      <c r="C265" s="132"/>
      <c r="D265" s="108">
        <v>1</v>
      </c>
      <c r="E265" s="135"/>
      <c r="F265" s="103" t="e">
        <f>3420/E265</f>
        <v>#DIV/0!</v>
      </c>
      <c r="G265" s="109" t="e">
        <f>8*F265</f>
        <v>#DIV/0!</v>
      </c>
      <c r="H265" s="105"/>
      <c r="I265" s="105"/>
      <c r="J265" s="105"/>
      <c r="K265" s="105"/>
    </row>
    <row r="266" spans="1:11" s="99" customFormat="1" x14ac:dyDescent="0.2">
      <c r="A266" s="130"/>
      <c r="B266" s="132"/>
      <c r="C266" s="132"/>
      <c r="D266" s="108">
        <v>1</v>
      </c>
      <c r="E266" s="135"/>
      <c r="F266" s="103" t="e">
        <f>3420/E266</f>
        <v>#DIV/0!</v>
      </c>
      <c r="G266" s="109" t="e">
        <f>8*F266</f>
        <v>#DIV/0!</v>
      </c>
      <c r="H266" s="105"/>
      <c r="I266" s="105"/>
      <c r="J266" s="105"/>
      <c r="K266" s="105"/>
    </row>
    <row r="267" spans="1:11" s="99" customFormat="1" x14ac:dyDescent="0.2">
      <c r="A267" s="130"/>
      <c r="B267" s="132"/>
      <c r="C267" s="132"/>
      <c r="D267" s="108">
        <v>1</v>
      </c>
      <c r="E267" s="135"/>
      <c r="F267" s="103" t="e">
        <f>3420/E267</f>
        <v>#DIV/0!</v>
      </c>
      <c r="G267" s="109" t="e">
        <f>8*F267</f>
        <v>#DIV/0!</v>
      </c>
      <c r="H267" s="105"/>
      <c r="I267" s="105"/>
      <c r="J267" s="105"/>
      <c r="K267" s="105"/>
    </row>
    <row r="268" spans="1:11" s="99" customFormat="1" x14ac:dyDescent="0.2">
      <c r="A268" s="130"/>
      <c r="B268" s="132"/>
      <c r="C268" s="132"/>
      <c r="D268" s="108"/>
      <c r="E268" s="135"/>
      <c r="F268" s="136"/>
      <c r="G268" s="137"/>
      <c r="H268" s="105"/>
      <c r="I268" s="105"/>
      <c r="J268" s="105"/>
      <c r="K268" s="105"/>
    </row>
    <row r="269" spans="1:11" x14ac:dyDescent="0.2">
      <c r="A269" s="138"/>
      <c r="B269" s="139"/>
      <c r="C269" s="139"/>
      <c r="D269" s="139"/>
      <c r="E269" s="140"/>
      <c r="F269" s="140"/>
      <c r="G269" s="141"/>
      <c r="H269" s="142"/>
      <c r="I269" s="143"/>
      <c r="J269" s="143"/>
      <c r="K269" s="143"/>
    </row>
    <row r="270" spans="1:11" x14ac:dyDescent="0.2">
      <c r="A270" s="144"/>
      <c r="B270" s="145"/>
      <c r="C270" s="145"/>
      <c r="D270" s="146"/>
      <c r="E270" s="147"/>
      <c r="F270" s="148" t="s">
        <v>571</v>
      </c>
      <c r="G270" s="149" t="s">
        <v>572</v>
      </c>
      <c r="H270" s="142"/>
      <c r="I270" s="143"/>
      <c r="J270" s="143"/>
      <c r="K270" s="143"/>
    </row>
    <row r="271" spans="1:11" x14ac:dyDescent="0.2">
      <c r="A271" s="144"/>
      <c r="B271" s="145"/>
      <c r="C271" s="145"/>
      <c r="D271" s="146"/>
      <c r="E271" s="147"/>
      <c r="F271" s="263"/>
      <c r="G271" s="262"/>
      <c r="H271" s="142"/>
      <c r="I271" s="143"/>
      <c r="J271" s="143"/>
      <c r="K271" s="143"/>
    </row>
    <row r="272" spans="1:11" x14ac:dyDescent="0.2">
      <c r="A272" s="144"/>
      <c r="B272" s="145"/>
      <c r="C272" s="145"/>
      <c r="D272" s="146"/>
      <c r="E272" s="147"/>
      <c r="F272" s="263"/>
      <c r="G272" s="262"/>
      <c r="H272" s="142"/>
      <c r="I272" s="143"/>
      <c r="J272" s="143"/>
      <c r="K272" s="143"/>
    </row>
    <row r="273" spans="1:11" x14ac:dyDescent="0.2">
      <c r="A273" s="144"/>
      <c r="B273" s="145"/>
      <c r="C273" s="145"/>
      <c r="D273" s="146"/>
      <c r="E273" s="147"/>
      <c r="F273" s="263"/>
      <c r="G273" s="262"/>
      <c r="H273" s="142"/>
      <c r="I273" s="143"/>
      <c r="J273" s="143"/>
      <c r="K273" s="143"/>
    </row>
    <row r="274" spans="1:11" x14ac:dyDescent="0.2">
      <c r="A274" s="144"/>
      <c r="B274" s="145"/>
      <c r="C274" s="145"/>
      <c r="D274" s="146"/>
      <c r="E274" s="147"/>
      <c r="F274" s="150"/>
      <c r="G274" s="151"/>
      <c r="H274" s="142"/>
      <c r="I274" s="143"/>
      <c r="J274" s="143"/>
      <c r="K274" s="143"/>
    </row>
    <row r="275" spans="1:11" x14ac:dyDescent="0.2">
      <c r="A275" s="152"/>
      <c r="B275" s="153"/>
      <c r="C275" s="154"/>
      <c r="D275" s="155"/>
      <c r="E275" s="156"/>
      <c r="F275" s="156"/>
      <c r="G275" s="157"/>
      <c r="H275" s="142"/>
      <c r="I275" s="143"/>
      <c r="J275" s="143"/>
      <c r="K275" s="143"/>
    </row>
    <row r="276" spans="1:11" x14ac:dyDescent="0.2">
      <c r="A276" s="142"/>
      <c r="B276" s="158"/>
      <c r="C276" s="159"/>
      <c r="D276" s="146"/>
      <c r="E276" s="147"/>
      <c r="F276" s="147"/>
      <c r="G276" s="147"/>
      <c r="H276" s="142"/>
      <c r="I276" s="143"/>
      <c r="J276" s="143"/>
      <c r="K276" s="143"/>
    </row>
    <row r="277" spans="1:11" x14ac:dyDescent="0.2">
      <c r="A277" s="142"/>
      <c r="B277" s="158"/>
      <c r="C277" s="159"/>
      <c r="D277" s="146"/>
      <c r="E277" s="147"/>
      <c r="F277" s="147"/>
      <c r="G277" s="147"/>
      <c r="H277" s="142"/>
      <c r="I277" s="143"/>
      <c r="J277" s="143"/>
      <c r="K277" s="143"/>
    </row>
    <row r="278" spans="1:11" x14ac:dyDescent="0.2">
      <c r="A278" s="142"/>
      <c r="B278" s="160"/>
      <c r="C278" s="159"/>
      <c r="D278" s="146"/>
      <c r="E278" s="147"/>
      <c r="F278" s="161"/>
      <c r="G278" s="162"/>
      <c r="H278" s="142"/>
      <c r="I278" s="143"/>
      <c r="J278" s="143"/>
      <c r="K278" s="143"/>
    </row>
    <row r="279" spans="1:11" x14ac:dyDescent="0.2">
      <c r="A279" s="142"/>
      <c r="B279" s="160"/>
      <c r="C279" s="159"/>
      <c r="D279" s="146"/>
      <c r="E279" s="147"/>
      <c r="F279" s="161"/>
      <c r="G279" s="162"/>
      <c r="H279" s="142"/>
      <c r="I279" s="143"/>
      <c r="J279" s="143"/>
      <c r="K279" s="143"/>
    </row>
    <row r="280" spans="1:11" x14ac:dyDescent="0.2">
      <c r="A280" s="142"/>
      <c r="B280" s="160"/>
      <c r="C280" s="159"/>
      <c r="D280" s="146"/>
      <c r="E280" s="147"/>
      <c r="F280" s="147"/>
      <c r="G280" s="147"/>
      <c r="H280" s="142"/>
      <c r="I280" s="143"/>
      <c r="J280" s="143"/>
      <c r="K280" s="143"/>
    </row>
    <row r="281" spans="1:11" x14ac:dyDescent="0.2">
      <c r="A281" s="143"/>
      <c r="B281" s="163"/>
      <c r="C281" s="142"/>
      <c r="D281" s="146"/>
      <c r="E281" s="147"/>
      <c r="F281" s="147"/>
      <c r="G281" s="147"/>
      <c r="H281" s="143"/>
      <c r="I281" s="143"/>
      <c r="J281" s="143"/>
      <c r="K281" s="143"/>
    </row>
    <row r="282" spans="1:11" x14ac:dyDescent="0.2">
      <c r="A282" s="143"/>
      <c r="B282" s="164"/>
      <c r="C282" s="143"/>
      <c r="D282" s="146"/>
      <c r="E282" s="147"/>
      <c r="F282" s="147"/>
      <c r="G282" s="147"/>
      <c r="H282" s="143"/>
      <c r="I282" s="143"/>
      <c r="J282" s="143"/>
      <c r="K282" s="143"/>
    </row>
    <row r="283" spans="1:11" x14ac:dyDescent="0.2">
      <c r="A283" s="143"/>
      <c r="B283" s="164"/>
      <c r="C283" s="143"/>
      <c r="D283" s="146"/>
      <c r="E283" s="147"/>
      <c r="F283" s="147"/>
      <c r="G283" s="147"/>
      <c r="H283" s="143"/>
      <c r="I283" s="143"/>
      <c r="J283" s="143"/>
      <c r="K283" s="143"/>
    </row>
    <row r="284" spans="1:11" x14ac:dyDescent="0.2">
      <c r="A284" s="143"/>
      <c r="B284" s="164"/>
      <c r="C284" s="143"/>
      <c r="D284" s="146"/>
      <c r="E284" s="147"/>
      <c r="F284" s="147"/>
      <c r="G284" s="147"/>
      <c r="H284" s="143"/>
      <c r="I284" s="143"/>
      <c r="J284" s="143"/>
      <c r="K284" s="143"/>
    </row>
    <row r="285" spans="1:11" x14ac:dyDescent="0.2">
      <c r="A285" s="143"/>
      <c r="B285" s="164"/>
      <c r="C285" s="143"/>
      <c r="D285" s="146"/>
      <c r="E285" s="147"/>
      <c r="F285" s="147"/>
      <c r="G285" s="147"/>
      <c r="H285" s="143"/>
      <c r="I285" s="143"/>
      <c r="J285" s="143"/>
      <c r="K285" s="143"/>
    </row>
    <row r="286" spans="1:11" x14ac:dyDescent="0.2">
      <c r="A286" s="143"/>
      <c r="B286" s="164"/>
      <c r="C286" s="143"/>
      <c r="D286" s="146"/>
      <c r="E286" s="147"/>
      <c r="F286" s="147"/>
      <c r="G286" s="147"/>
      <c r="H286" s="143"/>
      <c r="I286" s="143"/>
      <c r="J286" s="143"/>
      <c r="K286" s="143"/>
    </row>
    <row r="287" spans="1:11" x14ac:dyDescent="0.2">
      <c r="A287" s="143"/>
      <c r="B287" s="164"/>
      <c r="C287" s="143"/>
      <c r="D287" s="146"/>
      <c r="E287" s="147"/>
      <c r="F287" s="147"/>
      <c r="G287" s="147"/>
      <c r="H287" s="143"/>
      <c r="I287" s="143"/>
      <c r="J287" s="143"/>
      <c r="K287" s="143"/>
    </row>
    <row r="288" spans="1:11" x14ac:dyDescent="0.2">
      <c r="A288" s="143"/>
      <c r="B288" s="164"/>
      <c r="C288" s="143"/>
      <c r="D288" s="146"/>
      <c r="E288" s="147"/>
      <c r="F288" s="147"/>
      <c r="G288" s="147"/>
      <c r="H288" s="143"/>
      <c r="I288" s="143"/>
      <c r="J288" s="143"/>
      <c r="K288" s="143"/>
    </row>
    <row r="289" spans="1:11" x14ac:dyDescent="0.2">
      <c r="A289" s="143"/>
      <c r="B289" s="164"/>
      <c r="C289" s="143"/>
      <c r="D289" s="146"/>
      <c r="E289" s="147"/>
      <c r="F289" s="147"/>
      <c r="G289" s="147"/>
      <c r="H289" s="143"/>
      <c r="I289" s="143"/>
      <c r="J289" s="143"/>
      <c r="K289" s="143"/>
    </row>
    <row r="290" spans="1:11" x14ac:dyDescent="0.2">
      <c r="A290" s="143"/>
      <c r="B290" s="164"/>
      <c r="C290" s="143"/>
      <c r="D290" s="146"/>
      <c r="E290" s="147"/>
      <c r="F290" s="147"/>
      <c r="G290" s="147"/>
      <c r="H290" s="143"/>
      <c r="I290" s="143"/>
      <c r="J290" s="143"/>
      <c r="K290" s="143"/>
    </row>
    <row r="291" spans="1:11" x14ac:dyDescent="0.2">
      <c r="A291" s="143"/>
      <c r="B291" s="164"/>
      <c r="C291" s="143"/>
      <c r="D291" s="146"/>
      <c r="E291" s="147"/>
      <c r="F291" s="147"/>
      <c r="G291" s="147"/>
      <c r="H291" s="143"/>
      <c r="I291" s="143"/>
      <c r="J291" s="143"/>
      <c r="K291" s="143"/>
    </row>
    <row r="292" spans="1:11" x14ac:dyDescent="0.2">
      <c r="A292" s="143"/>
      <c r="B292" s="164"/>
      <c r="C292" s="143"/>
      <c r="D292" s="146"/>
      <c r="E292" s="147"/>
      <c r="F292" s="147"/>
      <c r="G292" s="147"/>
      <c r="H292" s="143"/>
      <c r="I292" s="143"/>
      <c r="J292" s="143"/>
      <c r="K292" s="143"/>
    </row>
    <row r="293" spans="1:11" x14ac:dyDescent="0.2">
      <c r="A293" s="143"/>
      <c r="B293" s="164"/>
      <c r="C293" s="143"/>
      <c r="D293" s="146"/>
      <c r="E293" s="147"/>
      <c r="F293" s="147"/>
      <c r="G293" s="147"/>
      <c r="H293" s="143"/>
      <c r="I293" s="143"/>
      <c r="J293" s="143"/>
      <c r="K293" s="143"/>
    </row>
    <row r="294" spans="1:11" x14ac:dyDescent="0.2">
      <c r="A294" s="143"/>
      <c r="B294" s="164"/>
      <c r="C294" s="143"/>
      <c r="D294" s="146"/>
      <c r="E294" s="147"/>
      <c r="F294" s="147"/>
      <c r="G294" s="147"/>
      <c r="H294" s="143"/>
      <c r="I294" s="143"/>
      <c r="J294" s="143"/>
      <c r="K294" s="143"/>
    </row>
    <row r="295" spans="1:11" x14ac:dyDescent="0.2">
      <c r="A295" s="143"/>
      <c r="B295" s="164"/>
      <c r="C295" s="143"/>
      <c r="D295" s="146"/>
      <c r="E295" s="147"/>
      <c r="F295" s="147"/>
      <c r="G295" s="147"/>
      <c r="H295" s="143"/>
      <c r="I295" s="143"/>
      <c r="J295" s="143"/>
      <c r="K295" s="143"/>
    </row>
    <row r="296" spans="1:11" x14ac:dyDescent="0.2">
      <c r="A296" s="143"/>
      <c r="B296" s="164"/>
      <c r="C296" s="143"/>
      <c r="D296" s="146"/>
      <c r="E296" s="147"/>
      <c r="F296" s="147"/>
      <c r="G296" s="147"/>
      <c r="H296" s="143"/>
      <c r="I296" s="143"/>
      <c r="J296" s="143"/>
      <c r="K296" s="143"/>
    </row>
    <row r="297" spans="1:11" x14ac:dyDescent="0.2">
      <c r="A297" s="143"/>
      <c r="B297" s="164"/>
      <c r="C297" s="143"/>
      <c r="D297" s="146"/>
      <c r="E297" s="147"/>
      <c r="F297" s="147"/>
      <c r="G297" s="147"/>
      <c r="H297" s="143"/>
      <c r="I297" s="143"/>
      <c r="J297" s="143"/>
      <c r="K297" s="143"/>
    </row>
    <row r="298" spans="1:11" x14ac:dyDescent="0.2">
      <c r="A298" s="143"/>
      <c r="B298" s="164"/>
      <c r="C298" s="143"/>
      <c r="D298" s="146"/>
      <c r="E298" s="147"/>
      <c r="F298" s="147"/>
      <c r="G298" s="147"/>
      <c r="H298" s="143"/>
      <c r="I298" s="143"/>
      <c r="J298" s="143"/>
      <c r="K298" s="143"/>
    </row>
    <row r="299" spans="1:11" x14ac:dyDescent="0.2">
      <c r="A299" s="143"/>
      <c r="B299" s="164"/>
      <c r="C299" s="143"/>
      <c r="D299" s="146"/>
      <c r="E299" s="147"/>
      <c r="F299" s="147"/>
      <c r="G299" s="147"/>
      <c r="H299" s="143"/>
      <c r="I299" s="143"/>
      <c r="J299" s="143"/>
      <c r="K299" s="143"/>
    </row>
    <row r="300" spans="1:11" x14ac:dyDescent="0.2">
      <c r="A300" s="143"/>
      <c r="B300" s="164"/>
      <c r="C300" s="143"/>
      <c r="D300" s="146"/>
      <c r="E300" s="147"/>
      <c r="F300" s="147"/>
      <c r="G300" s="147"/>
      <c r="H300" s="143"/>
      <c r="I300" s="143"/>
      <c r="J300" s="143"/>
      <c r="K300" s="143"/>
    </row>
    <row r="301" spans="1:11" x14ac:dyDescent="0.2">
      <c r="A301" s="143"/>
      <c r="B301" s="164"/>
      <c r="C301" s="143"/>
      <c r="D301" s="146"/>
      <c r="E301" s="147"/>
      <c r="F301" s="147"/>
      <c r="G301" s="147"/>
      <c r="H301" s="143"/>
      <c r="I301" s="143"/>
      <c r="J301" s="143"/>
      <c r="K301" s="143"/>
    </row>
    <row r="302" spans="1:11" x14ac:dyDescent="0.2">
      <c r="A302" s="143"/>
      <c r="B302" s="164"/>
      <c r="C302" s="143"/>
      <c r="D302" s="146"/>
      <c r="E302" s="147"/>
      <c r="F302" s="147"/>
      <c r="G302" s="147"/>
      <c r="H302" s="143"/>
      <c r="I302" s="143"/>
      <c r="J302" s="143"/>
      <c r="K302" s="143"/>
    </row>
    <row r="303" spans="1:11" x14ac:dyDescent="0.2">
      <c r="A303" s="143"/>
      <c r="B303" s="164"/>
      <c r="C303" s="143"/>
      <c r="D303" s="146"/>
      <c r="E303" s="147"/>
      <c r="F303" s="147"/>
      <c r="G303" s="147"/>
      <c r="H303" s="143"/>
      <c r="I303" s="143"/>
      <c r="J303" s="143"/>
      <c r="K303" s="143"/>
    </row>
    <row r="304" spans="1:11" x14ac:dyDescent="0.2">
      <c r="A304" s="143"/>
      <c r="B304" s="164"/>
      <c r="C304" s="143"/>
      <c r="D304" s="146"/>
      <c r="E304" s="147"/>
      <c r="F304" s="147"/>
      <c r="G304" s="147"/>
      <c r="H304" s="143"/>
      <c r="I304" s="143"/>
      <c r="J304" s="143"/>
      <c r="K304" s="143"/>
    </row>
    <row r="305" spans="1:11" x14ac:dyDescent="0.2">
      <c r="A305" s="143"/>
      <c r="B305" s="164"/>
      <c r="C305" s="143"/>
      <c r="D305" s="146"/>
      <c r="E305" s="147"/>
      <c r="F305" s="147"/>
      <c r="G305" s="147"/>
      <c r="H305" s="143"/>
      <c r="I305" s="143"/>
      <c r="J305" s="143"/>
      <c r="K305" s="143"/>
    </row>
    <row r="306" spans="1:11" x14ac:dyDescent="0.2">
      <c r="A306" s="143"/>
      <c r="B306" s="164"/>
      <c r="C306" s="143"/>
      <c r="D306" s="146"/>
      <c r="E306" s="147"/>
      <c r="F306" s="147"/>
      <c r="G306" s="147"/>
      <c r="H306" s="143"/>
      <c r="I306" s="143"/>
      <c r="J306" s="143"/>
      <c r="K306" s="143"/>
    </row>
    <row r="307" spans="1:11" x14ac:dyDescent="0.2">
      <c r="A307" s="143"/>
      <c r="B307" s="164"/>
      <c r="C307" s="143"/>
      <c r="D307" s="146"/>
      <c r="E307" s="147"/>
      <c r="F307" s="147"/>
      <c r="G307" s="147"/>
      <c r="H307" s="143"/>
      <c r="I307" s="143"/>
      <c r="J307" s="143"/>
      <c r="K307" s="143"/>
    </row>
    <row r="308" spans="1:11" x14ac:dyDescent="0.2">
      <c r="A308" s="143"/>
      <c r="B308" s="164"/>
      <c r="C308" s="143"/>
      <c r="D308" s="146"/>
      <c r="E308" s="147"/>
      <c r="F308" s="147"/>
      <c r="G308" s="147"/>
      <c r="H308" s="143"/>
      <c r="I308" s="143"/>
      <c r="J308" s="143"/>
      <c r="K308" s="143"/>
    </row>
    <row r="309" spans="1:11" x14ac:dyDescent="0.2">
      <c r="A309" s="143"/>
      <c r="B309" s="164"/>
      <c r="C309" s="143"/>
      <c r="D309" s="146"/>
      <c r="E309" s="147"/>
      <c r="F309" s="147"/>
      <c r="G309" s="147"/>
      <c r="H309" s="143"/>
      <c r="I309" s="143"/>
      <c r="J309" s="143"/>
      <c r="K309" s="143"/>
    </row>
    <row r="310" spans="1:11" x14ac:dyDescent="0.2">
      <c r="A310" s="143"/>
      <c r="B310" s="164"/>
      <c r="C310" s="143"/>
      <c r="D310" s="146"/>
      <c r="E310" s="147"/>
      <c r="F310" s="147"/>
      <c r="G310" s="147"/>
      <c r="H310" s="143"/>
      <c r="I310" s="143"/>
      <c r="J310" s="143"/>
      <c r="K310" s="143"/>
    </row>
    <row r="311" spans="1:11" x14ac:dyDescent="0.2">
      <c r="A311" s="143"/>
      <c r="B311" s="164"/>
      <c r="C311" s="143"/>
      <c r="D311" s="146"/>
      <c r="E311" s="147"/>
      <c r="F311" s="147"/>
      <c r="G311" s="147"/>
      <c r="H311" s="143"/>
      <c r="I311" s="143"/>
      <c r="J311" s="143"/>
      <c r="K311" s="143"/>
    </row>
    <row r="312" spans="1:11" x14ac:dyDescent="0.2">
      <c r="A312" s="143"/>
      <c r="B312" s="143"/>
      <c r="C312" s="143"/>
      <c r="D312" s="146"/>
      <c r="E312" s="147"/>
      <c r="F312" s="147"/>
      <c r="G312" s="147"/>
      <c r="H312" s="143"/>
      <c r="I312" s="143"/>
      <c r="J312" s="143"/>
      <c r="K312" s="143"/>
    </row>
  </sheetData>
  <autoFilter ref="A5:H267" xr:uid="{00000000-0009-0000-0000-000003000000}"/>
  <mergeCells count="11">
    <mergeCell ref="A1:G2"/>
    <mergeCell ref="A206:A207"/>
    <mergeCell ref="G271:G273"/>
    <mergeCell ref="F271:F273"/>
    <mergeCell ref="A231:A232"/>
    <mergeCell ref="A25:A26"/>
    <mergeCell ref="A190:A192"/>
    <mergeCell ref="A163:A164"/>
    <mergeCell ref="A27:A28"/>
    <mergeCell ref="A79:A80"/>
    <mergeCell ref="A74:A7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4"/>
  <sheetViews>
    <sheetView zoomScale="50" workbookViewId="0">
      <selection activeCell="E25" sqref="E25"/>
    </sheetView>
  </sheetViews>
  <sheetFormatPr defaultColWidth="9.953125" defaultRowHeight="15" x14ac:dyDescent="0.2"/>
  <cols>
    <col min="1" max="2" width="23" customWidth="1"/>
    <col min="3" max="3" width="3.49609375" customWidth="1"/>
    <col min="4" max="5" width="23" customWidth="1"/>
    <col min="6" max="6" width="5.24609375" customWidth="1"/>
    <col min="7" max="8" width="23" customWidth="1"/>
    <col min="9" max="9" width="4.3046875" customWidth="1"/>
    <col min="10" max="11" width="23" customWidth="1"/>
  </cols>
  <sheetData>
    <row r="1" spans="1:14" x14ac:dyDescent="0.2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4" x14ac:dyDescent="0.2">
      <c r="A2" s="264" t="s">
        <v>994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165"/>
      <c r="M2" s="165"/>
      <c r="N2" s="165"/>
    </row>
    <row r="3" spans="1:14" x14ac:dyDescent="0.2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">
      <c r="A4" s="167" t="s">
        <v>995</v>
      </c>
      <c r="B4" s="165"/>
      <c r="C4" s="165"/>
      <c r="D4" s="167" t="s">
        <v>996</v>
      </c>
      <c r="E4" s="165"/>
      <c r="F4" s="165"/>
      <c r="G4" s="167" t="s">
        <v>997</v>
      </c>
      <c r="H4" s="165"/>
      <c r="I4" s="165"/>
      <c r="J4" s="167" t="s">
        <v>998</v>
      </c>
      <c r="K4" s="165"/>
      <c r="L4" s="165"/>
      <c r="M4" s="165"/>
      <c r="N4" s="165"/>
    </row>
    <row r="5" spans="1:14" x14ac:dyDescent="0.2">
      <c r="A5" s="168" t="s">
        <v>565</v>
      </c>
      <c r="B5" s="168" t="s">
        <v>566</v>
      </c>
      <c r="C5" s="166"/>
      <c r="D5" s="168" t="s">
        <v>565</v>
      </c>
      <c r="E5" s="168" t="s">
        <v>566</v>
      </c>
      <c r="F5" s="165"/>
      <c r="G5" s="168" t="s">
        <v>565</v>
      </c>
      <c r="H5" s="168" t="s">
        <v>566</v>
      </c>
      <c r="I5" s="165"/>
      <c r="J5" s="168" t="s">
        <v>565</v>
      </c>
      <c r="K5" s="168" t="s">
        <v>566</v>
      </c>
      <c r="L5" s="165"/>
      <c r="M5" s="165"/>
      <c r="N5" s="165"/>
    </row>
    <row r="6" spans="1:14" x14ac:dyDescent="0.2">
      <c r="A6" s="169" t="s">
        <v>999</v>
      </c>
      <c r="B6" s="170" t="s">
        <v>1000</v>
      </c>
      <c r="C6" s="165"/>
      <c r="D6" s="169" t="s">
        <v>1001</v>
      </c>
      <c r="E6" s="170" t="s">
        <v>1002</v>
      </c>
      <c r="F6" s="165"/>
      <c r="G6" s="169" t="s">
        <v>1003</v>
      </c>
      <c r="H6" s="170" t="s">
        <v>1004</v>
      </c>
      <c r="I6" s="165"/>
      <c r="J6" s="169" t="s">
        <v>1003</v>
      </c>
      <c r="K6" s="170" t="s">
        <v>1004</v>
      </c>
      <c r="L6" s="165"/>
      <c r="M6" s="165"/>
      <c r="N6" s="165"/>
    </row>
    <row r="7" spans="1:14" x14ac:dyDescent="0.2">
      <c r="A7" s="169" t="s">
        <v>1001</v>
      </c>
      <c r="B7" s="170" t="s">
        <v>1002</v>
      </c>
      <c r="C7" s="165"/>
      <c r="D7" s="169" t="s">
        <v>1005</v>
      </c>
      <c r="E7" s="170" t="s">
        <v>1006</v>
      </c>
      <c r="F7" s="165"/>
      <c r="G7" s="171" t="s">
        <v>595</v>
      </c>
      <c r="H7" s="170" t="s">
        <v>1007</v>
      </c>
      <c r="I7" s="165"/>
      <c r="J7" s="172" t="s">
        <v>1008</v>
      </c>
      <c r="K7" s="173" t="s">
        <v>1009</v>
      </c>
      <c r="L7" s="165"/>
      <c r="M7" s="165"/>
      <c r="N7" s="165"/>
    </row>
    <row r="8" spans="1:14" s="91" customFormat="1" ht="38.450000000000003" customHeight="1" x14ac:dyDescent="0.2">
      <c r="A8" s="169" t="s">
        <v>1010</v>
      </c>
      <c r="B8" s="170" t="s">
        <v>1011</v>
      </c>
      <c r="C8" s="165"/>
      <c r="D8" s="169" t="s">
        <v>1012</v>
      </c>
      <c r="E8" s="170" t="s">
        <v>1013</v>
      </c>
      <c r="F8" s="165"/>
      <c r="G8" s="169" t="s">
        <v>1014</v>
      </c>
      <c r="H8" s="170" t="s">
        <v>1015</v>
      </c>
      <c r="I8" s="165"/>
      <c r="J8" s="169" t="s">
        <v>1016</v>
      </c>
      <c r="K8" s="170" t="s">
        <v>1017</v>
      </c>
      <c r="L8" s="165"/>
      <c r="M8" s="165"/>
      <c r="N8" s="165"/>
    </row>
    <row r="9" spans="1:14" s="99" customFormat="1" ht="24.75" customHeight="1" x14ac:dyDescent="0.2">
      <c r="A9" s="169" t="s">
        <v>1018</v>
      </c>
      <c r="B9" s="170" t="s">
        <v>1019</v>
      </c>
      <c r="C9" s="165"/>
      <c r="D9" s="172" t="s">
        <v>1020</v>
      </c>
      <c r="E9" s="173" t="s">
        <v>649</v>
      </c>
      <c r="F9" s="165"/>
      <c r="G9" s="172" t="s">
        <v>1021</v>
      </c>
      <c r="H9" s="170" t="s">
        <v>1022</v>
      </c>
      <c r="I9" s="165"/>
      <c r="J9" s="174" t="s">
        <v>1023</v>
      </c>
      <c r="K9" s="175" t="s">
        <v>1024</v>
      </c>
      <c r="L9" s="165"/>
      <c r="M9" s="165"/>
      <c r="N9" s="165"/>
    </row>
    <row r="10" spans="1:14" s="99" customFormat="1" x14ac:dyDescent="0.2">
      <c r="A10" s="169" t="s">
        <v>1012</v>
      </c>
      <c r="B10" s="170" t="s">
        <v>1013</v>
      </c>
      <c r="C10" s="165"/>
      <c r="D10" s="169">
        <v>5830294500</v>
      </c>
      <c r="E10" s="170" t="s">
        <v>1007</v>
      </c>
      <c r="F10" s="165"/>
      <c r="G10" s="172" t="s">
        <v>1025</v>
      </c>
      <c r="H10" s="173" t="s">
        <v>609</v>
      </c>
      <c r="I10" s="165"/>
      <c r="J10" s="169" t="s">
        <v>1026</v>
      </c>
      <c r="K10" s="170" t="s">
        <v>1015</v>
      </c>
      <c r="L10" s="165"/>
      <c r="M10" s="165"/>
      <c r="N10" s="165"/>
    </row>
    <row r="11" spans="1:14" s="99" customFormat="1" x14ac:dyDescent="0.2">
      <c r="A11" s="172" t="s">
        <v>637</v>
      </c>
      <c r="B11" s="173" t="s">
        <v>1027</v>
      </c>
      <c r="C11" s="165"/>
      <c r="D11" s="174">
        <v>39006</v>
      </c>
      <c r="E11" s="175" t="s">
        <v>1028</v>
      </c>
      <c r="F11" s="165"/>
      <c r="G11" s="172" t="s">
        <v>1029</v>
      </c>
      <c r="H11" s="173" t="s">
        <v>1030</v>
      </c>
      <c r="I11" s="165"/>
      <c r="J11" s="172" t="s">
        <v>1031</v>
      </c>
      <c r="K11" s="173" t="s">
        <v>1032</v>
      </c>
      <c r="L11" s="165"/>
      <c r="M11" s="165"/>
      <c r="N11" s="165"/>
    </row>
    <row r="12" spans="1:14" s="99" customFormat="1" x14ac:dyDescent="0.2">
      <c r="A12" s="169">
        <v>5830294500</v>
      </c>
      <c r="B12" s="170" t="s">
        <v>1007</v>
      </c>
      <c r="C12" s="165"/>
      <c r="D12" s="169" t="s">
        <v>1014</v>
      </c>
      <c r="E12" s="170" t="s">
        <v>1015</v>
      </c>
      <c r="F12" s="165"/>
      <c r="G12" s="174" t="s">
        <v>1033</v>
      </c>
      <c r="H12" s="175" t="s">
        <v>1034</v>
      </c>
      <c r="I12" s="165"/>
      <c r="J12" s="169" t="s">
        <v>1035</v>
      </c>
      <c r="K12" s="170" t="s">
        <v>1036</v>
      </c>
      <c r="L12" s="165"/>
      <c r="M12" s="165"/>
      <c r="N12" s="165"/>
    </row>
    <row r="13" spans="1:14" s="99" customFormat="1" x14ac:dyDescent="0.2">
      <c r="A13" s="169">
        <v>39006</v>
      </c>
      <c r="B13" s="170" t="s">
        <v>1028</v>
      </c>
      <c r="C13" s="165"/>
      <c r="D13" s="174" t="s">
        <v>1037</v>
      </c>
      <c r="E13" s="175" t="s">
        <v>1038</v>
      </c>
      <c r="F13" s="165"/>
      <c r="G13" s="169" t="s">
        <v>1039</v>
      </c>
      <c r="H13" s="170" t="s">
        <v>1040</v>
      </c>
      <c r="I13" s="165"/>
      <c r="J13" s="172" t="s">
        <v>1041</v>
      </c>
      <c r="K13" s="170" t="s">
        <v>1042</v>
      </c>
      <c r="L13" s="165"/>
      <c r="M13" s="165"/>
      <c r="N13" s="165"/>
    </row>
    <row r="14" spans="1:14" s="99" customFormat="1" ht="24.75" customHeight="1" x14ac:dyDescent="0.2">
      <c r="A14" s="169" t="s">
        <v>1014</v>
      </c>
      <c r="B14" s="170" t="s">
        <v>1015</v>
      </c>
      <c r="C14" s="165"/>
      <c r="D14" s="174" t="s">
        <v>1026</v>
      </c>
      <c r="E14" s="175" t="s">
        <v>1015</v>
      </c>
      <c r="F14" s="165"/>
      <c r="G14" s="172" t="s">
        <v>1043</v>
      </c>
      <c r="H14" s="170" t="s">
        <v>1044</v>
      </c>
      <c r="I14" s="165"/>
      <c r="J14" s="172" t="s">
        <v>1043</v>
      </c>
      <c r="K14" s="170" t="s">
        <v>1044</v>
      </c>
      <c r="L14" s="165"/>
      <c r="M14" s="165"/>
      <c r="N14" s="165"/>
    </row>
    <row r="15" spans="1:14" s="99" customFormat="1" ht="37.15" customHeight="1" x14ac:dyDescent="0.2">
      <c r="A15" s="169" t="s">
        <v>1016</v>
      </c>
      <c r="B15" s="170" t="s">
        <v>1017</v>
      </c>
      <c r="C15" s="165"/>
      <c r="D15" s="169" t="s">
        <v>1045</v>
      </c>
      <c r="E15" s="170" t="s">
        <v>1002</v>
      </c>
      <c r="F15" s="165"/>
      <c r="G15" s="174" t="s">
        <v>1046</v>
      </c>
      <c r="H15" s="175" t="s">
        <v>1047</v>
      </c>
      <c r="I15" s="165"/>
      <c r="J15" s="169" t="s">
        <v>1048</v>
      </c>
      <c r="K15" s="170" t="s">
        <v>1049</v>
      </c>
      <c r="L15" s="165"/>
      <c r="M15" s="165"/>
      <c r="N15" s="165"/>
    </row>
    <row r="16" spans="1:14" s="99" customFormat="1" x14ac:dyDescent="0.2">
      <c r="A16" s="169" t="s">
        <v>1050</v>
      </c>
      <c r="B16" s="170" t="s">
        <v>1039</v>
      </c>
      <c r="C16" s="165"/>
      <c r="D16" s="172" t="s">
        <v>1051</v>
      </c>
      <c r="E16" s="173" t="s">
        <v>609</v>
      </c>
      <c r="F16" s="165"/>
      <c r="G16" s="172" t="s">
        <v>593</v>
      </c>
      <c r="H16" s="170" t="s">
        <v>1022</v>
      </c>
      <c r="I16" s="165"/>
      <c r="J16" s="169" t="s">
        <v>1052</v>
      </c>
      <c r="K16" s="170" t="s">
        <v>1053</v>
      </c>
      <c r="L16" s="165"/>
      <c r="M16" s="165"/>
      <c r="N16" s="165"/>
    </row>
    <row r="17" spans="1:14" s="99" customFormat="1" x14ac:dyDescent="0.2">
      <c r="A17" s="169" t="s">
        <v>1054</v>
      </c>
      <c r="B17" s="170" t="s">
        <v>1055</v>
      </c>
      <c r="C17" s="165"/>
      <c r="D17" s="176" t="s">
        <v>1041</v>
      </c>
      <c r="E17" s="175" t="s">
        <v>1042</v>
      </c>
      <c r="F17" s="165"/>
      <c r="G17" s="169" t="s">
        <v>1056</v>
      </c>
      <c r="H17" s="170" t="s">
        <v>1057</v>
      </c>
      <c r="I17" s="165"/>
      <c r="J17" s="169" t="s">
        <v>1058</v>
      </c>
      <c r="K17" s="170" t="s">
        <v>1059</v>
      </c>
      <c r="L17" s="165"/>
      <c r="M17" s="165"/>
      <c r="N17" s="165"/>
    </row>
    <row r="18" spans="1:14" s="99" customFormat="1" x14ac:dyDescent="0.2">
      <c r="A18" s="172" t="s">
        <v>1060</v>
      </c>
      <c r="B18" s="170" t="s">
        <v>1044</v>
      </c>
      <c r="C18" s="165"/>
      <c r="D18" s="172" t="s">
        <v>1060</v>
      </c>
      <c r="E18" s="170" t="s">
        <v>1044</v>
      </c>
      <c r="F18" s="165"/>
      <c r="G18" s="169" t="s">
        <v>1061</v>
      </c>
      <c r="H18" s="170" t="s">
        <v>1011</v>
      </c>
      <c r="I18" s="165"/>
      <c r="J18" s="169" t="s">
        <v>1062</v>
      </c>
      <c r="K18" s="170" t="s">
        <v>1038</v>
      </c>
      <c r="L18" s="165"/>
      <c r="M18" s="165"/>
      <c r="N18" s="165"/>
    </row>
    <row r="19" spans="1:14" s="99" customFormat="1" x14ac:dyDescent="0.2">
      <c r="A19" s="177" t="s">
        <v>1063</v>
      </c>
      <c r="B19" s="170" t="s">
        <v>1064</v>
      </c>
      <c r="C19" s="165"/>
      <c r="D19" s="169" t="s">
        <v>1065</v>
      </c>
      <c r="E19" s="170" t="s">
        <v>1053</v>
      </c>
      <c r="F19" s="165"/>
      <c r="G19" s="169">
        <v>162634000</v>
      </c>
      <c r="H19" s="170" t="s">
        <v>1066</v>
      </c>
      <c r="I19" s="165"/>
      <c r="J19" s="169" t="s">
        <v>1067</v>
      </c>
      <c r="K19" s="170" t="s">
        <v>1028</v>
      </c>
      <c r="L19" s="165"/>
      <c r="M19" s="165"/>
      <c r="N19" s="165"/>
    </row>
    <row r="20" spans="1:14" s="99" customFormat="1" x14ac:dyDescent="0.2">
      <c r="A20" s="178">
        <v>2036258810</v>
      </c>
      <c r="B20" s="170" t="s">
        <v>1053</v>
      </c>
      <c r="C20" s="165"/>
      <c r="D20" s="169" t="s">
        <v>1048</v>
      </c>
      <c r="E20" s="170" t="s">
        <v>1049</v>
      </c>
      <c r="F20" s="165"/>
      <c r="G20" s="169" t="s">
        <v>1068</v>
      </c>
      <c r="H20" s="170" t="s">
        <v>1011</v>
      </c>
      <c r="I20" s="165"/>
      <c r="J20" s="169" t="s">
        <v>1069</v>
      </c>
      <c r="K20" s="170" t="s">
        <v>1070</v>
      </c>
      <c r="L20" s="165"/>
      <c r="M20" s="165"/>
      <c r="N20" s="165"/>
    </row>
    <row r="21" spans="1:14" s="99" customFormat="1" x14ac:dyDescent="0.2">
      <c r="A21" s="169" t="s">
        <v>1071</v>
      </c>
      <c r="B21" s="170" t="s">
        <v>1053</v>
      </c>
      <c r="C21" s="165"/>
      <c r="D21" s="172" t="s">
        <v>1072</v>
      </c>
      <c r="E21" s="173" t="s">
        <v>609</v>
      </c>
      <c r="F21" s="165"/>
      <c r="G21" s="169" t="s">
        <v>1067</v>
      </c>
      <c r="H21" s="170" t="s">
        <v>1028</v>
      </c>
      <c r="I21" s="165"/>
      <c r="J21" s="169" t="s">
        <v>1073</v>
      </c>
      <c r="K21" s="170" t="s">
        <v>1074</v>
      </c>
      <c r="L21" s="165"/>
      <c r="M21" s="165"/>
      <c r="N21" s="165"/>
    </row>
    <row r="22" spans="1:14" s="99" customFormat="1" x14ac:dyDescent="0.2">
      <c r="A22" s="172" t="s">
        <v>1075</v>
      </c>
      <c r="B22" s="170" t="s">
        <v>1076</v>
      </c>
      <c r="C22" s="165"/>
      <c r="D22" s="174" t="s">
        <v>1052</v>
      </c>
      <c r="E22" s="175" t="s">
        <v>1053</v>
      </c>
      <c r="F22" s="165"/>
      <c r="G22" s="169" t="s">
        <v>1077</v>
      </c>
      <c r="H22" s="170" t="s">
        <v>1074</v>
      </c>
      <c r="I22" s="165"/>
      <c r="J22" s="169" t="s">
        <v>1078</v>
      </c>
      <c r="K22" s="170" t="s">
        <v>1079</v>
      </c>
      <c r="L22" s="165"/>
      <c r="M22" s="165"/>
      <c r="N22" s="165"/>
    </row>
    <row r="23" spans="1:14" s="99" customFormat="1" x14ac:dyDescent="0.2">
      <c r="A23" s="169" t="s">
        <v>1048</v>
      </c>
      <c r="B23" s="170" t="s">
        <v>1049</v>
      </c>
      <c r="C23" s="165"/>
      <c r="D23" s="169">
        <v>1626340000</v>
      </c>
      <c r="E23" s="170" t="s">
        <v>1080</v>
      </c>
      <c r="F23" s="165"/>
      <c r="G23" s="169" t="s">
        <v>1078</v>
      </c>
      <c r="H23" s="170" t="s">
        <v>1079</v>
      </c>
      <c r="I23" s="165"/>
      <c r="J23" s="169" t="s">
        <v>1081</v>
      </c>
      <c r="K23" s="170" t="s">
        <v>1044</v>
      </c>
      <c r="L23" s="165"/>
      <c r="M23" s="165"/>
      <c r="N23" s="165"/>
    </row>
    <row r="24" spans="1:14" s="99" customFormat="1" x14ac:dyDescent="0.2">
      <c r="A24" s="169" t="s">
        <v>1082</v>
      </c>
      <c r="B24" s="170" t="s">
        <v>1049</v>
      </c>
      <c r="C24" s="165"/>
      <c r="D24" s="174" t="s">
        <v>1083</v>
      </c>
      <c r="E24" s="175" t="s">
        <v>1084</v>
      </c>
      <c r="F24" s="165"/>
      <c r="G24" s="169">
        <v>5198205300</v>
      </c>
      <c r="H24" s="170" t="s">
        <v>1085</v>
      </c>
      <c r="I24" s="165"/>
      <c r="J24" s="169" t="s">
        <v>1086</v>
      </c>
      <c r="K24" s="170" t="s">
        <v>1087</v>
      </c>
      <c r="L24" s="165"/>
      <c r="M24" s="165"/>
      <c r="N24" s="165"/>
    </row>
    <row r="25" spans="1:14" s="99" customFormat="1" x14ac:dyDescent="0.2">
      <c r="A25" s="172" t="s">
        <v>1088</v>
      </c>
      <c r="B25" s="173" t="s">
        <v>1089</v>
      </c>
      <c r="C25" s="165"/>
      <c r="D25" s="169" t="s">
        <v>1068</v>
      </c>
      <c r="E25" s="170" t="s">
        <v>1011</v>
      </c>
      <c r="F25" s="165"/>
      <c r="G25" s="169" t="s">
        <v>1086</v>
      </c>
      <c r="H25" s="170" t="s">
        <v>1087</v>
      </c>
      <c r="I25" s="165"/>
      <c r="J25" s="169" t="s">
        <v>1090</v>
      </c>
      <c r="K25" s="170" t="s">
        <v>1091</v>
      </c>
      <c r="L25" s="165"/>
      <c r="M25" s="165"/>
      <c r="N25" s="165"/>
    </row>
    <row r="26" spans="1:14" s="99" customFormat="1" x14ac:dyDescent="0.2">
      <c r="A26" s="172" t="s">
        <v>1092</v>
      </c>
      <c r="B26" s="173" t="s">
        <v>673</v>
      </c>
      <c r="C26" s="165"/>
      <c r="D26" s="169" t="s">
        <v>1069</v>
      </c>
      <c r="E26" s="170" t="s">
        <v>1070</v>
      </c>
      <c r="F26" s="165"/>
      <c r="G26" s="169" t="s">
        <v>1093</v>
      </c>
      <c r="H26" s="170" t="s">
        <v>1094</v>
      </c>
      <c r="I26" s="165"/>
      <c r="J26" s="169" t="s">
        <v>1095</v>
      </c>
      <c r="K26" s="170" t="s">
        <v>1002</v>
      </c>
      <c r="L26" s="165"/>
      <c r="M26" s="165"/>
      <c r="N26" s="165"/>
    </row>
    <row r="27" spans="1:14" s="99" customFormat="1" ht="30.75" x14ac:dyDescent="0.2">
      <c r="A27" s="169">
        <v>2111</v>
      </c>
      <c r="B27" s="170" t="s">
        <v>1076</v>
      </c>
      <c r="C27" s="165"/>
      <c r="D27" s="169" t="s">
        <v>1077</v>
      </c>
      <c r="E27" s="170" t="s">
        <v>1074</v>
      </c>
      <c r="F27" s="165"/>
      <c r="G27" s="169" t="s">
        <v>1095</v>
      </c>
      <c r="H27" s="170" t="s">
        <v>1002</v>
      </c>
      <c r="I27" s="165"/>
      <c r="J27" s="172">
        <v>2434922500</v>
      </c>
      <c r="K27" s="170" t="s">
        <v>1096</v>
      </c>
      <c r="L27" s="165"/>
      <c r="M27" s="165"/>
      <c r="N27" s="165"/>
    </row>
    <row r="28" spans="1:14" s="99" customFormat="1" ht="30.75" x14ac:dyDescent="0.2">
      <c r="A28" s="169">
        <v>2090342710</v>
      </c>
      <c r="B28" s="170" t="s">
        <v>1053</v>
      </c>
      <c r="C28" s="165"/>
      <c r="D28" s="169" t="s">
        <v>1078</v>
      </c>
      <c r="E28" s="170" t="s">
        <v>1079</v>
      </c>
      <c r="F28" s="165"/>
      <c r="G28" s="172">
        <v>2434922500</v>
      </c>
      <c r="H28" s="170" t="s">
        <v>1096</v>
      </c>
      <c r="I28" s="165"/>
      <c r="J28" s="169" t="s">
        <v>1097</v>
      </c>
      <c r="K28" s="170" t="s">
        <v>1098</v>
      </c>
      <c r="L28" s="165"/>
      <c r="M28" s="165"/>
      <c r="N28" s="165"/>
    </row>
    <row r="29" spans="1:14" s="99" customFormat="1" ht="30.75" x14ac:dyDescent="0.2">
      <c r="A29" s="169" t="s">
        <v>1052</v>
      </c>
      <c r="B29" s="170" t="s">
        <v>1053</v>
      </c>
      <c r="C29" s="165"/>
      <c r="D29" s="169">
        <v>5198205300</v>
      </c>
      <c r="E29" s="170" t="s">
        <v>1085</v>
      </c>
      <c r="F29" s="165"/>
      <c r="G29" s="169" t="s">
        <v>1097</v>
      </c>
      <c r="H29" s="170" t="s">
        <v>1098</v>
      </c>
      <c r="I29" s="165"/>
      <c r="J29" s="169" t="s">
        <v>1099</v>
      </c>
      <c r="K29" s="170" t="s">
        <v>1100</v>
      </c>
      <c r="L29" s="165"/>
      <c r="M29" s="165"/>
      <c r="N29" s="165"/>
    </row>
    <row r="30" spans="1:14" s="99" customFormat="1" ht="30.75" x14ac:dyDescent="0.2">
      <c r="A30" s="169" t="s">
        <v>1101</v>
      </c>
      <c r="B30" s="170" t="s">
        <v>1102</v>
      </c>
      <c r="C30" s="165"/>
      <c r="D30" s="169" t="s">
        <v>1086</v>
      </c>
      <c r="E30" s="170" t="s">
        <v>1087</v>
      </c>
      <c r="F30" s="165"/>
      <c r="G30" s="169" t="s">
        <v>1103</v>
      </c>
      <c r="H30" s="170" t="s">
        <v>1104</v>
      </c>
      <c r="I30" s="165"/>
      <c r="J30" s="165"/>
      <c r="K30" s="165"/>
      <c r="L30" s="165"/>
      <c r="M30" s="165"/>
      <c r="N30" s="165"/>
    </row>
    <row r="31" spans="1:14" s="99" customFormat="1" ht="30.75" x14ac:dyDescent="0.2">
      <c r="A31" s="169" t="s">
        <v>1069</v>
      </c>
      <c r="B31" s="170" t="s">
        <v>1070</v>
      </c>
      <c r="C31" s="165"/>
      <c r="D31" s="169" t="s">
        <v>1095</v>
      </c>
      <c r="E31" s="170" t="s">
        <v>1002</v>
      </c>
      <c r="F31" s="165"/>
      <c r="G31" s="169" t="s">
        <v>1105</v>
      </c>
      <c r="H31" s="170" t="s">
        <v>1100</v>
      </c>
      <c r="I31" s="165"/>
      <c r="J31" s="165"/>
      <c r="K31" s="165"/>
      <c r="L31" s="165"/>
      <c r="M31" s="165"/>
      <c r="N31" s="165"/>
    </row>
    <row r="32" spans="1:14" s="99" customFormat="1" x14ac:dyDescent="0.2">
      <c r="A32" s="169" t="s">
        <v>1077</v>
      </c>
      <c r="B32" s="170" t="s">
        <v>1074</v>
      </c>
      <c r="C32" s="165"/>
      <c r="D32" s="172" t="s">
        <v>1106</v>
      </c>
      <c r="E32" s="170" t="s">
        <v>1107</v>
      </c>
      <c r="F32" s="165"/>
      <c r="G32" s="169" t="s">
        <v>1108</v>
      </c>
      <c r="H32" s="170" t="s">
        <v>1044</v>
      </c>
      <c r="I32" s="165"/>
      <c r="J32" s="165"/>
      <c r="K32" s="165"/>
      <c r="L32" s="165"/>
      <c r="M32" s="165"/>
      <c r="N32" s="165"/>
    </row>
    <row r="33" spans="1:14" s="99" customFormat="1" ht="24.75" customHeight="1" x14ac:dyDescent="0.2">
      <c r="A33" s="169">
        <v>5198205300</v>
      </c>
      <c r="B33" s="170" t="s">
        <v>1085</v>
      </c>
      <c r="C33" s="165"/>
      <c r="D33" s="169" t="s">
        <v>1097</v>
      </c>
      <c r="E33" s="170" t="s">
        <v>1098</v>
      </c>
      <c r="F33" s="165"/>
      <c r="G33" s="169">
        <v>8152686901</v>
      </c>
      <c r="H33" s="170" t="s">
        <v>1109</v>
      </c>
      <c r="I33" s="165"/>
      <c r="J33" s="165"/>
      <c r="K33" s="165"/>
      <c r="L33" s="165"/>
      <c r="M33" s="165"/>
      <c r="N33" s="165"/>
    </row>
    <row r="34" spans="1:14" s="99" customFormat="1" ht="49.5" customHeight="1" x14ac:dyDescent="0.2">
      <c r="A34" s="169" t="s">
        <v>1086</v>
      </c>
      <c r="B34" s="170" t="s">
        <v>1087</v>
      </c>
      <c r="C34" s="165"/>
      <c r="D34" s="169" t="s">
        <v>1103</v>
      </c>
      <c r="E34" s="170" t="s">
        <v>1104</v>
      </c>
      <c r="F34" s="165"/>
      <c r="G34" s="165"/>
      <c r="H34" s="165"/>
      <c r="I34" s="165"/>
      <c r="J34" s="165"/>
      <c r="K34" s="165"/>
      <c r="L34" s="165"/>
      <c r="M34" s="165"/>
      <c r="N34" s="165"/>
    </row>
    <row r="35" spans="1:14" s="99" customFormat="1" ht="24.75" customHeight="1" x14ac:dyDescent="0.2">
      <c r="A35" s="169" t="s">
        <v>1097</v>
      </c>
      <c r="B35" s="170" t="s">
        <v>1098</v>
      </c>
      <c r="C35" s="165"/>
      <c r="D35" s="169" t="s">
        <v>1110</v>
      </c>
      <c r="E35" s="170" t="s">
        <v>1111</v>
      </c>
      <c r="F35" s="165"/>
      <c r="G35" s="165"/>
      <c r="H35" s="165"/>
      <c r="I35" s="165"/>
      <c r="J35" s="165"/>
      <c r="K35" s="165"/>
      <c r="L35" s="165"/>
      <c r="M35" s="165"/>
      <c r="N35" s="165"/>
    </row>
    <row r="36" spans="1:14" s="99" customFormat="1" ht="19.7" customHeight="1" x14ac:dyDescent="0.2">
      <c r="A36" s="169" t="s">
        <v>1112</v>
      </c>
      <c r="B36" s="170" t="s">
        <v>1044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</row>
    <row r="37" spans="1:14" s="99" customFormat="1" x14ac:dyDescent="0.2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</row>
    <row r="38" spans="1:14" s="99" customFormat="1" ht="19.7" customHeight="1" x14ac:dyDescent="0.2"/>
    <row r="39" spans="1:14" s="99" customFormat="1" x14ac:dyDescent="0.2"/>
    <row r="40" spans="1:14" s="99" customFormat="1" x14ac:dyDescent="0.2"/>
    <row r="41" spans="1:14" s="99" customFormat="1" x14ac:dyDescent="0.2"/>
    <row r="42" spans="1:14" s="99" customFormat="1" x14ac:dyDescent="0.2"/>
    <row r="43" spans="1:14" s="99" customFormat="1" x14ac:dyDescent="0.2"/>
    <row r="44" spans="1:14" s="99" customFormat="1" x14ac:dyDescent="0.2"/>
    <row r="45" spans="1:14" s="99" customFormat="1" x14ac:dyDescent="0.2"/>
    <row r="46" spans="1:14" s="99" customFormat="1" ht="19.7" customHeight="1" x14ac:dyDescent="0.2"/>
    <row r="47" spans="1:14" s="99" customFormat="1" ht="19.7" customHeight="1" x14ac:dyDescent="0.2"/>
    <row r="48" spans="1:14" s="114" customFormat="1" ht="19.7" customHeight="1" x14ac:dyDescent="0.2"/>
    <row r="49" s="99" customFormat="1" ht="19.7" customHeight="1" x14ac:dyDescent="0.2"/>
    <row r="50" s="99" customFormat="1" ht="19.7" customHeight="1" x14ac:dyDescent="0.2"/>
    <row r="51" s="99" customFormat="1" x14ac:dyDescent="0.2"/>
    <row r="52" s="99" customFormat="1" x14ac:dyDescent="0.2"/>
    <row r="53" s="99" customFormat="1" x14ac:dyDescent="0.2"/>
    <row r="54" s="99" customFormat="1" x14ac:dyDescent="0.2"/>
    <row r="55" s="99" customFormat="1" x14ac:dyDescent="0.2"/>
    <row r="56" s="99" customFormat="1" x14ac:dyDescent="0.2"/>
    <row r="57" s="114" customFormat="1" x14ac:dyDescent="0.2"/>
    <row r="58" s="99" customFormat="1" x14ac:dyDescent="0.2"/>
    <row r="59" s="99" customFormat="1" x14ac:dyDescent="0.2"/>
    <row r="60" s="99" customFormat="1" ht="19.7" customHeight="1" x14ac:dyDescent="0.2"/>
    <row r="61" s="99" customFormat="1" ht="19.7" customHeight="1" x14ac:dyDescent="0.2"/>
    <row r="62" s="99" customFormat="1" ht="19.7" customHeight="1" x14ac:dyDescent="0.2"/>
    <row r="63" s="99" customFormat="1" ht="19.7" customHeight="1" x14ac:dyDescent="0.2"/>
    <row r="64" s="114" customFormat="1" ht="19.7" customHeight="1" x14ac:dyDescent="0.2"/>
    <row r="65" s="99" customFormat="1" ht="19.7" customHeight="1" x14ac:dyDescent="0.2"/>
    <row r="66" s="99" customFormat="1" x14ac:dyDescent="0.2"/>
    <row r="67" s="99" customFormat="1" x14ac:dyDescent="0.2"/>
    <row r="68" s="99" customFormat="1" ht="19.7" customHeight="1" x14ac:dyDescent="0.2"/>
    <row r="69" s="114" customFormat="1" ht="19.7" customHeight="1" x14ac:dyDescent="0.2"/>
    <row r="70" s="114" customFormat="1" ht="19.7" customHeight="1" x14ac:dyDescent="0.2"/>
    <row r="71" s="114" customFormat="1" ht="19.7" customHeight="1" x14ac:dyDescent="0.2"/>
    <row r="72" s="99" customFormat="1" ht="19.7" customHeight="1" x14ac:dyDescent="0.2"/>
    <row r="73" s="99" customFormat="1" ht="19.7" customHeight="1" x14ac:dyDescent="0.2"/>
    <row r="74" s="99" customFormat="1" ht="19.7" customHeight="1" x14ac:dyDescent="0.2"/>
    <row r="75" s="99" customFormat="1" ht="19.7" customHeight="1" x14ac:dyDescent="0.2"/>
    <row r="76" s="99" customFormat="1" ht="19.7" customHeight="1" x14ac:dyDescent="0.2"/>
    <row r="77" s="99" customFormat="1" ht="19.7" customHeight="1" x14ac:dyDescent="0.2"/>
    <row r="78" s="99" customFormat="1" ht="19.7" customHeight="1" x14ac:dyDescent="0.2"/>
    <row r="79" s="99" customFormat="1" ht="19.7" customHeight="1" x14ac:dyDescent="0.2"/>
    <row r="80" s="99" customFormat="1" ht="19.7" customHeight="1" x14ac:dyDescent="0.2"/>
    <row r="81" s="99" customFormat="1" ht="19.7" customHeight="1" x14ac:dyDescent="0.2"/>
    <row r="82" s="99" customFormat="1" ht="19.7" customHeight="1" x14ac:dyDescent="0.2"/>
    <row r="83" s="99" customFormat="1" ht="19.7" customHeight="1" x14ac:dyDescent="0.2"/>
    <row r="84" s="99" customFormat="1" ht="19.7" customHeight="1" x14ac:dyDescent="0.2"/>
    <row r="85" s="99" customFormat="1" ht="19.7" customHeight="1" x14ac:dyDescent="0.2"/>
    <row r="86" s="99" customFormat="1" ht="19.7" customHeight="1" x14ac:dyDescent="0.2"/>
    <row r="87" s="99" customFormat="1" ht="19.7" customHeight="1" x14ac:dyDescent="0.2"/>
    <row r="88" s="99" customFormat="1" ht="19.7" customHeight="1" x14ac:dyDescent="0.2"/>
    <row r="89" s="99" customFormat="1" ht="19.7" customHeight="1" x14ac:dyDescent="0.2"/>
    <row r="90" s="99" customFormat="1" ht="19.7" customHeight="1" x14ac:dyDescent="0.2"/>
    <row r="91" s="99" customFormat="1" ht="19.7" customHeight="1" x14ac:dyDescent="0.2"/>
    <row r="92" s="99" customFormat="1" x14ac:dyDescent="0.2"/>
    <row r="93" s="99" customFormat="1" x14ac:dyDescent="0.2"/>
    <row r="94" s="99" customFormat="1" x14ac:dyDescent="0.2"/>
    <row r="95" s="99" customFormat="1" ht="19.7" customHeight="1" x14ac:dyDescent="0.2"/>
    <row r="96" s="99" customFormat="1" ht="19.7" customHeight="1" x14ac:dyDescent="0.2"/>
    <row r="97" s="114" customFormat="1" ht="19.7" customHeight="1" x14ac:dyDescent="0.2"/>
    <row r="98" s="99" customFormat="1" x14ac:dyDescent="0.2"/>
    <row r="99" s="114" customFormat="1" x14ac:dyDescent="0.2"/>
    <row r="100" s="99" customFormat="1" ht="19.7" customHeight="1" x14ac:dyDescent="0.2"/>
    <row r="101" s="99" customFormat="1" ht="19.7" customHeight="1" x14ac:dyDescent="0.2"/>
    <row r="102" s="99" customFormat="1" x14ac:dyDescent="0.2"/>
    <row r="103" s="99" customFormat="1" ht="19.7" customHeight="1" x14ac:dyDescent="0.2"/>
    <row r="104" s="99" customFormat="1" x14ac:dyDescent="0.2"/>
    <row r="105" s="99" customFormat="1" x14ac:dyDescent="0.2"/>
    <row r="106" s="99" customFormat="1" x14ac:dyDescent="0.2"/>
    <row r="107" s="99" customFormat="1" ht="19.7" customHeight="1" x14ac:dyDescent="0.2"/>
    <row r="108" s="99" customFormat="1" x14ac:dyDescent="0.2"/>
    <row r="109" s="99" customFormat="1" ht="19.7" customHeight="1" x14ac:dyDescent="0.2"/>
    <row r="110" s="99" customFormat="1" ht="19.7" customHeight="1" x14ac:dyDescent="0.2"/>
    <row r="111" s="99" customFormat="1" x14ac:dyDescent="0.2"/>
    <row r="112" s="99" customFormat="1" x14ac:dyDescent="0.2"/>
    <row r="113" s="99" customFormat="1" x14ac:dyDescent="0.2"/>
    <row r="114" s="99" customFormat="1" ht="19.7" customHeight="1" x14ac:dyDescent="0.2"/>
    <row r="115" s="99" customFormat="1" ht="19.7" customHeight="1" x14ac:dyDescent="0.2"/>
    <row r="116" s="99" customFormat="1" x14ac:dyDescent="0.2"/>
    <row r="117" s="99" customFormat="1" ht="19.7" customHeight="1" x14ac:dyDescent="0.2"/>
    <row r="118" s="99" customFormat="1" ht="19.7" customHeight="1" x14ac:dyDescent="0.2"/>
    <row r="119" s="99" customFormat="1" ht="19.7" customHeight="1" x14ac:dyDescent="0.2"/>
    <row r="120" s="99" customFormat="1" ht="19.7" customHeight="1" x14ac:dyDescent="0.2"/>
    <row r="121" s="99" customFormat="1" ht="19.7" customHeight="1" x14ac:dyDescent="0.2"/>
    <row r="122" s="99" customFormat="1" ht="19.7" customHeight="1" x14ac:dyDescent="0.2"/>
    <row r="123" s="99" customFormat="1" ht="19.7" customHeight="1" x14ac:dyDescent="0.2"/>
    <row r="124" s="99" customFormat="1" x14ac:dyDescent="0.2"/>
    <row r="125" s="114" customFormat="1" x14ac:dyDescent="0.2"/>
    <row r="126" s="114" customFormat="1" x14ac:dyDescent="0.2"/>
    <row r="127" s="99" customFormat="1" x14ac:dyDescent="0.2"/>
    <row r="128" s="114" customFormat="1" ht="19.7" customHeight="1" x14ac:dyDescent="0.2"/>
    <row r="129" s="114" customFormat="1" x14ac:dyDescent="0.2"/>
    <row r="130" s="114" customFormat="1" ht="19.7" customHeight="1" x14ac:dyDescent="0.2"/>
    <row r="131" s="99" customFormat="1" x14ac:dyDescent="0.2"/>
    <row r="132" s="99" customFormat="1" x14ac:dyDescent="0.2"/>
    <row r="133" s="99" customFormat="1" x14ac:dyDescent="0.2"/>
    <row r="134" s="99" customFormat="1" x14ac:dyDescent="0.2"/>
    <row r="135" s="99" customFormat="1" x14ac:dyDescent="0.2"/>
    <row r="136" s="114" customFormat="1" x14ac:dyDescent="0.2"/>
    <row r="137" s="99" customFormat="1" ht="19.7" customHeight="1" x14ac:dyDescent="0.2"/>
    <row r="138" s="99" customFormat="1" ht="19.7" customHeight="1" x14ac:dyDescent="0.2"/>
    <row r="139" s="99" customFormat="1" ht="19.7" customHeight="1" x14ac:dyDescent="0.2"/>
    <row r="140" s="99" customFormat="1" x14ac:dyDescent="0.2"/>
    <row r="141" s="99" customFormat="1" ht="19.7" customHeight="1" x14ac:dyDescent="0.2"/>
    <row r="142" s="99" customFormat="1" ht="19.7" customHeight="1" x14ac:dyDescent="0.2"/>
    <row r="143" s="99" customFormat="1" ht="19.7" customHeight="1" x14ac:dyDescent="0.2"/>
    <row r="144" s="114" customFormat="1" ht="19.7" customHeight="1" x14ac:dyDescent="0.2"/>
    <row r="145" s="114" customFormat="1" ht="19.7" customHeight="1" x14ac:dyDescent="0.2"/>
    <row r="146" s="114" customFormat="1" ht="19.7" customHeight="1" x14ac:dyDescent="0.2"/>
    <row r="147" s="99" customFormat="1" ht="19.7" customHeight="1" x14ac:dyDescent="0.2"/>
    <row r="148" s="99" customFormat="1" ht="19.7" customHeight="1" x14ac:dyDescent="0.2"/>
    <row r="149" s="99" customFormat="1" ht="19.7" customHeight="1" x14ac:dyDescent="0.2"/>
    <row r="150" s="99" customFormat="1" ht="19.7" customHeight="1" x14ac:dyDescent="0.2"/>
    <row r="151" s="114" customFormat="1" ht="19.7" customHeight="1" x14ac:dyDescent="0.2"/>
    <row r="152" s="99" customFormat="1" ht="19.7" customHeight="1" x14ac:dyDescent="0.2"/>
    <row r="153" s="99" customFormat="1" ht="19.7" customHeight="1" x14ac:dyDescent="0.2"/>
    <row r="154" s="114" customFormat="1" ht="19.7" customHeight="1" x14ac:dyDescent="0.2"/>
    <row r="155" s="114" customFormat="1" ht="19.7" customHeight="1" x14ac:dyDescent="0.2"/>
    <row r="156" s="114" customFormat="1" ht="19.7" customHeight="1" x14ac:dyDescent="0.2"/>
    <row r="157" s="114" customFormat="1" ht="19.7" customHeight="1" x14ac:dyDescent="0.2"/>
    <row r="158" s="99" customFormat="1" ht="19.7" customHeight="1" x14ac:dyDescent="0.2"/>
    <row r="159" s="99" customFormat="1" ht="19.7" customHeight="1" x14ac:dyDescent="0.2"/>
    <row r="160" s="114" customFormat="1" ht="19.7" customHeight="1" x14ac:dyDescent="0.2"/>
    <row r="161" s="99" customFormat="1" ht="19.7" customHeight="1" x14ac:dyDescent="0.2"/>
    <row r="162" s="99" customFormat="1" ht="19.7" customHeight="1" x14ac:dyDescent="0.2"/>
    <row r="163" s="99" customFormat="1" ht="19.7" customHeight="1" x14ac:dyDescent="0.2"/>
    <row r="164" s="114" customFormat="1" ht="19.7" customHeight="1" x14ac:dyDescent="0.2"/>
    <row r="165" s="99" customFormat="1" ht="19.7" customHeight="1" x14ac:dyDescent="0.2"/>
    <row r="166" s="99" customFormat="1" ht="19.7" customHeight="1" x14ac:dyDescent="0.2"/>
    <row r="167" s="99" customFormat="1" ht="19.7" customHeight="1" x14ac:dyDescent="0.2"/>
    <row r="168" s="99" customFormat="1" ht="19.7" customHeight="1" x14ac:dyDescent="0.2"/>
    <row r="169" s="99" customFormat="1" ht="19.7" customHeight="1" x14ac:dyDescent="0.2"/>
    <row r="170" s="99" customFormat="1" ht="19.7" customHeight="1" x14ac:dyDescent="0.2"/>
    <row r="171" s="99" customFormat="1" ht="19.7" customHeight="1" x14ac:dyDescent="0.2"/>
    <row r="172" s="99" customFormat="1" ht="19.7" customHeight="1" x14ac:dyDescent="0.2"/>
    <row r="173" s="99" customFormat="1" ht="19.7" customHeight="1" x14ac:dyDescent="0.2"/>
    <row r="174" s="99" customFormat="1" ht="19.7" customHeight="1" x14ac:dyDescent="0.2"/>
    <row r="175" s="99" customFormat="1" ht="19.7" customHeight="1" x14ac:dyDescent="0.2"/>
    <row r="176" s="114" customFormat="1" x14ac:dyDescent="0.2"/>
    <row r="177" s="114" customFormat="1" x14ac:dyDescent="0.2"/>
    <row r="178" s="114" customFormat="1" x14ac:dyDescent="0.2"/>
    <row r="179" s="99" customFormat="1" ht="19.7" customHeight="1" x14ac:dyDescent="0.2"/>
    <row r="180" s="99" customFormat="1" ht="19.7" customHeight="1" x14ac:dyDescent="0.2"/>
    <row r="181" s="99" customFormat="1" ht="19.7" customHeight="1" x14ac:dyDescent="0.2"/>
    <row r="182" s="114" customFormat="1" ht="19.7" customHeight="1" x14ac:dyDescent="0.2"/>
    <row r="183" s="99" customFormat="1" ht="19.7" customHeight="1" x14ac:dyDescent="0.2"/>
    <row r="184" s="99" customFormat="1" ht="19.7" customHeight="1" x14ac:dyDescent="0.2"/>
    <row r="185" s="114" customFormat="1" ht="19.7" customHeight="1" x14ac:dyDescent="0.2"/>
    <row r="186" s="114" customFormat="1" x14ac:dyDescent="0.2"/>
    <row r="187" s="99" customFormat="1" ht="19.7" customHeight="1" x14ac:dyDescent="0.2"/>
    <row r="188" s="99" customFormat="1" ht="19.7" customHeight="1" x14ac:dyDescent="0.2"/>
    <row r="189" s="99" customFormat="1" ht="19.7" customHeight="1" x14ac:dyDescent="0.2"/>
    <row r="190" s="99" customFormat="1" x14ac:dyDescent="0.2"/>
    <row r="191" s="99" customFormat="1" x14ac:dyDescent="0.2"/>
    <row r="192" s="99" customFormat="1" ht="19.7" customHeight="1" x14ac:dyDescent="0.2"/>
    <row r="193" s="99" customFormat="1" ht="19.7" customHeight="1" x14ac:dyDescent="0.2"/>
    <row r="194" s="99" customFormat="1" ht="19.7" customHeight="1" x14ac:dyDescent="0.2"/>
    <row r="195" s="99" customFormat="1" ht="19.7" customHeight="1" x14ac:dyDescent="0.2"/>
    <row r="196" s="99" customFormat="1" ht="19.7" customHeight="1" x14ac:dyDescent="0.2"/>
    <row r="197" s="99" customFormat="1" ht="19.7" customHeight="1" x14ac:dyDescent="0.2"/>
    <row r="198" s="99" customFormat="1" x14ac:dyDescent="0.2"/>
    <row r="199" s="114" customFormat="1" x14ac:dyDescent="0.2"/>
    <row r="200" s="99" customFormat="1" ht="19.7" customHeight="1" x14ac:dyDescent="0.2"/>
    <row r="201" s="99" customFormat="1" ht="19.7" customHeight="1" x14ac:dyDescent="0.2"/>
    <row r="202" s="99" customFormat="1" ht="19.7" customHeight="1" x14ac:dyDescent="0.2"/>
    <row r="203" s="99" customFormat="1" ht="19.7" customHeight="1" x14ac:dyDescent="0.2"/>
    <row r="204" s="99" customFormat="1" ht="19.7" customHeight="1" x14ac:dyDescent="0.2"/>
    <row r="205" s="114" customFormat="1" ht="19.7" customHeight="1" x14ac:dyDescent="0.2"/>
    <row r="206" s="114" customFormat="1" x14ac:dyDescent="0.2"/>
    <row r="207" s="99" customFormat="1" x14ac:dyDescent="0.2"/>
    <row r="208" s="99" customFormat="1" ht="19.7" customHeight="1" x14ac:dyDescent="0.2"/>
    <row r="209" s="99" customFormat="1" x14ac:dyDescent="0.2"/>
    <row r="210" s="99" customFormat="1" x14ac:dyDescent="0.2"/>
    <row r="211" s="99" customFormat="1" x14ac:dyDescent="0.2"/>
    <row r="212" s="114" customFormat="1" ht="19.7" customHeight="1" x14ac:dyDescent="0.2"/>
    <row r="213" s="99" customFormat="1" ht="19.7" customHeight="1" x14ac:dyDescent="0.2"/>
    <row r="214" s="114" customFormat="1" ht="19.7" customHeight="1" x14ac:dyDescent="0.2"/>
    <row r="215" s="114" customFormat="1" x14ac:dyDescent="0.2"/>
    <row r="216" s="99" customFormat="1" ht="19.7" customHeight="1" x14ac:dyDescent="0.2"/>
    <row r="217" s="114" customFormat="1" ht="19.7" customHeight="1" x14ac:dyDescent="0.2"/>
    <row r="218" s="114" customFormat="1" x14ac:dyDescent="0.2"/>
    <row r="219" s="114" customFormat="1" ht="19.7" customHeight="1" x14ac:dyDescent="0.2"/>
    <row r="220" s="114" customFormat="1" x14ac:dyDescent="0.2"/>
    <row r="221" s="99" customFormat="1" ht="19.7" customHeight="1" x14ac:dyDescent="0.2"/>
    <row r="222" s="99" customFormat="1" x14ac:dyDescent="0.2"/>
    <row r="223" s="99" customFormat="1" ht="19.7" customHeight="1" x14ac:dyDescent="0.2"/>
    <row r="224" s="99" customFormat="1" ht="19.7" customHeight="1" x14ac:dyDescent="0.2"/>
    <row r="225" s="99" customFormat="1" x14ac:dyDescent="0.2"/>
    <row r="226" s="99" customFormat="1" ht="19.7" customHeight="1" x14ac:dyDescent="0.2"/>
    <row r="227" s="99" customFormat="1" ht="19.7" customHeight="1" x14ac:dyDescent="0.2"/>
    <row r="228" s="99" customFormat="1" ht="19.7" customHeight="1" x14ac:dyDescent="0.2"/>
    <row r="229" s="99" customFormat="1" ht="19.7" customHeight="1" x14ac:dyDescent="0.2"/>
    <row r="230" s="99" customFormat="1" ht="19.7" customHeight="1" x14ac:dyDescent="0.2"/>
    <row r="231" s="99" customFormat="1" ht="19.7" customHeight="1" x14ac:dyDescent="0.2"/>
    <row r="232" s="99" customFormat="1" ht="19.7" customHeight="1" x14ac:dyDescent="0.2"/>
    <row r="233" s="99" customFormat="1" ht="19.7" customHeight="1" x14ac:dyDescent="0.2"/>
    <row r="234" s="99" customFormat="1" ht="19.7" customHeight="1" x14ac:dyDescent="0.2"/>
    <row r="235" s="99" customFormat="1" ht="19.7" customHeight="1" x14ac:dyDescent="0.2"/>
    <row r="236" s="99" customFormat="1" ht="19.7" customHeight="1" x14ac:dyDescent="0.2"/>
    <row r="237" s="99" customFormat="1" ht="19.7" customHeight="1" x14ac:dyDescent="0.2"/>
    <row r="238" s="99" customFormat="1" ht="19.7" customHeight="1" x14ac:dyDescent="0.2"/>
    <row r="239" s="99" customFormat="1" ht="19.7" customHeight="1" x14ac:dyDescent="0.2"/>
    <row r="240" s="99" customFormat="1" x14ac:dyDescent="0.2"/>
    <row r="241" s="99" customFormat="1" ht="19.7" customHeight="1" x14ac:dyDescent="0.2"/>
    <row r="242" s="99" customFormat="1" x14ac:dyDescent="0.2"/>
    <row r="243" s="99" customFormat="1" ht="19.7" customHeight="1" x14ac:dyDescent="0.2"/>
    <row r="244" s="99" customFormat="1" ht="19.7" customHeight="1" x14ac:dyDescent="0.2"/>
    <row r="245" s="99" customFormat="1" ht="19.7" customHeight="1" x14ac:dyDescent="0.2"/>
    <row r="246" s="99" customFormat="1" x14ac:dyDescent="0.2"/>
    <row r="247" s="99" customFormat="1" ht="19.7" customHeight="1" x14ac:dyDescent="0.2"/>
    <row r="248" s="99" customFormat="1" x14ac:dyDescent="0.2"/>
    <row r="249" s="99" customFormat="1" ht="19.7" customHeight="1" x14ac:dyDescent="0.2"/>
    <row r="250" s="99" customFormat="1" x14ac:dyDescent="0.2"/>
    <row r="251" s="99" customFormat="1" ht="19.7" customHeight="1" x14ac:dyDescent="0.2"/>
    <row r="252" s="99" customFormat="1" ht="19.7" customHeight="1" x14ac:dyDescent="0.2"/>
    <row r="253" s="99" customFormat="1" x14ac:dyDescent="0.2"/>
    <row r="254" s="99" customFormat="1" ht="19.7" customHeight="1" x14ac:dyDescent="0.2"/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1"/>
  <sheetViews>
    <sheetView zoomScale="68" workbookViewId="0">
      <selection activeCell="I9" sqref="I9"/>
    </sheetView>
  </sheetViews>
  <sheetFormatPr defaultColWidth="9.953125" defaultRowHeight="15" x14ac:dyDescent="0.2"/>
  <cols>
    <col min="1" max="1" width="9.953125" bestFit="1" customWidth="1"/>
    <col min="2" max="2" width="16.41015625" customWidth="1"/>
    <col min="3" max="3" width="9.953125" bestFit="1" customWidth="1"/>
    <col min="4" max="4" width="3.765625" customWidth="1"/>
    <col min="5" max="5" width="9.953125" bestFit="1" customWidth="1"/>
    <col min="6" max="6" width="9.01171875" customWidth="1"/>
    <col min="7" max="7" width="8.609375" customWidth="1"/>
  </cols>
  <sheetData>
    <row r="1" spans="1:7" x14ac:dyDescent="0.2">
      <c r="A1" s="179"/>
      <c r="B1" s="180"/>
      <c r="C1" s="180"/>
      <c r="D1" s="180"/>
      <c r="E1" s="180"/>
      <c r="F1" s="180"/>
      <c r="G1" s="181"/>
    </row>
    <row r="2" spans="1:7" x14ac:dyDescent="0.2">
      <c r="A2" s="268" t="s">
        <v>574</v>
      </c>
      <c r="B2" s="268"/>
      <c r="C2" s="268"/>
      <c r="D2" s="268"/>
      <c r="E2" s="268"/>
      <c r="F2" s="268"/>
      <c r="G2" s="268"/>
    </row>
    <row r="3" spans="1:7" x14ac:dyDescent="0.2">
      <c r="A3" s="268"/>
      <c r="B3" s="268"/>
      <c r="C3" s="268"/>
      <c r="D3" s="268"/>
      <c r="E3" s="268"/>
      <c r="F3" s="268"/>
      <c r="G3" s="268"/>
    </row>
    <row r="4" spans="1:7" x14ac:dyDescent="0.2">
      <c r="A4" s="182"/>
      <c r="B4" s="183"/>
      <c r="C4" s="183"/>
      <c r="D4" s="183"/>
      <c r="E4" s="183"/>
      <c r="F4" s="183"/>
      <c r="G4" s="184"/>
    </row>
    <row r="5" spans="1:7" x14ac:dyDescent="0.2">
      <c r="A5" s="267" t="s">
        <v>575</v>
      </c>
      <c r="B5" s="267"/>
      <c r="C5" s="185"/>
      <c r="D5" s="185"/>
      <c r="E5" s="185"/>
      <c r="F5" s="185"/>
      <c r="G5" s="186"/>
    </row>
    <row r="6" spans="1:7" x14ac:dyDescent="0.2">
      <c r="A6" s="187" t="s">
        <v>564</v>
      </c>
      <c r="B6" s="187" t="s">
        <v>566</v>
      </c>
      <c r="C6" s="187" t="s">
        <v>565</v>
      </c>
      <c r="D6" s="269" t="s">
        <v>576</v>
      </c>
      <c r="E6" s="269"/>
      <c r="F6" s="187" t="s">
        <v>577</v>
      </c>
      <c r="G6" s="187" t="s">
        <v>578</v>
      </c>
    </row>
    <row r="7" spans="1:7" x14ac:dyDescent="0.2">
      <c r="A7" s="266">
        <v>1</v>
      </c>
      <c r="B7" s="266" t="s">
        <v>579</v>
      </c>
      <c r="C7" s="266">
        <v>39009</v>
      </c>
      <c r="D7" s="188">
        <v>1</v>
      </c>
      <c r="E7" s="189">
        <v>40</v>
      </c>
      <c r="F7" s="265">
        <f>3400/E9</f>
        <v>94.444444444444443</v>
      </c>
      <c r="G7" s="265">
        <f>8*F7</f>
        <v>755.55555555555554</v>
      </c>
    </row>
    <row r="8" spans="1:7" x14ac:dyDescent="0.2">
      <c r="A8" s="266"/>
      <c r="B8" s="266"/>
      <c r="C8" s="266"/>
      <c r="D8" s="188">
        <v>2</v>
      </c>
      <c r="E8" s="189">
        <v>42</v>
      </c>
      <c r="F8" s="265"/>
      <c r="G8" s="265"/>
    </row>
    <row r="9" spans="1:7" x14ac:dyDescent="0.2">
      <c r="A9" s="266"/>
      <c r="B9" s="266"/>
      <c r="C9" s="266"/>
      <c r="D9" s="188">
        <v>3</v>
      </c>
      <c r="E9" s="190">
        <v>36</v>
      </c>
      <c r="F9" s="265"/>
      <c r="G9" s="265"/>
    </row>
    <row r="10" spans="1:7" x14ac:dyDescent="0.2">
      <c r="A10" s="266"/>
      <c r="B10" s="266"/>
      <c r="C10" s="266"/>
      <c r="D10" s="188">
        <v>4</v>
      </c>
      <c r="E10" s="189">
        <v>47</v>
      </c>
      <c r="F10" s="265"/>
      <c r="G10" s="265"/>
    </row>
    <row r="11" spans="1:7" x14ac:dyDescent="0.2">
      <c r="A11" s="266"/>
      <c r="B11" s="266"/>
      <c r="C11" s="266"/>
      <c r="D11" s="188">
        <v>5</v>
      </c>
      <c r="E11" s="189">
        <v>38</v>
      </c>
      <c r="F11" s="265"/>
      <c r="G11" s="265"/>
    </row>
    <row r="12" spans="1:7" x14ac:dyDescent="0.2">
      <c r="A12" s="266">
        <v>2</v>
      </c>
      <c r="B12" s="266" t="s">
        <v>580</v>
      </c>
      <c r="C12" s="266" t="s">
        <v>581</v>
      </c>
      <c r="D12" s="188">
        <v>1</v>
      </c>
      <c r="E12" s="189">
        <v>33</v>
      </c>
      <c r="F12" s="265">
        <f>3300/E15</f>
        <v>110</v>
      </c>
      <c r="G12" s="265">
        <f>8*F12</f>
        <v>880</v>
      </c>
    </row>
    <row r="13" spans="1:7" x14ac:dyDescent="0.2">
      <c r="A13" s="266"/>
      <c r="B13" s="266"/>
      <c r="C13" s="266"/>
      <c r="D13" s="188">
        <v>2</v>
      </c>
      <c r="E13" s="189">
        <v>33</v>
      </c>
      <c r="F13" s="265"/>
      <c r="G13" s="265"/>
    </row>
    <row r="14" spans="1:7" x14ac:dyDescent="0.2">
      <c r="A14" s="266"/>
      <c r="B14" s="266"/>
      <c r="C14" s="266"/>
      <c r="D14" s="188">
        <v>3</v>
      </c>
      <c r="E14" s="189">
        <v>34</v>
      </c>
      <c r="F14" s="265"/>
      <c r="G14" s="265"/>
    </row>
    <row r="15" spans="1:7" x14ac:dyDescent="0.2">
      <c r="A15" s="266"/>
      <c r="B15" s="266"/>
      <c r="C15" s="266"/>
      <c r="D15" s="188">
        <v>4</v>
      </c>
      <c r="E15" s="190">
        <v>30</v>
      </c>
      <c r="F15" s="265"/>
      <c r="G15" s="265"/>
    </row>
    <row r="16" spans="1:7" x14ac:dyDescent="0.2">
      <c r="A16" s="266"/>
      <c r="B16" s="266"/>
      <c r="C16" s="266"/>
      <c r="D16" s="188">
        <v>5</v>
      </c>
      <c r="E16" s="189">
        <v>31</v>
      </c>
      <c r="F16" s="265"/>
      <c r="G16" s="265"/>
    </row>
    <row r="17" spans="1:7" x14ac:dyDescent="0.2">
      <c r="A17" s="266">
        <v>3</v>
      </c>
      <c r="B17" s="266" t="s">
        <v>582</v>
      </c>
      <c r="C17" s="266" t="s">
        <v>583</v>
      </c>
      <c r="D17" s="188">
        <v>1</v>
      </c>
      <c r="E17" s="189">
        <v>72</v>
      </c>
      <c r="F17" s="265">
        <f>3400/E18</f>
        <v>50</v>
      </c>
      <c r="G17" s="265">
        <f>8*F17</f>
        <v>400</v>
      </c>
    </row>
    <row r="18" spans="1:7" x14ac:dyDescent="0.2">
      <c r="A18" s="266"/>
      <c r="B18" s="266"/>
      <c r="C18" s="266"/>
      <c r="D18" s="188">
        <v>2</v>
      </c>
      <c r="E18" s="190">
        <v>68</v>
      </c>
      <c r="F18" s="265"/>
      <c r="G18" s="265"/>
    </row>
    <row r="19" spans="1:7" x14ac:dyDescent="0.2">
      <c r="A19" s="266"/>
      <c r="B19" s="266"/>
      <c r="C19" s="266"/>
      <c r="D19" s="188">
        <v>3</v>
      </c>
      <c r="E19" s="189">
        <v>73</v>
      </c>
      <c r="F19" s="265"/>
      <c r="G19" s="265"/>
    </row>
    <row r="20" spans="1:7" x14ac:dyDescent="0.2">
      <c r="A20" s="266"/>
      <c r="B20" s="266"/>
      <c r="C20" s="266"/>
      <c r="D20" s="188">
        <v>4</v>
      </c>
      <c r="E20" s="189">
        <v>75</v>
      </c>
      <c r="F20" s="265"/>
      <c r="G20" s="265"/>
    </row>
    <row r="21" spans="1:7" x14ac:dyDescent="0.2">
      <c r="A21" s="266"/>
      <c r="B21" s="266"/>
      <c r="C21" s="266"/>
      <c r="D21" s="188">
        <v>5</v>
      </c>
      <c r="E21" s="189">
        <v>72</v>
      </c>
      <c r="F21" s="265"/>
      <c r="G21" s="265"/>
    </row>
    <row r="22" spans="1:7" x14ac:dyDescent="0.2">
      <c r="A22" s="266">
        <v>4</v>
      </c>
      <c r="B22" s="266" t="s">
        <v>584</v>
      </c>
      <c r="C22" s="266">
        <v>22500</v>
      </c>
      <c r="D22" s="188">
        <v>1</v>
      </c>
      <c r="E22" s="189">
        <v>12</v>
      </c>
      <c r="F22" s="265">
        <f>3400/E25</f>
        <v>377.77777777777777</v>
      </c>
      <c r="G22" s="265">
        <f>8*F22</f>
        <v>3022.2222222222222</v>
      </c>
    </row>
    <row r="23" spans="1:7" x14ac:dyDescent="0.2">
      <c r="A23" s="266"/>
      <c r="B23" s="266"/>
      <c r="C23" s="266"/>
      <c r="D23" s="188">
        <v>2</v>
      </c>
      <c r="E23" s="189">
        <v>13</v>
      </c>
      <c r="F23" s="265"/>
      <c r="G23" s="265"/>
    </row>
    <row r="24" spans="1:7" x14ac:dyDescent="0.2">
      <c r="A24" s="266"/>
      <c r="B24" s="266"/>
      <c r="C24" s="266"/>
      <c r="D24" s="188">
        <v>3</v>
      </c>
      <c r="E24" s="189">
        <v>9</v>
      </c>
      <c r="F24" s="265"/>
      <c r="G24" s="265"/>
    </row>
    <row r="25" spans="1:7" x14ac:dyDescent="0.2">
      <c r="A25" s="266"/>
      <c r="B25" s="266"/>
      <c r="C25" s="266"/>
      <c r="D25" s="188">
        <v>4</v>
      </c>
      <c r="E25" s="190">
        <v>9</v>
      </c>
      <c r="F25" s="265"/>
      <c r="G25" s="265"/>
    </row>
    <row r="26" spans="1:7" x14ac:dyDescent="0.2">
      <c r="A26" s="266"/>
      <c r="B26" s="266"/>
      <c r="C26" s="266"/>
      <c r="D26" s="188">
        <v>5</v>
      </c>
      <c r="E26" s="189">
        <v>9</v>
      </c>
      <c r="F26" s="265"/>
      <c r="G26" s="265"/>
    </row>
    <row r="27" spans="1:7" x14ac:dyDescent="0.2">
      <c r="A27" s="266">
        <v>5</v>
      </c>
      <c r="B27" s="266" t="s">
        <v>585</v>
      </c>
      <c r="C27" s="266" t="s">
        <v>586</v>
      </c>
      <c r="D27" s="188">
        <v>1</v>
      </c>
      <c r="E27" s="189">
        <v>42</v>
      </c>
      <c r="F27" s="265">
        <f>3400/E28</f>
        <v>82.926829268292678</v>
      </c>
      <c r="G27" s="265">
        <f>8*F27</f>
        <v>663.41463414634143</v>
      </c>
    </row>
    <row r="28" spans="1:7" x14ac:dyDescent="0.2">
      <c r="A28" s="266"/>
      <c r="B28" s="266"/>
      <c r="C28" s="266"/>
      <c r="D28" s="188">
        <v>2</v>
      </c>
      <c r="E28" s="190">
        <v>41</v>
      </c>
      <c r="F28" s="265"/>
      <c r="G28" s="265"/>
    </row>
    <row r="29" spans="1:7" x14ac:dyDescent="0.2">
      <c r="A29" s="266"/>
      <c r="B29" s="266"/>
      <c r="C29" s="266"/>
      <c r="D29" s="188">
        <v>3</v>
      </c>
      <c r="E29" s="189">
        <v>47</v>
      </c>
      <c r="F29" s="265"/>
      <c r="G29" s="265"/>
    </row>
    <row r="30" spans="1:7" x14ac:dyDescent="0.2">
      <c r="A30" s="266"/>
      <c r="B30" s="266"/>
      <c r="C30" s="266"/>
      <c r="D30" s="188">
        <v>4</v>
      </c>
      <c r="E30" s="189">
        <v>46</v>
      </c>
      <c r="F30" s="265"/>
      <c r="G30" s="265"/>
    </row>
    <row r="31" spans="1:7" x14ac:dyDescent="0.2">
      <c r="A31" s="266"/>
      <c r="B31" s="266"/>
      <c r="C31" s="266"/>
      <c r="D31" s="188">
        <v>5</v>
      </c>
      <c r="E31" s="189">
        <v>44</v>
      </c>
      <c r="F31" s="265"/>
      <c r="G31" s="265"/>
    </row>
    <row r="32" spans="1:7" x14ac:dyDescent="0.2">
      <c r="A32" s="266">
        <v>6</v>
      </c>
      <c r="B32" s="266" t="s">
        <v>587</v>
      </c>
      <c r="C32" s="266" t="s">
        <v>588</v>
      </c>
      <c r="D32" s="188">
        <v>1</v>
      </c>
      <c r="E32" s="189">
        <v>35</v>
      </c>
      <c r="F32" s="265">
        <f>3400/E33</f>
        <v>113.33333333333333</v>
      </c>
      <c r="G32" s="265">
        <f>8*F32</f>
        <v>906.66666666666663</v>
      </c>
    </row>
    <row r="33" spans="1:7" x14ac:dyDescent="0.2">
      <c r="A33" s="266"/>
      <c r="B33" s="266"/>
      <c r="C33" s="266"/>
      <c r="D33" s="188">
        <v>2</v>
      </c>
      <c r="E33" s="190">
        <v>30</v>
      </c>
      <c r="F33" s="265"/>
      <c r="G33" s="265"/>
    </row>
    <row r="34" spans="1:7" x14ac:dyDescent="0.2">
      <c r="A34" s="266"/>
      <c r="B34" s="266"/>
      <c r="C34" s="266"/>
      <c r="D34" s="188">
        <v>3</v>
      </c>
      <c r="E34" s="189">
        <v>34</v>
      </c>
      <c r="F34" s="265"/>
      <c r="G34" s="265"/>
    </row>
    <row r="35" spans="1:7" x14ac:dyDescent="0.2">
      <c r="A35" s="266"/>
      <c r="B35" s="266"/>
      <c r="C35" s="266"/>
      <c r="D35" s="188">
        <v>4</v>
      </c>
      <c r="E35" s="189">
        <v>32</v>
      </c>
      <c r="F35" s="265"/>
      <c r="G35" s="265"/>
    </row>
    <row r="36" spans="1:7" x14ac:dyDescent="0.2">
      <c r="A36" s="266"/>
      <c r="B36" s="266"/>
      <c r="C36" s="266"/>
      <c r="D36" s="188">
        <v>5</v>
      </c>
      <c r="E36" s="189">
        <v>32</v>
      </c>
      <c r="F36" s="265"/>
      <c r="G36" s="265"/>
    </row>
    <row r="37" spans="1:7" x14ac:dyDescent="0.2">
      <c r="A37" s="266">
        <v>7</v>
      </c>
      <c r="B37" s="266" t="s">
        <v>589</v>
      </c>
      <c r="C37" s="266" t="s">
        <v>590</v>
      </c>
      <c r="D37" s="188">
        <v>1</v>
      </c>
      <c r="E37" s="189">
        <v>69</v>
      </c>
      <c r="F37" s="265">
        <f>3400/E40</f>
        <v>58.620689655172413</v>
      </c>
      <c r="G37" s="265">
        <f>8*F37</f>
        <v>468.9655172413793</v>
      </c>
    </row>
    <row r="38" spans="1:7" x14ac:dyDescent="0.2">
      <c r="A38" s="266"/>
      <c r="B38" s="266"/>
      <c r="C38" s="266"/>
      <c r="D38" s="188">
        <v>2</v>
      </c>
      <c r="E38" s="189">
        <v>63</v>
      </c>
      <c r="F38" s="265"/>
      <c r="G38" s="265"/>
    </row>
    <row r="39" spans="1:7" x14ac:dyDescent="0.2">
      <c r="A39" s="266"/>
      <c r="B39" s="266"/>
      <c r="C39" s="266"/>
      <c r="D39" s="188">
        <v>3</v>
      </c>
      <c r="E39" s="189">
        <v>61</v>
      </c>
      <c r="F39" s="265"/>
      <c r="G39" s="265"/>
    </row>
    <row r="40" spans="1:7" x14ac:dyDescent="0.2">
      <c r="A40" s="266"/>
      <c r="B40" s="266"/>
      <c r="C40" s="266"/>
      <c r="D40" s="188">
        <v>4</v>
      </c>
      <c r="E40" s="190">
        <v>58</v>
      </c>
      <c r="F40" s="265"/>
      <c r="G40" s="265"/>
    </row>
    <row r="41" spans="1:7" x14ac:dyDescent="0.2">
      <c r="A41" s="266"/>
      <c r="B41" s="266"/>
      <c r="C41" s="266"/>
      <c r="D41" s="188">
        <v>5</v>
      </c>
      <c r="E41" s="189">
        <v>75</v>
      </c>
      <c r="F41" s="265"/>
      <c r="G41" s="265"/>
    </row>
    <row r="42" spans="1:7" x14ac:dyDescent="0.2">
      <c r="A42" s="266">
        <v>8</v>
      </c>
      <c r="B42" s="266" t="s">
        <v>591</v>
      </c>
      <c r="C42" s="266">
        <v>266</v>
      </c>
      <c r="D42" s="188">
        <v>1</v>
      </c>
      <c r="E42" s="189">
        <v>42</v>
      </c>
      <c r="F42" s="265">
        <f>3400/E45</f>
        <v>91.891891891891888</v>
      </c>
      <c r="G42" s="265">
        <f>8*F42</f>
        <v>735.1351351351351</v>
      </c>
    </row>
    <row r="43" spans="1:7" x14ac:dyDescent="0.2">
      <c r="A43" s="266"/>
      <c r="B43" s="266"/>
      <c r="C43" s="266"/>
      <c r="D43" s="188">
        <v>2</v>
      </c>
      <c r="E43" s="189">
        <v>52</v>
      </c>
      <c r="F43" s="265"/>
      <c r="G43" s="265"/>
    </row>
    <row r="44" spans="1:7" x14ac:dyDescent="0.2">
      <c r="A44" s="266"/>
      <c r="B44" s="266"/>
      <c r="C44" s="266"/>
      <c r="D44" s="188">
        <v>3</v>
      </c>
      <c r="E44" s="189">
        <v>46</v>
      </c>
      <c r="F44" s="265"/>
      <c r="G44" s="265"/>
    </row>
    <row r="45" spans="1:7" x14ac:dyDescent="0.2">
      <c r="A45" s="266"/>
      <c r="B45" s="266"/>
      <c r="C45" s="266"/>
      <c r="D45" s="188">
        <v>4</v>
      </c>
      <c r="E45" s="190">
        <v>37</v>
      </c>
      <c r="F45" s="265"/>
      <c r="G45" s="265"/>
    </row>
    <row r="46" spans="1:7" x14ac:dyDescent="0.2">
      <c r="A46" s="266"/>
      <c r="B46" s="266"/>
      <c r="C46" s="266"/>
      <c r="D46" s="188">
        <v>5</v>
      </c>
      <c r="E46" s="189">
        <v>38</v>
      </c>
      <c r="F46" s="265"/>
      <c r="G46" s="265"/>
    </row>
    <row r="47" spans="1:7" x14ac:dyDescent="0.2">
      <c r="A47" s="266">
        <v>9</v>
      </c>
      <c r="B47" s="266" t="s">
        <v>592</v>
      </c>
      <c r="C47" s="266" t="s">
        <v>593</v>
      </c>
      <c r="D47" s="188">
        <v>1</v>
      </c>
      <c r="E47" s="189">
        <v>30</v>
      </c>
      <c r="F47" s="265">
        <f>3400/E50</f>
        <v>212.5</v>
      </c>
      <c r="G47" s="265">
        <f>8*F47</f>
        <v>1700</v>
      </c>
    </row>
    <row r="48" spans="1:7" x14ac:dyDescent="0.2">
      <c r="A48" s="266"/>
      <c r="B48" s="266"/>
      <c r="C48" s="266"/>
      <c r="D48" s="188">
        <v>2</v>
      </c>
      <c r="E48" s="189">
        <v>27</v>
      </c>
      <c r="F48" s="265"/>
      <c r="G48" s="265"/>
    </row>
    <row r="49" spans="1:7" x14ac:dyDescent="0.2">
      <c r="A49" s="266"/>
      <c r="B49" s="266"/>
      <c r="C49" s="266"/>
      <c r="D49" s="188">
        <v>3</v>
      </c>
      <c r="E49" s="189">
        <v>24</v>
      </c>
      <c r="F49" s="265"/>
      <c r="G49" s="265"/>
    </row>
    <row r="50" spans="1:7" x14ac:dyDescent="0.2">
      <c r="A50" s="266"/>
      <c r="B50" s="266"/>
      <c r="C50" s="266"/>
      <c r="D50" s="188">
        <v>4</v>
      </c>
      <c r="E50" s="190">
        <v>16</v>
      </c>
      <c r="F50" s="265"/>
      <c r="G50" s="265"/>
    </row>
    <row r="51" spans="1:7" x14ac:dyDescent="0.2">
      <c r="A51" s="266"/>
      <c r="B51" s="266"/>
      <c r="C51" s="266"/>
      <c r="D51" s="188">
        <v>5</v>
      </c>
      <c r="E51" s="189">
        <v>17</v>
      </c>
      <c r="F51" s="265"/>
      <c r="G51" s="265"/>
    </row>
    <row r="52" spans="1:7" x14ac:dyDescent="0.2">
      <c r="A52" s="266">
        <v>10</v>
      </c>
      <c r="B52" s="266" t="s">
        <v>594</v>
      </c>
      <c r="C52" s="266" t="s">
        <v>595</v>
      </c>
      <c r="D52" s="188">
        <v>1</v>
      </c>
      <c r="E52" s="189">
        <v>17</v>
      </c>
      <c r="F52" s="265">
        <f>3400/E56</f>
        <v>242.85714285714286</v>
      </c>
      <c r="G52" s="265">
        <f>8*F52</f>
        <v>1942.8571428571429</v>
      </c>
    </row>
    <row r="53" spans="1:7" x14ac:dyDescent="0.2">
      <c r="A53" s="266"/>
      <c r="B53" s="266"/>
      <c r="C53" s="266"/>
      <c r="D53" s="188">
        <v>2</v>
      </c>
      <c r="E53" s="189">
        <v>18</v>
      </c>
      <c r="F53" s="265"/>
      <c r="G53" s="265"/>
    </row>
    <row r="54" spans="1:7" x14ac:dyDescent="0.2">
      <c r="A54" s="266"/>
      <c r="B54" s="266"/>
      <c r="C54" s="266"/>
      <c r="D54" s="188">
        <v>3</v>
      </c>
      <c r="E54" s="189">
        <v>18</v>
      </c>
      <c r="F54" s="265"/>
      <c r="G54" s="265"/>
    </row>
    <row r="55" spans="1:7" x14ac:dyDescent="0.2">
      <c r="A55" s="266"/>
      <c r="B55" s="266"/>
      <c r="C55" s="266"/>
      <c r="D55" s="188">
        <v>4</v>
      </c>
      <c r="E55" s="189">
        <v>19</v>
      </c>
      <c r="F55" s="265"/>
      <c r="G55" s="265"/>
    </row>
    <row r="56" spans="1:7" x14ac:dyDescent="0.2">
      <c r="A56" s="266"/>
      <c r="B56" s="266"/>
      <c r="C56" s="266"/>
      <c r="D56" s="188">
        <v>5</v>
      </c>
      <c r="E56" s="190">
        <v>14</v>
      </c>
      <c r="F56" s="265"/>
      <c r="G56" s="265"/>
    </row>
    <row r="57" spans="1:7" x14ac:dyDescent="0.2">
      <c r="A57" s="266">
        <v>11</v>
      </c>
      <c r="B57" s="266" t="s">
        <v>596</v>
      </c>
      <c r="C57" s="266" t="s">
        <v>597</v>
      </c>
      <c r="D57" s="188">
        <v>1</v>
      </c>
      <c r="E57" s="190">
        <v>55</v>
      </c>
      <c r="F57" s="265">
        <f>3400/E57</f>
        <v>61.81818181818182</v>
      </c>
      <c r="G57" s="265">
        <f>8*F57</f>
        <v>494.54545454545456</v>
      </c>
    </row>
    <row r="58" spans="1:7" x14ac:dyDescent="0.2">
      <c r="A58" s="266"/>
      <c r="B58" s="266"/>
      <c r="C58" s="266"/>
      <c r="D58" s="188">
        <v>2</v>
      </c>
      <c r="E58" s="189">
        <v>57</v>
      </c>
      <c r="F58" s="265"/>
      <c r="G58" s="265"/>
    </row>
    <row r="59" spans="1:7" x14ac:dyDescent="0.2">
      <c r="A59" s="266"/>
      <c r="B59" s="266"/>
      <c r="C59" s="266"/>
      <c r="D59" s="188">
        <v>3</v>
      </c>
      <c r="E59" s="189">
        <v>58</v>
      </c>
      <c r="F59" s="265"/>
      <c r="G59" s="265"/>
    </row>
    <row r="60" spans="1:7" x14ac:dyDescent="0.2">
      <c r="A60" s="266"/>
      <c r="B60" s="266"/>
      <c r="C60" s="266"/>
      <c r="D60" s="188">
        <v>4</v>
      </c>
      <c r="E60" s="189">
        <v>59</v>
      </c>
      <c r="F60" s="265"/>
      <c r="G60" s="265"/>
    </row>
    <row r="61" spans="1:7" x14ac:dyDescent="0.2">
      <c r="A61" s="266"/>
      <c r="B61" s="266"/>
      <c r="C61" s="266"/>
      <c r="D61" s="188">
        <v>5</v>
      </c>
      <c r="E61" s="189">
        <v>57</v>
      </c>
      <c r="F61" s="265"/>
      <c r="G61" s="265"/>
    </row>
    <row r="62" spans="1:7" x14ac:dyDescent="0.2">
      <c r="A62" s="266">
        <v>12</v>
      </c>
      <c r="B62" s="266" t="s">
        <v>598</v>
      </c>
      <c r="C62" s="266" t="s">
        <v>599</v>
      </c>
      <c r="D62" s="188">
        <v>1</v>
      </c>
      <c r="E62" s="190">
        <v>25</v>
      </c>
      <c r="F62" s="265">
        <f>3400/E62</f>
        <v>136</v>
      </c>
      <c r="G62" s="265">
        <f>8*F62</f>
        <v>1088</v>
      </c>
    </row>
    <row r="63" spans="1:7" x14ac:dyDescent="0.2">
      <c r="A63" s="266"/>
      <c r="B63" s="266"/>
      <c r="C63" s="266"/>
      <c r="D63" s="188">
        <v>2</v>
      </c>
      <c r="E63" s="189">
        <v>26</v>
      </c>
      <c r="F63" s="265"/>
      <c r="G63" s="265"/>
    </row>
    <row r="64" spans="1:7" x14ac:dyDescent="0.2">
      <c r="A64" s="266"/>
      <c r="B64" s="266"/>
      <c r="C64" s="266"/>
      <c r="D64" s="188">
        <v>3</v>
      </c>
      <c r="E64" s="189">
        <v>26</v>
      </c>
      <c r="F64" s="265"/>
      <c r="G64" s="265"/>
    </row>
    <row r="65" spans="1:7" x14ac:dyDescent="0.2">
      <c r="A65" s="266"/>
      <c r="B65" s="266"/>
      <c r="C65" s="266"/>
      <c r="D65" s="188">
        <v>4</v>
      </c>
      <c r="E65" s="189">
        <v>28</v>
      </c>
      <c r="F65" s="265"/>
      <c r="G65" s="265"/>
    </row>
    <row r="66" spans="1:7" x14ac:dyDescent="0.2">
      <c r="A66" s="266"/>
      <c r="B66" s="266"/>
      <c r="C66" s="266"/>
      <c r="D66" s="188">
        <v>5</v>
      </c>
      <c r="E66" s="189">
        <v>27</v>
      </c>
      <c r="F66" s="265"/>
      <c r="G66" s="265"/>
    </row>
    <row r="67" spans="1:7" x14ac:dyDescent="0.2">
      <c r="A67" s="266">
        <v>13</v>
      </c>
      <c r="B67" s="266" t="s">
        <v>600</v>
      </c>
      <c r="C67" s="266" t="s">
        <v>601</v>
      </c>
      <c r="D67" s="188">
        <v>1</v>
      </c>
      <c r="E67" s="189">
        <v>19</v>
      </c>
      <c r="F67" s="265">
        <f>3400/E69</f>
        <v>212.5</v>
      </c>
      <c r="G67" s="265">
        <f>8*F67</f>
        <v>1700</v>
      </c>
    </row>
    <row r="68" spans="1:7" x14ac:dyDescent="0.2">
      <c r="A68" s="266"/>
      <c r="B68" s="266"/>
      <c r="C68" s="266"/>
      <c r="D68" s="188">
        <v>2</v>
      </c>
      <c r="E68" s="189">
        <v>18</v>
      </c>
      <c r="F68" s="265"/>
      <c r="G68" s="265"/>
    </row>
    <row r="69" spans="1:7" x14ac:dyDescent="0.2">
      <c r="A69" s="266"/>
      <c r="B69" s="266"/>
      <c r="C69" s="266"/>
      <c r="D69" s="188">
        <v>3</v>
      </c>
      <c r="E69" s="190">
        <v>16</v>
      </c>
      <c r="F69" s="265"/>
      <c r="G69" s="265"/>
    </row>
    <row r="70" spans="1:7" x14ac:dyDescent="0.2">
      <c r="A70" s="266"/>
      <c r="B70" s="266"/>
      <c r="C70" s="266"/>
      <c r="D70" s="188">
        <v>4</v>
      </c>
      <c r="E70" s="189">
        <v>17</v>
      </c>
      <c r="F70" s="265"/>
      <c r="G70" s="265"/>
    </row>
    <row r="71" spans="1:7" x14ac:dyDescent="0.2">
      <c r="A71" s="266"/>
      <c r="B71" s="266"/>
      <c r="C71" s="266"/>
      <c r="D71" s="188">
        <v>5</v>
      </c>
      <c r="E71" s="189">
        <v>18</v>
      </c>
      <c r="F71" s="265"/>
      <c r="G71" s="265"/>
    </row>
    <row r="72" spans="1:7" x14ac:dyDescent="0.2">
      <c r="A72" s="266">
        <v>14</v>
      </c>
      <c r="B72" s="266" t="s">
        <v>602</v>
      </c>
      <c r="C72" s="266" t="s">
        <v>603</v>
      </c>
      <c r="D72" s="188">
        <v>1</v>
      </c>
      <c r="E72" s="190">
        <v>64</v>
      </c>
      <c r="F72" s="265">
        <f>3400/E72</f>
        <v>53.125</v>
      </c>
      <c r="G72" s="265">
        <f>8*F72</f>
        <v>425</v>
      </c>
    </row>
    <row r="73" spans="1:7" x14ac:dyDescent="0.2">
      <c r="A73" s="266"/>
      <c r="B73" s="266"/>
      <c r="C73" s="266"/>
      <c r="D73" s="188">
        <v>2</v>
      </c>
      <c r="E73" s="189">
        <v>68</v>
      </c>
      <c r="F73" s="265"/>
      <c r="G73" s="265"/>
    </row>
    <row r="74" spans="1:7" x14ac:dyDescent="0.2">
      <c r="A74" s="266"/>
      <c r="B74" s="266"/>
      <c r="C74" s="266"/>
      <c r="D74" s="188">
        <v>3</v>
      </c>
      <c r="E74" s="189">
        <v>65</v>
      </c>
      <c r="F74" s="265"/>
      <c r="G74" s="265"/>
    </row>
    <row r="75" spans="1:7" x14ac:dyDescent="0.2">
      <c r="A75" s="266"/>
      <c r="B75" s="266"/>
      <c r="C75" s="266"/>
      <c r="D75" s="188">
        <v>4</v>
      </c>
      <c r="E75" s="189">
        <v>66</v>
      </c>
      <c r="F75" s="265"/>
      <c r="G75" s="265"/>
    </row>
    <row r="76" spans="1:7" x14ac:dyDescent="0.2">
      <c r="A76" s="266"/>
      <c r="B76" s="266"/>
      <c r="C76" s="266"/>
      <c r="D76" s="188">
        <v>5</v>
      </c>
      <c r="E76" s="189">
        <v>67</v>
      </c>
      <c r="F76" s="265"/>
      <c r="G76" s="265"/>
    </row>
    <row r="77" spans="1:7" x14ac:dyDescent="0.2">
      <c r="A77" s="266">
        <v>15</v>
      </c>
      <c r="B77" s="266" t="s">
        <v>604</v>
      </c>
      <c r="C77" s="266">
        <v>5300</v>
      </c>
      <c r="D77" s="188">
        <v>1</v>
      </c>
      <c r="E77" s="190">
        <v>40</v>
      </c>
      <c r="F77" s="265">
        <f>3400/E77</f>
        <v>85</v>
      </c>
      <c r="G77" s="265">
        <f>8*F77</f>
        <v>680</v>
      </c>
    </row>
    <row r="78" spans="1:7" x14ac:dyDescent="0.2">
      <c r="A78" s="266"/>
      <c r="B78" s="266"/>
      <c r="C78" s="266"/>
      <c r="D78" s="188">
        <v>2</v>
      </c>
      <c r="E78" s="189">
        <v>41</v>
      </c>
      <c r="F78" s="265"/>
      <c r="G78" s="265"/>
    </row>
    <row r="79" spans="1:7" x14ac:dyDescent="0.2">
      <c r="A79" s="266"/>
      <c r="B79" s="266"/>
      <c r="C79" s="266"/>
      <c r="D79" s="188">
        <v>3</v>
      </c>
      <c r="E79" s="189">
        <v>42</v>
      </c>
      <c r="F79" s="265"/>
      <c r="G79" s="265"/>
    </row>
    <row r="80" spans="1:7" x14ac:dyDescent="0.2">
      <c r="A80" s="266"/>
      <c r="B80" s="266"/>
      <c r="C80" s="266"/>
      <c r="D80" s="188">
        <v>4</v>
      </c>
      <c r="E80" s="189">
        <v>43</v>
      </c>
      <c r="F80" s="265"/>
      <c r="G80" s="265"/>
    </row>
    <row r="81" spans="1:7" x14ac:dyDescent="0.2">
      <c r="A81" s="266"/>
      <c r="B81" s="266"/>
      <c r="C81" s="266"/>
      <c r="D81" s="188">
        <v>5</v>
      </c>
      <c r="E81" s="189">
        <v>44</v>
      </c>
      <c r="F81" s="265"/>
      <c r="G81" s="265"/>
    </row>
    <row r="82" spans="1:7" x14ac:dyDescent="0.2">
      <c r="A82" s="266">
        <v>16</v>
      </c>
      <c r="B82" s="266" t="s">
        <v>605</v>
      </c>
      <c r="C82" s="266" t="s">
        <v>606</v>
      </c>
      <c r="D82" s="188">
        <v>1</v>
      </c>
      <c r="E82" s="189">
        <v>53</v>
      </c>
      <c r="F82" s="265">
        <f>3400/E83</f>
        <v>68</v>
      </c>
      <c r="G82" s="265">
        <f>8*F82</f>
        <v>544</v>
      </c>
    </row>
    <row r="83" spans="1:7" x14ac:dyDescent="0.2">
      <c r="A83" s="266"/>
      <c r="B83" s="266"/>
      <c r="C83" s="266"/>
      <c r="D83" s="188">
        <v>2</v>
      </c>
      <c r="E83" s="190">
        <v>50</v>
      </c>
      <c r="F83" s="265"/>
      <c r="G83" s="265"/>
    </row>
    <row r="84" spans="1:7" x14ac:dyDescent="0.2">
      <c r="A84" s="266"/>
      <c r="B84" s="266"/>
      <c r="C84" s="266"/>
      <c r="D84" s="188">
        <v>3</v>
      </c>
      <c r="E84" s="189">
        <v>56</v>
      </c>
      <c r="F84" s="265"/>
      <c r="G84" s="265"/>
    </row>
    <row r="85" spans="1:7" x14ac:dyDescent="0.2">
      <c r="A85" s="266"/>
      <c r="B85" s="266"/>
      <c r="C85" s="266"/>
      <c r="D85" s="188">
        <v>4</v>
      </c>
      <c r="E85" s="189">
        <v>53</v>
      </c>
      <c r="F85" s="265"/>
      <c r="G85" s="265"/>
    </row>
    <row r="86" spans="1:7" x14ac:dyDescent="0.2">
      <c r="A86" s="266"/>
      <c r="B86" s="266"/>
      <c r="C86" s="266"/>
      <c r="D86" s="188">
        <v>5</v>
      </c>
      <c r="E86" s="189">
        <v>51</v>
      </c>
      <c r="F86" s="265"/>
      <c r="G86" s="265"/>
    </row>
    <row r="87" spans="1:7" x14ac:dyDescent="0.2">
      <c r="A87" s="266">
        <v>17</v>
      </c>
      <c r="B87" s="266" t="s">
        <v>607</v>
      </c>
      <c r="C87" s="266" t="s">
        <v>608</v>
      </c>
      <c r="D87" s="188">
        <v>1</v>
      </c>
      <c r="E87" s="189">
        <v>175</v>
      </c>
      <c r="F87" s="265">
        <f>3400/E88</f>
        <v>19.540229885057471</v>
      </c>
      <c r="G87" s="265">
        <f>8*F87</f>
        <v>156.32183908045977</v>
      </c>
    </row>
    <row r="88" spans="1:7" x14ac:dyDescent="0.2">
      <c r="A88" s="266"/>
      <c r="B88" s="266"/>
      <c r="C88" s="266"/>
      <c r="D88" s="188">
        <v>2</v>
      </c>
      <c r="E88" s="190">
        <v>174</v>
      </c>
      <c r="F88" s="265"/>
      <c r="G88" s="265"/>
    </row>
    <row r="89" spans="1:7" x14ac:dyDescent="0.2">
      <c r="A89" s="266"/>
      <c r="B89" s="266"/>
      <c r="C89" s="266"/>
      <c r="D89" s="188">
        <v>3</v>
      </c>
      <c r="E89" s="189">
        <v>176</v>
      </c>
      <c r="F89" s="265"/>
      <c r="G89" s="265"/>
    </row>
    <row r="90" spans="1:7" x14ac:dyDescent="0.2">
      <c r="A90" s="266"/>
      <c r="B90" s="266"/>
      <c r="C90" s="266"/>
      <c r="D90" s="188">
        <v>4</v>
      </c>
      <c r="E90" s="189">
        <v>176</v>
      </c>
      <c r="F90" s="265"/>
      <c r="G90" s="265"/>
    </row>
    <row r="91" spans="1:7" x14ac:dyDescent="0.2">
      <c r="A91" s="266"/>
      <c r="B91" s="266"/>
      <c r="C91" s="266"/>
      <c r="D91" s="188">
        <v>5</v>
      </c>
      <c r="E91" s="189">
        <v>180</v>
      </c>
      <c r="F91" s="265"/>
      <c r="G91" s="265"/>
    </row>
    <row r="92" spans="1:7" x14ac:dyDescent="0.2">
      <c r="A92" s="266">
        <v>18</v>
      </c>
      <c r="B92" s="266" t="s">
        <v>609</v>
      </c>
      <c r="C92" s="266" t="s">
        <v>610</v>
      </c>
      <c r="D92" s="188">
        <v>1</v>
      </c>
      <c r="E92" s="189">
        <v>47</v>
      </c>
      <c r="F92" s="265">
        <f>3400/E94</f>
        <v>89.473684210526315</v>
      </c>
      <c r="G92" s="265">
        <f>8*F92</f>
        <v>715.78947368421052</v>
      </c>
    </row>
    <row r="93" spans="1:7" x14ac:dyDescent="0.2">
      <c r="A93" s="266"/>
      <c r="B93" s="266"/>
      <c r="C93" s="266"/>
      <c r="D93" s="188">
        <v>2</v>
      </c>
      <c r="E93" s="189">
        <v>40</v>
      </c>
      <c r="F93" s="265"/>
      <c r="G93" s="265"/>
    </row>
    <row r="94" spans="1:7" x14ac:dyDescent="0.2">
      <c r="A94" s="266"/>
      <c r="B94" s="266"/>
      <c r="C94" s="266"/>
      <c r="D94" s="188">
        <v>3</v>
      </c>
      <c r="E94" s="190">
        <v>38</v>
      </c>
      <c r="F94" s="265"/>
      <c r="G94" s="265"/>
    </row>
    <row r="95" spans="1:7" x14ac:dyDescent="0.2">
      <c r="A95" s="266"/>
      <c r="B95" s="266"/>
      <c r="C95" s="266"/>
      <c r="D95" s="188">
        <v>4</v>
      </c>
      <c r="E95" s="189">
        <v>43</v>
      </c>
      <c r="F95" s="265"/>
      <c r="G95" s="265"/>
    </row>
    <row r="96" spans="1:7" x14ac:dyDescent="0.2">
      <c r="A96" s="266"/>
      <c r="B96" s="266"/>
      <c r="C96" s="266"/>
      <c r="D96" s="188">
        <v>5</v>
      </c>
      <c r="E96" s="189">
        <v>40</v>
      </c>
      <c r="F96" s="265"/>
      <c r="G96" s="265"/>
    </row>
    <row r="97" spans="1:7" x14ac:dyDescent="0.2">
      <c r="A97" s="266">
        <v>19</v>
      </c>
      <c r="B97" s="266" t="s">
        <v>605</v>
      </c>
      <c r="C97" s="266" t="s">
        <v>606</v>
      </c>
      <c r="D97" s="188">
        <v>1</v>
      </c>
      <c r="E97" s="189">
        <v>35</v>
      </c>
      <c r="F97" s="265">
        <f>3400/E99</f>
        <v>106.25</v>
      </c>
      <c r="G97" s="265">
        <f>8*F97</f>
        <v>850</v>
      </c>
    </row>
    <row r="98" spans="1:7" x14ac:dyDescent="0.2">
      <c r="A98" s="266"/>
      <c r="B98" s="266"/>
      <c r="C98" s="266"/>
      <c r="D98" s="188">
        <v>2</v>
      </c>
      <c r="E98" s="189">
        <v>33</v>
      </c>
      <c r="F98" s="265"/>
      <c r="G98" s="265"/>
    </row>
    <row r="99" spans="1:7" x14ac:dyDescent="0.2">
      <c r="A99" s="266"/>
      <c r="B99" s="266"/>
      <c r="C99" s="266"/>
      <c r="D99" s="188">
        <v>3</v>
      </c>
      <c r="E99" s="190">
        <v>32</v>
      </c>
      <c r="F99" s="265"/>
      <c r="G99" s="265"/>
    </row>
    <row r="100" spans="1:7" x14ac:dyDescent="0.2">
      <c r="A100" s="266"/>
      <c r="B100" s="266"/>
      <c r="C100" s="266"/>
      <c r="D100" s="188">
        <v>4</v>
      </c>
      <c r="E100" s="189">
        <v>32</v>
      </c>
      <c r="F100" s="265"/>
      <c r="G100" s="265"/>
    </row>
    <row r="101" spans="1:7" x14ac:dyDescent="0.2">
      <c r="A101" s="266"/>
      <c r="B101" s="266"/>
      <c r="C101" s="266"/>
      <c r="D101" s="188">
        <v>5</v>
      </c>
      <c r="E101" s="189">
        <v>33</v>
      </c>
      <c r="F101" s="265"/>
      <c r="G101" s="265"/>
    </row>
    <row r="102" spans="1:7" x14ac:dyDescent="0.2">
      <c r="A102" s="266">
        <v>20</v>
      </c>
      <c r="B102" s="266" t="s">
        <v>611</v>
      </c>
      <c r="C102" s="266">
        <v>86901</v>
      </c>
      <c r="D102" s="188">
        <v>1</v>
      </c>
      <c r="E102" s="189">
        <v>40</v>
      </c>
      <c r="F102" s="265">
        <f>3400/E103</f>
        <v>100</v>
      </c>
      <c r="G102" s="265">
        <f>8*F102</f>
        <v>800</v>
      </c>
    </row>
    <row r="103" spans="1:7" x14ac:dyDescent="0.2">
      <c r="A103" s="266"/>
      <c r="B103" s="266"/>
      <c r="C103" s="266"/>
      <c r="D103" s="188">
        <v>2</v>
      </c>
      <c r="E103" s="190">
        <v>34</v>
      </c>
      <c r="F103" s="265"/>
      <c r="G103" s="265"/>
    </row>
    <row r="104" spans="1:7" x14ac:dyDescent="0.2">
      <c r="A104" s="266"/>
      <c r="B104" s="266"/>
      <c r="C104" s="266"/>
      <c r="D104" s="188">
        <v>3</v>
      </c>
      <c r="E104" s="189">
        <v>36</v>
      </c>
      <c r="F104" s="265"/>
      <c r="G104" s="265"/>
    </row>
    <row r="105" spans="1:7" x14ac:dyDescent="0.2">
      <c r="A105" s="266"/>
      <c r="B105" s="266"/>
      <c r="C105" s="266"/>
      <c r="D105" s="188">
        <v>4</v>
      </c>
      <c r="E105" s="189">
        <v>37</v>
      </c>
      <c r="F105" s="265"/>
      <c r="G105" s="265"/>
    </row>
    <row r="106" spans="1:7" x14ac:dyDescent="0.2">
      <c r="A106" s="266"/>
      <c r="B106" s="266"/>
      <c r="C106" s="266"/>
      <c r="D106" s="188">
        <v>5</v>
      </c>
      <c r="E106" s="189">
        <v>35</v>
      </c>
      <c r="F106" s="265"/>
      <c r="G106" s="265"/>
    </row>
    <row r="107" spans="1:7" x14ac:dyDescent="0.2">
      <c r="A107" s="266">
        <v>21</v>
      </c>
      <c r="B107" s="266" t="s">
        <v>600</v>
      </c>
      <c r="C107" s="266" t="s">
        <v>612</v>
      </c>
      <c r="D107" s="188">
        <v>1</v>
      </c>
      <c r="E107" s="189">
        <v>34</v>
      </c>
      <c r="F107" s="265">
        <f>3400/E108</f>
        <v>100</v>
      </c>
      <c r="G107" s="265">
        <f>8*F107</f>
        <v>800</v>
      </c>
    </row>
    <row r="108" spans="1:7" x14ac:dyDescent="0.2">
      <c r="A108" s="266"/>
      <c r="B108" s="266"/>
      <c r="C108" s="266"/>
      <c r="D108" s="188">
        <v>2</v>
      </c>
      <c r="E108" s="190">
        <v>34</v>
      </c>
      <c r="F108" s="265"/>
      <c r="G108" s="265"/>
    </row>
    <row r="109" spans="1:7" x14ac:dyDescent="0.2">
      <c r="A109" s="266"/>
      <c r="B109" s="266"/>
      <c r="C109" s="266"/>
      <c r="D109" s="188">
        <v>3</v>
      </c>
      <c r="E109" s="189">
        <v>36</v>
      </c>
      <c r="F109" s="265"/>
      <c r="G109" s="265"/>
    </row>
    <row r="110" spans="1:7" x14ac:dyDescent="0.2">
      <c r="A110" s="266"/>
      <c r="B110" s="266"/>
      <c r="C110" s="266"/>
      <c r="D110" s="188">
        <v>4</v>
      </c>
      <c r="E110" s="189">
        <v>37</v>
      </c>
      <c r="F110" s="265"/>
      <c r="G110" s="265"/>
    </row>
    <row r="111" spans="1:7" x14ac:dyDescent="0.2">
      <c r="A111" s="266"/>
      <c r="B111" s="266"/>
      <c r="C111" s="266"/>
      <c r="D111" s="188">
        <v>5</v>
      </c>
      <c r="E111" s="189">
        <v>42</v>
      </c>
      <c r="F111" s="265"/>
      <c r="G111" s="265"/>
    </row>
    <row r="112" spans="1:7" x14ac:dyDescent="0.2">
      <c r="A112" s="183"/>
      <c r="B112" s="183"/>
      <c r="C112" s="183"/>
      <c r="D112" s="183"/>
      <c r="E112" s="183"/>
      <c r="F112" s="183"/>
      <c r="G112" s="183"/>
    </row>
    <row r="113" spans="1:3" x14ac:dyDescent="0.2">
      <c r="A113" s="143"/>
      <c r="B113" s="143"/>
      <c r="C113" s="143"/>
    </row>
    <row r="114" spans="1:3" x14ac:dyDescent="0.2">
      <c r="A114" s="143"/>
      <c r="B114" s="143"/>
      <c r="C114" s="143"/>
    </row>
    <row r="115" spans="1:3" x14ac:dyDescent="0.2">
      <c r="A115" s="143"/>
      <c r="B115" s="143"/>
      <c r="C115" s="143"/>
    </row>
    <row r="116" spans="1:3" x14ac:dyDescent="0.2">
      <c r="A116" s="143"/>
      <c r="B116" s="143"/>
      <c r="C116" s="143"/>
    </row>
    <row r="117" spans="1:3" x14ac:dyDescent="0.2">
      <c r="A117" s="143"/>
      <c r="B117" s="143"/>
      <c r="C117" s="143"/>
    </row>
    <row r="118" spans="1:3" x14ac:dyDescent="0.2">
      <c r="A118" s="143"/>
      <c r="B118" s="143"/>
      <c r="C118" s="143"/>
    </row>
    <row r="119" spans="1:3" x14ac:dyDescent="0.2">
      <c r="A119" s="143"/>
      <c r="B119" s="143"/>
      <c r="C119" s="143"/>
    </row>
    <row r="120" spans="1:3" x14ac:dyDescent="0.2">
      <c r="A120" s="143"/>
      <c r="B120" s="143"/>
      <c r="C120" s="143"/>
    </row>
    <row r="121" spans="1:3" x14ac:dyDescent="0.2">
      <c r="A121" s="86"/>
      <c r="B121" s="86"/>
      <c r="C121" s="86"/>
    </row>
    <row r="122" spans="1:3" x14ac:dyDescent="0.2">
      <c r="A122" s="143"/>
      <c r="B122" s="143"/>
      <c r="C122" s="143"/>
    </row>
    <row r="123" spans="1:3" x14ac:dyDescent="0.2">
      <c r="A123" s="143"/>
      <c r="B123" s="143"/>
      <c r="C123" s="143"/>
    </row>
    <row r="124" spans="1:3" x14ac:dyDescent="0.2">
      <c r="A124" s="143"/>
      <c r="B124" s="143"/>
      <c r="C124" s="143"/>
    </row>
    <row r="125" spans="1:3" x14ac:dyDescent="0.2">
      <c r="A125" s="143"/>
      <c r="B125" s="143"/>
      <c r="C125" s="143"/>
    </row>
    <row r="126" spans="1:3" x14ac:dyDescent="0.2">
      <c r="A126" s="143"/>
      <c r="B126" s="143"/>
      <c r="C126" s="143"/>
    </row>
    <row r="127" spans="1:3" x14ac:dyDescent="0.2">
      <c r="A127" s="143"/>
      <c r="B127" s="143"/>
      <c r="C127" s="143"/>
    </row>
    <row r="128" spans="1:3" x14ac:dyDescent="0.2">
      <c r="A128" s="143"/>
      <c r="B128" s="143"/>
      <c r="C128" s="143"/>
    </row>
    <row r="129" spans="1:3" x14ac:dyDescent="0.2">
      <c r="A129" s="143"/>
      <c r="B129" s="143"/>
      <c r="C129" s="143"/>
    </row>
    <row r="130" spans="1:3" x14ac:dyDescent="0.2">
      <c r="A130" s="143"/>
      <c r="B130" s="143"/>
      <c r="C130" s="143"/>
    </row>
    <row r="131" spans="1:3" x14ac:dyDescent="0.2">
      <c r="A131" s="143"/>
      <c r="B131" s="143"/>
      <c r="C131" s="143"/>
    </row>
    <row r="132" spans="1:3" x14ac:dyDescent="0.2">
      <c r="A132" s="143"/>
      <c r="B132" s="143"/>
      <c r="C132" s="143"/>
    </row>
    <row r="133" spans="1:3" x14ac:dyDescent="0.2">
      <c r="A133" s="143"/>
      <c r="B133" s="143"/>
      <c r="C133" s="143"/>
    </row>
    <row r="134" spans="1:3" x14ac:dyDescent="0.2">
      <c r="A134" s="143"/>
      <c r="B134" s="143"/>
      <c r="C134" s="143"/>
    </row>
    <row r="135" spans="1:3" x14ac:dyDescent="0.2">
      <c r="A135" s="143"/>
      <c r="B135" s="143"/>
      <c r="C135" s="143"/>
    </row>
    <row r="136" spans="1:3" x14ac:dyDescent="0.2">
      <c r="A136" s="143"/>
      <c r="B136" s="143"/>
      <c r="C136" s="143"/>
    </row>
    <row r="137" spans="1:3" x14ac:dyDescent="0.2">
      <c r="A137" s="143"/>
      <c r="B137" s="143"/>
      <c r="C137" s="143"/>
    </row>
    <row r="138" spans="1:3" x14ac:dyDescent="0.2">
      <c r="A138" s="143"/>
      <c r="B138" s="143"/>
      <c r="C138" s="143"/>
    </row>
    <row r="139" spans="1:3" x14ac:dyDescent="0.2">
      <c r="A139" s="143"/>
      <c r="B139" s="143"/>
      <c r="C139" s="143"/>
    </row>
    <row r="140" spans="1:3" x14ac:dyDescent="0.2">
      <c r="A140" s="143"/>
      <c r="B140" s="143"/>
      <c r="C140" s="143"/>
    </row>
    <row r="141" spans="1:3" x14ac:dyDescent="0.2">
      <c r="A141" s="143"/>
      <c r="B141" s="143"/>
      <c r="C141" s="143"/>
    </row>
    <row r="142" spans="1:3" x14ac:dyDescent="0.2">
      <c r="A142" s="143"/>
      <c r="B142" s="143"/>
      <c r="C142" s="143"/>
    </row>
    <row r="143" spans="1:3" x14ac:dyDescent="0.2">
      <c r="A143" s="143"/>
      <c r="B143" s="143"/>
      <c r="C143" s="143"/>
    </row>
    <row r="144" spans="1:3" x14ac:dyDescent="0.2">
      <c r="A144" s="143"/>
      <c r="B144" s="143"/>
      <c r="C144" s="143"/>
    </row>
    <row r="145" spans="1:3" x14ac:dyDescent="0.2">
      <c r="A145" s="143"/>
      <c r="B145" s="143"/>
      <c r="C145" s="143"/>
    </row>
    <row r="146" spans="1:3" x14ac:dyDescent="0.2">
      <c r="A146" s="86"/>
      <c r="B146" s="86"/>
      <c r="C146" s="86"/>
    </row>
    <row r="147" spans="1:3" x14ac:dyDescent="0.2">
      <c r="A147" s="143"/>
      <c r="B147" s="143"/>
      <c r="C147" s="143"/>
    </row>
    <row r="148" spans="1:3" x14ac:dyDescent="0.2">
      <c r="A148" s="143"/>
      <c r="B148" s="143"/>
      <c r="C148" s="143"/>
    </row>
    <row r="149" spans="1:3" x14ac:dyDescent="0.2">
      <c r="A149" s="143"/>
      <c r="B149" s="143"/>
      <c r="C149" s="143"/>
    </row>
    <row r="150" spans="1:3" x14ac:dyDescent="0.2">
      <c r="A150" s="143"/>
      <c r="B150" s="143"/>
      <c r="C150" s="143"/>
    </row>
    <row r="151" spans="1:3" x14ac:dyDescent="0.2">
      <c r="A151" s="143"/>
      <c r="B151" s="143"/>
      <c r="C151" s="143"/>
    </row>
    <row r="152" spans="1:3" x14ac:dyDescent="0.2">
      <c r="A152" s="143"/>
      <c r="B152" s="143"/>
      <c r="C152" s="143"/>
    </row>
    <row r="153" spans="1:3" x14ac:dyDescent="0.2">
      <c r="A153" s="143"/>
      <c r="B153" s="143"/>
      <c r="C153" s="143"/>
    </row>
    <row r="154" spans="1:3" x14ac:dyDescent="0.2">
      <c r="A154" s="143"/>
      <c r="B154" s="143"/>
      <c r="C154" s="143"/>
    </row>
    <row r="155" spans="1:3" x14ac:dyDescent="0.2">
      <c r="A155" s="143"/>
      <c r="B155" s="143"/>
      <c r="C155" s="143"/>
    </row>
    <row r="156" spans="1:3" x14ac:dyDescent="0.2">
      <c r="A156" s="143"/>
      <c r="B156" s="143"/>
      <c r="C156" s="143"/>
    </row>
    <row r="157" spans="1:3" x14ac:dyDescent="0.2">
      <c r="A157" s="143"/>
      <c r="B157" s="143"/>
      <c r="C157" s="143"/>
    </row>
    <row r="158" spans="1:3" x14ac:dyDescent="0.2">
      <c r="A158" s="143"/>
      <c r="B158" s="143"/>
      <c r="C158" s="143"/>
    </row>
    <row r="159" spans="1:3" x14ac:dyDescent="0.2">
      <c r="A159" s="143"/>
      <c r="B159" s="143"/>
      <c r="C159" s="143"/>
    </row>
    <row r="160" spans="1:3" x14ac:dyDescent="0.2">
      <c r="A160" s="86"/>
      <c r="B160" s="86"/>
      <c r="C160" s="86"/>
    </row>
    <row r="161" spans="1:3" x14ac:dyDescent="0.2">
      <c r="A161" s="143"/>
      <c r="B161" s="143"/>
      <c r="C161" s="143"/>
    </row>
    <row r="162" spans="1:3" x14ac:dyDescent="0.2">
      <c r="A162" s="143"/>
      <c r="B162" s="143"/>
      <c r="C162" s="143"/>
    </row>
    <row r="163" spans="1:3" x14ac:dyDescent="0.2">
      <c r="A163" s="143"/>
      <c r="B163" s="143"/>
      <c r="C163" s="143"/>
    </row>
    <row r="164" spans="1:3" x14ac:dyDescent="0.2">
      <c r="A164" s="143"/>
      <c r="B164" s="143"/>
      <c r="C164" s="143"/>
    </row>
    <row r="165" spans="1:3" x14ac:dyDescent="0.2">
      <c r="A165" s="143"/>
      <c r="B165" s="143"/>
      <c r="C165" s="143"/>
    </row>
    <row r="166" spans="1:3" x14ac:dyDescent="0.2">
      <c r="A166" s="143"/>
      <c r="B166" s="143"/>
      <c r="C166" s="143"/>
    </row>
    <row r="167" spans="1:3" x14ac:dyDescent="0.2">
      <c r="A167" s="143"/>
      <c r="B167" s="143"/>
      <c r="C167" s="143"/>
    </row>
    <row r="168" spans="1:3" x14ac:dyDescent="0.2">
      <c r="A168" s="143"/>
      <c r="B168" s="143"/>
      <c r="C168" s="143"/>
    </row>
    <row r="169" spans="1:3" x14ac:dyDescent="0.2">
      <c r="A169" s="143"/>
      <c r="B169" s="143"/>
      <c r="C169" s="143"/>
    </row>
    <row r="170" spans="1:3" x14ac:dyDescent="0.2">
      <c r="A170" s="143"/>
      <c r="B170" s="143"/>
      <c r="C170" s="143"/>
    </row>
    <row r="171" spans="1:3" x14ac:dyDescent="0.2">
      <c r="A171" s="143"/>
      <c r="B171" s="143"/>
      <c r="C171" s="143"/>
    </row>
    <row r="172" spans="1:3" x14ac:dyDescent="0.2">
      <c r="A172" s="143"/>
      <c r="B172" s="143"/>
      <c r="C172" s="143"/>
    </row>
    <row r="173" spans="1:3" x14ac:dyDescent="0.2">
      <c r="A173" s="143"/>
      <c r="B173" s="143"/>
      <c r="C173" s="143"/>
    </row>
    <row r="174" spans="1:3" x14ac:dyDescent="0.2">
      <c r="A174" s="143"/>
      <c r="B174" s="143"/>
      <c r="C174" s="143"/>
    </row>
    <row r="175" spans="1:3" x14ac:dyDescent="0.2">
      <c r="A175" s="143"/>
      <c r="B175" s="143"/>
      <c r="C175" s="143"/>
    </row>
    <row r="176" spans="1:3" x14ac:dyDescent="0.2">
      <c r="A176" s="143"/>
      <c r="B176" s="143"/>
      <c r="C176" s="143"/>
    </row>
    <row r="177" spans="1:3" x14ac:dyDescent="0.2">
      <c r="A177" s="143"/>
      <c r="B177" s="143"/>
      <c r="C177" s="143"/>
    </row>
    <row r="178" spans="1:3" x14ac:dyDescent="0.2">
      <c r="A178" s="143"/>
      <c r="B178" s="143"/>
      <c r="C178" s="143"/>
    </row>
    <row r="179" spans="1:3" x14ac:dyDescent="0.2">
      <c r="A179" s="143"/>
      <c r="B179" s="143"/>
      <c r="C179" s="143"/>
    </row>
    <row r="180" spans="1:3" x14ac:dyDescent="0.2">
      <c r="A180" s="143"/>
      <c r="B180" s="143"/>
      <c r="C180" s="143"/>
    </row>
    <row r="181" spans="1:3" x14ac:dyDescent="0.2">
      <c r="A181" s="143"/>
      <c r="B181" s="143"/>
      <c r="C181" s="143"/>
    </row>
    <row r="182" spans="1:3" x14ac:dyDescent="0.2">
      <c r="A182" s="143"/>
      <c r="B182" s="143"/>
      <c r="C182" s="143"/>
    </row>
    <row r="183" spans="1:3" x14ac:dyDescent="0.2">
      <c r="A183" s="143"/>
      <c r="B183" s="143"/>
      <c r="C183" s="143"/>
    </row>
    <row r="184" spans="1:3" x14ac:dyDescent="0.2">
      <c r="A184" s="143"/>
      <c r="B184" s="143"/>
      <c r="C184" s="143"/>
    </row>
    <row r="185" spans="1:3" x14ac:dyDescent="0.2">
      <c r="A185" s="143"/>
      <c r="B185" s="143"/>
      <c r="C185" s="143"/>
    </row>
    <row r="186" spans="1:3" x14ac:dyDescent="0.2">
      <c r="A186" s="143"/>
      <c r="B186" s="143"/>
      <c r="C186" s="143"/>
    </row>
    <row r="187" spans="1:3" x14ac:dyDescent="0.2">
      <c r="A187" s="143"/>
      <c r="B187" s="143"/>
      <c r="C187" s="143"/>
    </row>
    <row r="188" spans="1:3" x14ac:dyDescent="0.2">
      <c r="A188" s="143"/>
      <c r="B188" s="143"/>
      <c r="C188" s="143"/>
    </row>
    <row r="189" spans="1:3" x14ac:dyDescent="0.2">
      <c r="A189" s="143"/>
      <c r="B189" s="143"/>
      <c r="C189" s="143"/>
    </row>
    <row r="190" spans="1:3" x14ac:dyDescent="0.2">
      <c r="A190" s="143"/>
      <c r="B190" s="143"/>
      <c r="C190" s="143"/>
    </row>
    <row r="191" spans="1:3" x14ac:dyDescent="0.2">
      <c r="A191" s="143"/>
      <c r="B191" s="143"/>
      <c r="C191" s="143"/>
    </row>
    <row r="192" spans="1:3" x14ac:dyDescent="0.2">
      <c r="A192" s="143"/>
      <c r="B192" s="143"/>
      <c r="C192" s="143"/>
    </row>
    <row r="193" spans="1:3" x14ac:dyDescent="0.2">
      <c r="A193" s="143"/>
      <c r="B193" s="143"/>
      <c r="C193" s="143"/>
    </row>
    <row r="194" spans="1:3" x14ac:dyDescent="0.2">
      <c r="A194" s="143"/>
      <c r="B194" s="143"/>
      <c r="C194" s="143"/>
    </row>
    <row r="195" spans="1:3" x14ac:dyDescent="0.2">
      <c r="A195" s="143"/>
      <c r="B195" s="143"/>
      <c r="C195" s="143"/>
    </row>
    <row r="196" spans="1:3" x14ac:dyDescent="0.2">
      <c r="A196" s="143"/>
      <c r="B196" s="143"/>
      <c r="C196" s="143"/>
    </row>
    <row r="197" spans="1:3" x14ac:dyDescent="0.2">
      <c r="A197" s="143"/>
      <c r="B197" s="143"/>
      <c r="C197" s="143"/>
    </row>
    <row r="198" spans="1:3" x14ac:dyDescent="0.2">
      <c r="A198" s="143"/>
      <c r="B198" s="143"/>
      <c r="C198" s="143"/>
    </row>
    <row r="199" spans="1:3" x14ac:dyDescent="0.2">
      <c r="A199" s="143"/>
      <c r="B199" s="143"/>
      <c r="C199" s="143"/>
    </row>
    <row r="200" spans="1:3" x14ac:dyDescent="0.2">
      <c r="A200" s="143"/>
      <c r="B200" s="143"/>
      <c r="C200" s="143"/>
    </row>
    <row r="201" spans="1:3" x14ac:dyDescent="0.2">
      <c r="A201" s="143"/>
      <c r="B201" s="143"/>
      <c r="C201" s="143"/>
    </row>
    <row r="202" spans="1:3" x14ac:dyDescent="0.2">
      <c r="A202" s="143"/>
      <c r="B202" s="143"/>
      <c r="C202" s="143"/>
    </row>
    <row r="203" spans="1:3" x14ac:dyDescent="0.2">
      <c r="A203" s="143"/>
      <c r="B203" s="143"/>
      <c r="C203" s="143"/>
    </row>
    <row r="204" spans="1:3" x14ac:dyDescent="0.2">
      <c r="A204" s="143"/>
      <c r="B204" s="143"/>
      <c r="C204" s="143"/>
    </row>
    <row r="205" spans="1:3" x14ac:dyDescent="0.2">
      <c r="A205" s="143"/>
      <c r="B205" s="143"/>
      <c r="C205" s="143"/>
    </row>
    <row r="206" spans="1:3" x14ac:dyDescent="0.2">
      <c r="A206" s="143"/>
      <c r="B206" s="143"/>
      <c r="C206" s="143"/>
    </row>
    <row r="207" spans="1:3" x14ac:dyDescent="0.2">
      <c r="A207" s="143"/>
      <c r="B207" s="143"/>
      <c r="C207" s="143"/>
    </row>
    <row r="208" spans="1:3" x14ac:dyDescent="0.2">
      <c r="A208" s="143"/>
      <c r="B208" s="143"/>
      <c r="C208" s="143"/>
    </row>
    <row r="209" spans="1:3" x14ac:dyDescent="0.2">
      <c r="A209" s="143"/>
      <c r="B209" s="143"/>
      <c r="C209" s="143"/>
    </row>
    <row r="210" spans="1:3" x14ac:dyDescent="0.2">
      <c r="A210" s="143"/>
      <c r="B210" s="143"/>
      <c r="C210" s="143"/>
    </row>
    <row r="211" spans="1:3" x14ac:dyDescent="0.2">
      <c r="A211" s="143"/>
      <c r="B211" s="143"/>
      <c r="C211" s="143"/>
    </row>
    <row r="212" spans="1:3" x14ac:dyDescent="0.2">
      <c r="A212" s="143"/>
      <c r="B212" s="143"/>
      <c r="C212" s="143"/>
    </row>
    <row r="213" spans="1:3" x14ac:dyDescent="0.2">
      <c r="A213" s="143"/>
      <c r="B213" s="143"/>
      <c r="C213" s="143"/>
    </row>
    <row r="214" spans="1:3" x14ac:dyDescent="0.2">
      <c r="A214" s="143"/>
      <c r="B214" s="143"/>
      <c r="C214" s="143"/>
    </row>
    <row r="215" spans="1:3" x14ac:dyDescent="0.2">
      <c r="A215" s="143"/>
      <c r="B215" s="143"/>
      <c r="C215" s="143"/>
    </row>
    <row r="216" spans="1:3" x14ac:dyDescent="0.2">
      <c r="A216" s="143"/>
      <c r="B216" s="143"/>
      <c r="C216" s="143"/>
    </row>
    <row r="217" spans="1:3" x14ac:dyDescent="0.2">
      <c r="A217" s="143"/>
      <c r="B217" s="143"/>
      <c r="C217" s="143"/>
    </row>
    <row r="218" spans="1:3" x14ac:dyDescent="0.2">
      <c r="A218" s="143"/>
      <c r="B218" s="143"/>
      <c r="C218" s="143"/>
    </row>
    <row r="219" spans="1:3" x14ac:dyDescent="0.2">
      <c r="A219" s="143"/>
      <c r="B219" s="143"/>
      <c r="C219" s="143"/>
    </row>
    <row r="220" spans="1:3" x14ac:dyDescent="0.2">
      <c r="A220" s="143"/>
      <c r="B220" s="143"/>
      <c r="C220" s="143"/>
    </row>
    <row r="221" spans="1:3" x14ac:dyDescent="0.2">
      <c r="A221" s="143"/>
      <c r="B221" s="143"/>
      <c r="C221" s="143"/>
    </row>
    <row r="222" spans="1:3" x14ac:dyDescent="0.2">
      <c r="A222" s="143"/>
      <c r="B222" s="143"/>
      <c r="C222" s="143"/>
    </row>
    <row r="223" spans="1:3" x14ac:dyDescent="0.2">
      <c r="A223" s="143"/>
      <c r="B223" s="143"/>
      <c r="C223" s="143"/>
    </row>
    <row r="224" spans="1:3" x14ac:dyDescent="0.2">
      <c r="A224" s="143"/>
      <c r="B224" s="143"/>
      <c r="C224" s="143"/>
    </row>
    <row r="225" spans="1:3" x14ac:dyDescent="0.2">
      <c r="A225" s="143"/>
      <c r="B225" s="143"/>
      <c r="C225" s="143"/>
    </row>
    <row r="226" spans="1:3" x14ac:dyDescent="0.2">
      <c r="A226" s="143"/>
      <c r="B226" s="143"/>
      <c r="C226" s="143"/>
    </row>
    <row r="227" spans="1:3" x14ac:dyDescent="0.2">
      <c r="A227" s="143"/>
      <c r="B227" s="143"/>
      <c r="C227" s="143"/>
    </row>
    <row r="228" spans="1:3" x14ac:dyDescent="0.2">
      <c r="A228" s="143"/>
      <c r="B228" s="143"/>
      <c r="C228" s="143"/>
    </row>
    <row r="229" spans="1:3" x14ac:dyDescent="0.2">
      <c r="A229" s="143"/>
      <c r="B229" s="143"/>
      <c r="C229" s="143"/>
    </row>
    <row r="230" spans="1:3" x14ac:dyDescent="0.2">
      <c r="A230" s="143"/>
      <c r="B230" s="143"/>
      <c r="C230" s="143"/>
    </row>
    <row r="231" spans="1:3" x14ac:dyDescent="0.2">
      <c r="A231" s="143"/>
      <c r="B231" s="143"/>
      <c r="C231" s="143"/>
    </row>
    <row r="232" spans="1:3" x14ac:dyDescent="0.2">
      <c r="A232" s="143"/>
      <c r="B232" s="143"/>
      <c r="C232" s="143"/>
    </row>
    <row r="233" spans="1:3" x14ac:dyDescent="0.2">
      <c r="A233" s="86"/>
      <c r="B233" s="86"/>
      <c r="C233" s="86"/>
    </row>
    <row r="234" spans="1:3" x14ac:dyDescent="0.2">
      <c r="A234" s="143"/>
      <c r="B234" s="143"/>
      <c r="C234" s="143"/>
    </row>
    <row r="235" spans="1:3" x14ac:dyDescent="0.2">
      <c r="A235" s="143"/>
      <c r="B235" s="143"/>
      <c r="C235" s="143"/>
    </row>
    <row r="236" spans="1:3" x14ac:dyDescent="0.2">
      <c r="A236" s="143"/>
      <c r="B236" s="143"/>
      <c r="C236" s="143"/>
    </row>
    <row r="237" spans="1:3" x14ac:dyDescent="0.2">
      <c r="A237" s="143"/>
      <c r="B237" s="143"/>
      <c r="C237" s="143"/>
    </row>
    <row r="238" spans="1:3" x14ac:dyDescent="0.2">
      <c r="A238" s="143"/>
      <c r="B238" s="143"/>
      <c r="C238" s="143"/>
    </row>
    <row r="239" spans="1:3" x14ac:dyDescent="0.2">
      <c r="A239" s="143"/>
      <c r="B239" s="143"/>
      <c r="C239" s="143"/>
    </row>
    <row r="240" spans="1:3" x14ac:dyDescent="0.2">
      <c r="A240" s="143"/>
      <c r="B240" s="143"/>
      <c r="C240" s="143"/>
    </row>
    <row r="241" spans="1:3" x14ac:dyDescent="0.2">
      <c r="A241" s="143"/>
      <c r="B241" s="143"/>
      <c r="C241" s="143"/>
    </row>
    <row r="242" spans="1:3" x14ac:dyDescent="0.2">
      <c r="A242" s="143"/>
      <c r="B242" s="143"/>
      <c r="C242" s="143"/>
    </row>
    <row r="243" spans="1:3" x14ac:dyDescent="0.2">
      <c r="A243" s="143"/>
      <c r="B243" s="143"/>
      <c r="C243" s="143"/>
    </row>
    <row r="244" spans="1:3" x14ac:dyDescent="0.2">
      <c r="A244" s="143"/>
      <c r="B244" s="143"/>
      <c r="C244" s="143"/>
    </row>
    <row r="245" spans="1:3" x14ac:dyDescent="0.2">
      <c r="A245" s="143"/>
      <c r="B245" s="143"/>
      <c r="C245" s="143"/>
    </row>
    <row r="246" spans="1:3" x14ac:dyDescent="0.2">
      <c r="A246" s="143"/>
      <c r="B246" s="143"/>
      <c r="C246" s="143"/>
    </row>
    <row r="247" spans="1:3" x14ac:dyDescent="0.2">
      <c r="A247" s="143"/>
      <c r="B247" s="143"/>
      <c r="C247" s="143"/>
    </row>
    <row r="248" spans="1:3" x14ac:dyDescent="0.2">
      <c r="A248" s="143"/>
      <c r="B248" s="143"/>
      <c r="C248" s="143"/>
    </row>
    <row r="249" spans="1:3" x14ac:dyDescent="0.2">
      <c r="A249" s="143"/>
      <c r="B249" s="143"/>
      <c r="C249" s="143"/>
    </row>
    <row r="250" spans="1:3" x14ac:dyDescent="0.2">
      <c r="A250" s="143"/>
      <c r="B250" s="143"/>
      <c r="C250" s="143"/>
    </row>
    <row r="251" spans="1:3" x14ac:dyDescent="0.2">
      <c r="A251" s="143"/>
      <c r="B251" s="143"/>
      <c r="C251" s="143"/>
    </row>
    <row r="252" spans="1:3" x14ac:dyDescent="0.2">
      <c r="A252" s="143"/>
      <c r="B252" s="143"/>
      <c r="C252" s="143"/>
    </row>
    <row r="253" spans="1:3" x14ac:dyDescent="0.2">
      <c r="A253" s="143"/>
      <c r="B253" s="143"/>
      <c r="C253" s="143"/>
    </row>
    <row r="254" spans="1:3" x14ac:dyDescent="0.2">
      <c r="A254" s="143"/>
      <c r="B254" s="143"/>
      <c r="C254" s="143"/>
    </row>
    <row r="255" spans="1:3" x14ac:dyDescent="0.2">
      <c r="A255" s="143"/>
      <c r="B255" s="143"/>
      <c r="C255" s="143"/>
    </row>
    <row r="256" spans="1:3" x14ac:dyDescent="0.2">
      <c r="A256" s="143"/>
      <c r="B256" s="143"/>
      <c r="C256" s="143"/>
    </row>
    <row r="257" spans="1:3" x14ac:dyDescent="0.2">
      <c r="A257" s="143"/>
      <c r="B257" s="143"/>
      <c r="C257" s="143"/>
    </row>
    <row r="258" spans="1:3" x14ac:dyDescent="0.2">
      <c r="A258" s="143"/>
      <c r="B258" s="143"/>
      <c r="C258" s="143"/>
    </row>
    <row r="259" spans="1:3" x14ac:dyDescent="0.2">
      <c r="A259" s="143"/>
      <c r="B259" s="143"/>
      <c r="C259" s="143"/>
    </row>
    <row r="260" spans="1:3" x14ac:dyDescent="0.2">
      <c r="A260" s="143"/>
      <c r="B260" s="143"/>
      <c r="C260" s="143"/>
    </row>
    <row r="261" spans="1:3" x14ac:dyDescent="0.2">
      <c r="A261" s="143"/>
      <c r="B261" s="143"/>
      <c r="C261" s="143"/>
    </row>
    <row r="262" spans="1:3" x14ac:dyDescent="0.2">
      <c r="A262" s="143"/>
      <c r="B262" s="143"/>
      <c r="C262" s="143"/>
    </row>
    <row r="263" spans="1:3" x14ac:dyDescent="0.2">
      <c r="A263" s="143"/>
      <c r="B263" s="143"/>
      <c r="C263" s="143"/>
    </row>
    <row r="264" spans="1:3" x14ac:dyDescent="0.2">
      <c r="A264" s="143"/>
      <c r="B264" s="143"/>
      <c r="C264" s="143"/>
    </row>
    <row r="265" spans="1:3" x14ac:dyDescent="0.2">
      <c r="A265" s="143"/>
      <c r="B265" s="143"/>
      <c r="C265" s="143"/>
    </row>
    <row r="266" spans="1:3" x14ac:dyDescent="0.2">
      <c r="A266" s="143"/>
      <c r="B266" s="143"/>
      <c r="C266" s="143"/>
    </row>
    <row r="267" spans="1:3" x14ac:dyDescent="0.2">
      <c r="A267" s="86"/>
      <c r="B267" s="86"/>
      <c r="C267" s="86"/>
    </row>
    <row r="268" spans="1:3" x14ac:dyDescent="0.2">
      <c r="A268" s="143"/>
      <c r="B268" s="143"/>
      <c r="C268" s="143"/>
    </row>
    <row r="269" spans="1:3" x14ac:dyDescent="0.2">
      <c r="A269" s="143"/>
      <c r="B269" s="143"/>
      <c r="C269" s="143"/>
    </row>
    <row r="270" spans="1:3" x14ac:dyDescent="0.2">
      <c r="A270" s="143"/>
      <c r="B270" s="143"/>
      <c r="C270" s="143"/>
    </row>
    <row r="271" spans="1:3" x14ac:dyDescent="0.2">
      <c r="A271" s="143"/>
      <c r="B271" s="143"/>
      <c r="C271" s="143"/>
    </row>
    <row r="272" spans="1:3" x14ac:dyDescent="0.2">
      <c r="A272" s="143"/>
      <c r="B272" s="143"/>
      <c r="C272" s="143"/>
    </row>
    <row r="273" spans="1:3" x14ac:dyDescent="0.2">
      <c r="A273" s="143"/>
      <c r="B273" s="143"/>
      <c r="C273" s="143"/>
    </row>
    <row r="274" spans="1:3" x14ac:dyDescent="0.2">
      <c r="A274" s="143"/>
      <c r="B274" s="143"/>
      <c r="C274" s="143"/>
    </row>
    <row r="275" spans="1:3" x14ac:dyDescent="0.2">
      <c r="A275" s="143"/>
      <c r="B275" s="143"/>
      <c r="C275" s="143"/>
    </row>
    <row r="276" spans="1:3" x14ac:dyDescent="0.2">
      <c r="A276" s="143"/>
      <c r="B276" s="143"/>
      <c r="C276" s="143"/>
    </row>
    <row r="277" spans="1:3" x14ac:dyDescent="0.2">
      <c r="A277" s="143"/>
      <c r="B277" s="143"/>
      <c r="C277" s="143"/>
    </row>
    <row r="278" spans="1:3" x14ac:dyDescent="0.2">
      <c r="A278" s="143"/>
      <c r="B278" s="143"/>
      <c r="C278" s="143"/>
    </row>
    <row r="279" spans="1:3" x14ac:dyDescent="0.2">
      <c r="A279" s="143"/>
      <c r="B279" s="143"/>
      <c r="C279" s="143"/>
    </row>
    <row r="280" spans="1:3" x14ac:dyDescent="0.2">
      <c r="A280" s="143"/>
      <c r="B280" s="143"/>
      <c r="C280" s="143"/>
    </row>
    <row r="281" spans="1:3" x14ac:dyDescent="0.2">
      <c r="A281" s="143"/>
      <c r="B281" s="143"/>
      <c r="C281" s="143"/>
    </row>
    <row r="282" spans="1:3" x14ac:dyDescent="0.2">
      <c r="A282" s="143"/>
      <c r="B282" s="143"/>
      <c r="C282" s="143"/>
    </row>
    <row r="283" spans="1:3" x14ac:dyDescent="0.2">
      <c r="A283" s="143"/>
      <c r="B283" s="143"/>
      <c r="C283" s="143"/>
    </row>
    <row r="284" spans="1:3" x14ac:dyDescent="0.2">
      <c r="A284" s="143"/>
      <c r="B284" s="143"/>
      <c r="C284" s="143"/>
    </row>
    <row r="285" spans="1:3" x14ac:dyDescent="0.2">
      <c r="A285" s="143"/>
      <c r="B285" s="143"/>
      <c r="C285" s="143"/>
    </row>
    <row r="286" spans="1:3" x14ac:dyDescent="0.2">
      <c r="A286" s="143"/>
      <c r="B286" s="143"/>
      <c r="C286" s="143"/>
    </row>
    <row r="287" spans="1:3" x14ac:dyDescent="0.2">
      <c r="A287" s="143"/>
      <c r="B287" s="143"/>
      <c r="C287" s="143"/>
    </row>
    <row r="288" spans="1:3" x14ac:dyDescent="0.2">
      <c r="A288" s="143"/>
      <c r="B288" s="143"/>
      <c r="C288" s="143"/>
    </row>
    <row r="289" spans="1:3" x14ac:dyDescent="0.2">
      <c r="A289" s="86"/>
      <c r="B289" s="86"/>
      <c r="C289" s="86"/>
    </row>
    <row r="290" spans="1:3" x14ac:dyDescent="0.2">
      <c r="A290" s="86"/>
      <c r="B290" s="86"/>
      <c r="C290" s="86"/>
    </row>
    <row r="291" spans="1:3" x14ac:dyDescent="0.2">
      <c r="A291" s="86"/>
      <c r="B291" s="86"/>
      <c r="C291" s="86"/>
    </row>
    <row r="292" spans="1:3" x14ac:dyDescent="0.2">
      <c r="A292" s="86"/>
      <c r="B292" s="86"/>
      <c r="C292" s="86"/>
    </row>
    <row r="293" spans="1:3" x14ac:dyDescent="0.2">
      <c r="A293" s="86"/>
      <c r="B293" s="86"/>
      <c r="C293" s="86"/>
    </row>
    <row r="294" spans="1:3" x14ac:dyDescent="0.2">
      <c r="A294" s="86"/>
      <c r="B294" s="86"/>
      <c r="C294" s="86"/>
    </row>
    <row r="295" spans="1:3" x14ac:dyDescent="0.2">
      <c r="A295" s="86"/>
      <c r="B295" s="86"/>
      <c r="C295" s="86"/>
    </row>
    <row r="296" spans="1:3" x14ac:dyDescent="0.2">
      <c r="A296" s="86"/>
      <c r="B296" s="86"/>
      <c r="C296" s="86"/>
    </row>
    <row r="297" spans="1:3" x14ac:dyDescent="0.2">
      <c r="A297" s="86"/>
      <c r="B297" s="86"/>
      <c r="C297" s="86"/>
    </row>
    <row r="298" spans="1:3" x14ac:dyDescent="0.2">
      <c r="A298" s="86"/>
      <c r="B298" s="86"/>
      <c r="C298" s="86"/>
    </row>
    <row r="299" spans="1:3" x14ac:dyDescent="0.2">
      <c r="A299" s="86"/>
      <c r="B299" s="86"/>
      <c r="C299" s="86"/>
    </row>
    <row r="300" spans="1:3" x14ac:dyDescent="0.2">
      <c r="A300" s="86"/>
      <c r="B300" s="86"/>
      <c r="C300" s="86"/>
    </row>
    <row r="301" spans="1:3" x14ac:dyDescent="0.2">
      <c r="A301" s="86"/>
      <c r="B301" s="86"/>
      <c r="C301" s="86"/>
    </row>
    <row r="302" spans="1:3" x14ac:dyDescent="0.2">
      <c r="A302" s="86"/>
      <c r="B302" s="86"/>
      <c r="C302" s="86"/>
    </row>
    <row r="303" spans="1:3" x14ac:dyDescent="0.2">
      <c r="A303" s="86"/>
      <c r="B303" s="86"/>
      <c r="C303" s="86"/>
    </row>
    <row r="304" spans="1:3" x14ac:dyDescent="0.2">
      <c r="A304" s="86"/>
      <c r="B304" s="86"/>
      <c r="C304" s="86"/>
    </row>
    <row r="305" spans="1:3" x14ac:dyDescent="0.2">
      <c r="A305" s="86"/>
      <c r="B305" s="86"/>
      <c r="C305" s="86"/>
    </row>
    <row r="306" spans="1:3" x14ac:dyDescent="0.2">
      <c r="A306" s="86"/>
      <c r="B306" s="86"/>
      <c r="C306" s="86"/>
    </row>
    <row r="307" spans="1:3" x14ac:dyDescent="0.2">
      <c r="A307" s="86"/>
      <c r="B307" s="86"/>
      <c r="C307" s="86"/>
    </row>
    <row r="308" spans="1:3" x14ac:dyDescent="0.2">
      <c r="A308" s="86"/>
      <c r="B308" s="86"/>
      <c r="C308" s="86"/>
    </row>
    <row r="309" spans="1:3" x14ac:dyDescent="0.2">
      <c r="A309" s="86"/>
      <c r="B309" s="86"/>
      <c r="C309" s="86"/>
    </row>
    <row r="310" spans="1:3" x14ac:dyDescent="0.2">
      <c r="A310" s="86"/>
      <c r="B310" s="86"/>
      <c r="C310" s="86"/>
    </row>
    <row r="311" spans="1:3" x14ac:dyDescent="0.2">
      <c r="A311" s="86"/>
      <c r="B311" s="86"/>
      <c r="C311" s="86"/>
    </row>
    <row r="312" spans="1:3" x14ac:dyDescent="0.2">
      <c r="A312" s="86"/>
      <c r="B312" s="86"/>
      <c r="C312" s="86"/>
    </row>
    <row r="313" spans="1:3" x14ac:dyDescent="0.2">
      <c r="A313" s="86"/>
      <c r="B313" s="86"/>
      <c r="C313" s="86"/>
    </row>
    <row r="314" spans="1:3" x14ac:dyDescent="0.2">
      <c r="A314" s="86"/>
      <c r="B314" s="86"/>
      <c r="C314" s="86"/>
    </row>
    <row r="315" spans="1:3" x14ac:dyDescent="0.2">
      <c r="A315" s="86"/>
      <c r="B315" s="86"/>
      <c r="C315" s="86"/>
    </row>
    <row r="316" spans="1:3" x14ac:dyDescent="0.2">
      <c r="A316" s="86"/>
      <c r="B316" s="86"/>
      <c r="C316" s="86"/>
    </row>
    <row r="317" spans="1:3" x14ac:dyDescent="0.2">
      <c r="A317" s="86"/>
      <c r="B317" s="86"/>
      <c r="C317" s="86"/>
    </row>
    <row r="318" spans="1:3" x14ac:dyDescent="0.2">
      <c r="A318" s="86"/>
      <c r="B318" s="86"/>
      <c r="C318" s="86"/>
    </row>
    <row r="319" spans="1:3" x14ac:dyDescent="0.2">
      <c r="A319" s="86"/>
      <c r="B319" s="86"/>
      <c r="C319" s="86"/>
    </row>
    <row r="320" spans="1:3" x14ac:dyDescent="0.2">
      <c r="A320" s="86"/>
      <c r="B320" s="86"/>
      <c r="C320" s="86"/>
    </row>
    <row r="321" spans="1:3" x14ac:dyDescent="0.2">
      <c r="A321" s="86"/>
      <c r="B321" s="86"/>
      <c r="C321" s="86"/>
    </row>
    <row r="322" spans="1:3" x14ac:dyDescent="0.2">
      <c r="A322" s="86"/>
      <c r="B322" s="86"/>
      <c r="C322" s="86"/>
    </row>
    <row r="323" spans="1:3" x14ac:dyDescent="0.2">
      <c r="A323" s="86"/>
      <c r="B323" s="86"/>
      <c r="C323" s="86"/>
    </row>
    <row r="324" spans="1:3" x14ac:dyDescent="0.2">
      <c r="A324" s="86"/>
      <c r="B324" s="86"/>
      <c r="C324" s="86"/>
    </row>
    <row r="325" spans="1:3" x14ac:dyDescent="0.2">
      <c r="A325" s="86"/>
      <c r="B325" s="86"/>
      <c r="C325" s="86"/>
    </row>
    <row r="326" spans="1:3" x14ac:dyDescent="0.2">
      <c r="A326" s="143"/>
      <c r="B326" s="143"/>
      <c r="C326" s="143"/>
    </row>
    <row r="327" spans="1:3" x14ac:dyDescent="0.2">
      <c r="A327" s="143"/>
      <c r="B327" s="143"/>
      <c r="C327" s="143"/>
    </row>
    <row r="328" spans="1:3" x14ac:dyDescent="0.2">
      <c r="A328" s="143"/>
      <c r="B328" s="143"/>
      <c r="C328" s="143"/>
    </row>
    <row r="329" spans="1:3" x14ac:dyDescent="0.2">
      <c r="A329" s="143"/>
      <c r="B329" s="143"/>
      <c r="C329" s="143"/>
    </row>
    <row r="330" spans="1:3" x14ac:dyDescent="0.2">
      <c r="A330" s="143"/>
      <c r="B330" s="143"/>
      <c r="C330" s="143"/>
    </row>
    <row r="331" spans="1:3" x14ac:dyDescent="0.2">
      <c r="A331" s="143"/>
      <c r="B331" s="143"/>
      <c r="C331" s="143"/>
    </row>
    <row r="332" spans="1:3" x14ac:dyDescent="0.2">
      <c r="A332" s="143"/>
      <c r="B332" s="143"/>
      <c r="C332" s="143"/>
    </row>
    <row r="333" spans="1:3" x14ac:dyDescent="0.2">
      <c r="A333" s="143"/>
      <c r="B333" s="143"/>
      <c r="C333" s="143"/>
    </row>
    <row r="334" spans="1:3" x14ac:dyDescent="0.2">
      <c r="A334" s="143"/>
      <c r="B334" s="143"/>
      <c r="C334" s="143"/>
    </row>
    <row r="335" spans="1:3" x14ac:dyDescent="0.2">
      <c r="A335" s="143"/>
      <c r="B335" s="143"/>
      <c r="C335" s="143"/>
    </row>
    <row r="336" spans="1:3" x14ac:dyDescent="0.2">
      <c r="A336" s="143"/>
      <c r="B336" s="143"/>
      <c r="C336" s="143"/>
    </row>
    <row r="337" spans="1:3" x14ac:dyDescent="0.2">
      <c r="A337" s="143"/>
      <c r="B337" s="143"/>
      <c r="C337" s="143"/>
    </row>
    <row r="338" spans="1:3" x14ac:dyDescent="0.2">
      <c r="A338" s="143"/>
      <c r="B338" s="143"/>
      <c r="C338" s="143"/>
    </row>
    <row r="339" spans="1:3" x14ac:dyDescent="0.2">
      <c r="A339" s="143"/>
      <c r="B339" s="143"/>
      <c r="C339" s="143"/>
    </row>
    <row r="340" spans="1:3" x14ac:dyDescent="0.2">
      <c r="A340" s="143"/>
      <c r="B340" s="143"/>
      <c r="C340" s="143"/>
    </row>
    <row r="341" spans="1:3" x14ac:dyDescent="0.2">
      <c r="A341" s="143"/>
      <c r="B341" s="143"/>
      <c r="C341" s="143"/>
    </row>
    <row r="342" spans="1:3" x14ac:dyDescent="0.2">
      <c r="A342" s="143"/>
      <c r="B342" s="143"/>
      <c r="C342" s="143"/>
    </row>
    <row r="343" spans="1:3" x14ac:dyDescent="0.2">
      <c r="A343" s="143"/>
      <c r="B343" s="143"/>
      <c r="C343" s="143"/>
    </row>
    <row r="344" spans="1:3" x14ac:dyDescent="0.2">
      <c r="A344" s="143"/>
      <c r="B344" s="143"/>
      <c r="C344" s="143"/>
    </row>
    <row r="345" spans="1:3" x14ac:dyDescent="0.2">
      <c r="A345" s="143"/>
      <c r="B345" s="143"/>
      <c r="C345" s="143"/>
    </row>
    <row r="346" spans="1:3" x14ac:dyDescent="0.2">
      <c r="A346" s="143"/>
      <c r="B346" s="143"/>
      <c r="C346" s="143"/>
    </row>
    <row r="347" spans="1:3" x14ac:dyDescent="0.2">
      <c r="A347" s="143"/>
      <c r="B347" s="143"/>
      <c r="C347" s="143"/>
    </row>
    <row r="348" spans="1:3" x14ac:dyDescent="0.2">
      <c r="A348" s="143"/>
      <c r="B348" s="143"/>
      <c r="C348" s="143"/>
    </row>
    <row r="349" spans="1:3" x14ac:dyDescent="0.2">
      <c r="A349" s="143"/>
      <c r="B349" s="143"/>
      <c r="C349" s="143"/>
    </row>
    <row r="350" spans="1:3" x14ac:dyDescent="0.2">
      <c r="A350" s="143"/>
      <c r="B350" s="143"/>
      <c r="C350" s="143"/>
    </row>
    <row r="351" spans="1:3" x14ac:dyDescent="0.2">
      <c r="A351" s="143"/>
      <c r="B351" s="143"/>
      <c r="C351" s="143"/>
    </row>
    <row r="352" spans="1:3" x14ac:dyDescent="0.2">
      <c r="A352" s="143"/>
      <c r="B352" s="143"/>
      <c r="C352" s="143"/>
    </row>
    <row r="353" spans="1:3" x14ac:dyDescent="0.2">
      <c r="A353" s="143"/>
      <c r="B353" s="143"/>
      <c r="C353" s="143"/>
    </row>
    <row r="354" spans="1:3" x14ac:dyDescent="0.2">
      <c r="A354" s="143"/>
      <c r="B354" s="143"/>
      <c r="C354" s="143"/>
    </row>
    <row r="355" spans="1:3" x14ac:dyDescent="0.2">
      <c r="A355" s="143"/>
      <c r="B355" s="143"/>
      <c r="C355" s="143"/>
    </row>
    <row r="356" spans="1:3" x14ac:dyDescent="0.2">
      <c r="A356" s="143"/>
      <c r="B356" s="143"/>
      <c r="C356" s="143"/>
    </row>
    <row r="357" spans="1:3" x14ac:dyDescent="0.2">
      <c r="A357" s="143"/>
      <c r="B357" s="143"/>
      <c r="C357" s="143"/>
    </row>
    <row r="358" spans="1:3" x14ac:dyDescent="0.2">
      <c r="A358" s="143"/>
      <c r="B358" s="143"/>
      <c r="C358" s="143"/>
    </row>
    <row r="359" spans="1:3" x14ac:dyDescent="0.2">
      <c r="A359" s="143"/>
      <c r="B359" s="143"/>
      <c r="C359" s="143"/>
    </row>
    <row r="360" spans="1:3" x14ac:dyDescent="0.2">
      <c r="A360" s="143"/>
      <c r="B360" s="143"/>
      <c r="C360" s="143"/>
    </row>
    <row r="361" spans="1:3" x14ac:dyDescent="0.2">
      <c r="A361" s="143"/>
      <c r="B361" s="143"/>
      <c r="C361" s="143"/>
    </row>
    <row r="362" spans="1:3" x14ac:dyDescent="0.2">
      <c r="A362" s="143"/>
      <c r="B362" s="143"/>
      <c r="C362" s="143"/>
    </row>
    <row r="363" spans="1:3" x14ac:dyDescent="0.2">
      <c r="A363" s="143"/>
      <c r="B363" s="143"/>
      <c r="C363" s="143"/>
    </row>
    <row r="364" spans="1:3" x14ac:dyDescent="0.2">
      <c r="A364" s="143"/>
      <c r="B364" s="143"/>
      <c r="C364" s="143"/>
    </row>
    <row r="365" spans="1:3" x14ac:dyDescent="0.2">
      <c r="A365" s="143"/>
      <c r="B365" s="143"/>
      <c r="C365" s="143"/>
    </row>
    <row r="366" spans="1:3" x14ac:dyDescent="0.2">
      <c r="A366" s="143"/>
      <c r="B366" s="143"/>
      <c r="C366" s="143"/>
    </row>
    <row r="367" spans="1:3" x14ac:dyDescent="0.2">
      <c r="A367" s="143"/>
      <c r="B367" s="143"/>
      <c r="C367" s="143"/>
    </row>
    <row r="368" spans="1:3" x14ac:dyDescent="0.2">
      <c r="A368" s="143"/>
      <c r="B368" s="143"/>
      <c r="C368" s="143"/>
    </row>
    <row r="369" spans="1:3" x14ac:dyDescent="0.2">
      <c r="A369" s="143"/>
      <c r="B369" s="143"/>
      <c r="C369" s="143"/>
    </row>
    <row r="370" spans="1:3" x14ac:dyDescent="0.2">
      <c r="A370" s="143"/>
      <c r="B370" s="143"/>
      <c r="C370" s="143"/>
    </row>
    <row r="371" spans="1:3" x14ac:dyDescent="0.2">
      <c r="A371" s="143"/>
      <c r="B371" s="143"/>
      <c r="C371" s="143"/>
    </row>
  </sheetData>
  <mergeCells count="108">
    <mergeCell ref="A2:G3"/>
    <mergeCell ref="C52:C56"/>
    <mergeCell ref="B42:B46"/>
    <mergeCell ref="G27:G31"/>
    <mergeCell ref="F22:F26"/>
    <mergeCell ref="B107:B111"/>
    <mergeCell ref="A82:A86"/>
    <mergeCell ref="A57:A61"/>
    <mergeCell ref="G17:G21"/>
    <mergeCell ref="C7:C11"/>
    <mergeCell ref="F12:F16"/>
    <mergeCell ref="B22:B26"/>
    <mergeCell ref="A37:A41"/>
    <mergeCell ref="B32:B36"/>
    <mergeCell ref="A42:A46"/>
    <mergeCell ref="G102:G106"/>
    <mergeCell ref="B52:B56"/>
    <mergeCell ref="G77:G81"/>
    <mergeCell ref="B12:B16"/>
    <mergeCell ref="A27:A31"/>
    <mergeCell ref="D6:E6"/>
    <mergeCell ref="A102:A106"/>
    <mergeCell ref="C17:C21"/>
    <mergeCell ref="F87:F91"/>
    <mergeCell ref="F107:F111"/>
    <mergeCell ref="F97:F101"/>
    <mergeCell ref="A77:A81"/>
    <mergeCell ref="C67:C71"/>
    <mergeCell ref="B92:B96"/>
    <mergeCell ref="G87:G91"/>
    <mergeCell ref="G62:G66"/>
    <mergeCell ref="G57:G61"/>
    <mergeCell ref="G52:G56"/>
    <mergeCell ref="G107:G111"/>
    <mergeCell ref="C107:C111"/>
    <mergeCell ref="B102:B106"/>
    <mergeCell ref="F67:F71"/>
    <mergeCell ref="C87:C91"/>
    <mergeCell ref="B77:B81"/>
    <mergeCell ref="G97:G101"/>
    <mergeCell ref="A72:A76"/>
    <mergeCell ref="A87:A91"/>
    <mergeCell ref="B82:B86"/>
    <mergeCell ref="F72:F76"/>
    <mergeCell ref="G72:G76"/>
    <mergeCell ref="G92:G96"/>
    <mergeCell ref="G67:G71"/>
    <mergeCell ref="B87:B91"/>
    <mergeCell ref="A92:A96"/>
    <mergeCell ref="F77:F81"/>
    <mergeCell ref="C102:C106"/>
    <mergeCell ref="C72:C76"/>
    <mergeCell ref="F102:F106"/>
    <mergeCell ref="A97:A101"/>
    <mergeCell ref="B17:B21"/>
    <mergeCell ref="G42:G46"/>
    <mergeCell ref="F37:F41"/>
    <mergeCell ref="A5:B5"/>
    <mergeCell ref="G47:G51"/>
    <mergeCell ref="A67:A71"/>
    <mergeCell ref="F92:F96"/>
    <mergeCell ref="B97:B101"/>
    <mergeCell ref="C82:C86"/>
    <mergeCell ref="C62:C66"/>
    <mergeCell ref="B37:B41"/>
    <mergeCell ref="C27:C31"/>
    <mergeCell ref="C37:C41"/>
    <mergeCell ref="C42:C46"/>
    <mergeCell ref="B62:B66"/>
    <mergeCell ref="A17:A21"/>
    <mergeCell ref="C57:C61"/>
    <mergeCell ref="B47:B51"/>
    <mergeCell ref="F32:F36"/>
    <mergeCell ref="F17:F21"/>
    <mergeCell ref="F57:F61"/>
    <mergeCell ref="G32:G36"/>
    <mergeCell ref="F42:F46"/>
    <mergeCell ref="F52:F56"/>
    <mergeCell ref="A52:A56"/>
    <mergeCell ref="A62:A66"/>
    <mergeCell ref="G82:G86"/>
    <mergeCell ref="C22:C26"/>
    <mergeCell ref="A47:A51"/>
    <mergeCell ref="F62:F66"/>
    <mergeCell ref="G37:G41"/>
    <mergeCell ref="B27:B31"/>
    <mergeCell ref="F27:F31"/>
    <mergeCell ref="A22:A26"/>
    <mergeCell ref="F47:F51"/>
    <mergeCell ref="G7:G11"/>
    <mergeCell ref="G12:G16"/>
    <mergeCell ref="A107:A111"/>
    <mergeCell ref="B57:B61"/>
    <mergeCell ref="C77:C81"/>
    <mergeCell ref="A32:A36"/>
    <mergeCell ref="B67:B71"/>
    <mergeCell ref="C97:C101"/>
    <mergeCell ref="F7:F11"/>
    <mergeCell ref="G22:G26"/>
    <mergeCell ref="B7:B11"/>
    <mergeCell ref="C47:C51"/>
    <mergeCell ref="B72:B76"/>
    <mergeCell ref="A12:A16"/>
    <mergeCell ref="C92:C96"/>
    <mergeCell ref="C12:C16"/>
    <mergeCell ref="C32:C36"/>
    <mergeCell ref="F82:F86"/>
    <mergeCell ref="A7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2"/>
  <sheetViews>
    <sheetView topLeftCell="A63" zoomScale="74" workbookViewId="0">
      <selection activeCell="B67" sqref="B67:B71"/>
    </sheetView>
  </sheetViews>
  <sheetFormatPr defaultColWidth="9.953125" defaultRowHeight="15" x14ac:dyDescent="0.2"/>
  <cols>
    <col min="1" max="1" width="2.5546875" customWidth="1"/>
    <col min="2" max="2" width="13.1796875" customWidth="1"/>
    <col min="4" max="4" width="2.28515625" customWidth="1"/>
    <col min="5" max="5" width="11.8359375" customWidth="1"/>
    <col min="6" max="6" width="7.80078125" customWidth="1"/>
    <col min="7" max="7" width="7.53125" customWidth="1"/>
    <col min="8" max="9" width="9.953125" bestFit="1" customWidth="1"/>
  </cols>
  <sheetData>
    <row r="1" spans="1:7" x14ac:dyDescent="0.2">
      <c r="A1" s="191"/>
      <c r="B1" s="192"/>
      <c r="C1" s="192"/>
      <c r="D1" s="192"/>
      <c r="E1" s="192"/>
      <c r="F1" s="192"/>
      <c r="G1" s="193"/>
    </row>
    <row r="2" spans="1:7" x14ac:dyDescent="0.2">
      <c r="A2" s="273" t="s">
        <v>574</v>
      </c>
      <c r="B2" s="273"/>
      <c r="C2" s="273"/>
      <c r="D2" s="273"/>
      <c r="E2" s="273"/>
      <c r="F2" s="273"/>
      <c r="G2" s="273"/>
    </row>
    <row r="3" spans="1:7" x14ac:dyDescent="0.2">
      <c r="A3" s="273"/>
      <c r="B3" s="273"/>
      <c r="C3" s="273"/>
      <c r="D3" s="273"/>
      <c r="E3" s="273"/>
      <c r="F3" s="273"/>
      <c r="G3" s="273"/>
    </row>
    <row r="4" spans="1:7" x14ac:dyDescent="0.2">
      <c r="A4" s="194"/>
      <c r="B4" s="195"/>
      <c r="C4" s="195"/>
      <c r="D4" s="195"/>
      <c r="E4" s="195"/>
      <c r="F4" s="195"/>
      <c r="G4" s="196"/>
    </row>
    <row r="5" spans="1:7" x14ac:dyDescent="0.2">
      <c r="A5" s="274" t="s">
        <v>615</v>
      </c>
      <c r="B5" s="274"/>
      <c r="C5" s="197" t="s">
        <v>616</v>
      </c>
      <c r="D5" s="197"/>
      <c r="E5" s="197"/>
      <c r="F5" s="197"/>
      <c r="G5" s="198"/>
    </row>
    <row r="6" spans="1:7" x14ac:dyDescent="0.2">
      <c r="A6" s="199" t="s">
        <v>564</v>
      </c>
      <c r="B6" s="199" t="s">
        <v>566</v>
      </c>
      <c r="C6" s="199" t="s">
        <v>565</v>
      </c>
      <c r="D6" s="275" t="s">
        <v>576</v>
      </c>
      <c r="E6" s="275"/>
      <c r="F6" s="199" t="s">
        <v>577</v>
      </c>
      <c r="G6" s="199" t="s">
        <v>578</v>
      </c>
    </row>
    <row r="7" spans="1:7" x14ac:dyDescent="0.2">
      <c r="A7" s="270">
        <v>1</v>
      </c>
      <c r="B7" s="272" t="s">
        <v>587</v>
      </c>
      <c r="C7" s="270" t="s">
        <v>588</v>
      </c>
      <c r="D7" s="200">
        <v>1</v>
      </c>
      <c r="E7" s="201">
        <v>34</v>
      </c>
      <c r="F7" s="271">
        <f>3400/E11</f>
        <v>106.25</v>
      </c>
      <c r="G7" s="271">
        <f>F7*8</f>
        <v>850</v>
      </c>
    </row>
    <row r="8" spans="1:7" x14ac:dyDescent="0.2">
      <c r="A8" s="270"/>
      <c r="B8" s="272"/>
      <c r="C8" s="270"/>
      <c r="D8" s="200">
        <v>2</v>
      </c>
      <c r="E8" s="201">
        <v>32</v>
      </c>
      <c r="F8" s="271"/>
      <c r="G8" s="271"/>
    </row>
    <row r="9" spans="1:7" x14ac:dyDescent="0.2">
      <c r="A9" s="270"/>
      <c r="B9" s="272"/>
      <c r="C9" s="270"/>
      <c r="D9" s="200">
        <v>3</v>
      </c>
      <c r="E9" s="201">
        <v>32</v>
      </c>
      <c r="F9" s="271"/>
      <c r="G9" s="271"/>
    </row>
    <row r="10" spans="1:7" x14ac:dyDescent="0.2">
      <c r="A10" s="270"/>
      <c r="B10" s="272"/>
      <c r="C10" s="270"/>
      <c r="D10" s="200">
        <v>4</v>
      </c>
      <c r="E10" s="201">
        <v>34</v>
      </c>
      <c r="F10" s="271"/>
      <c r="G10" s="271"/>
    </row>
    <row r="11" spans="1:7" x14ac:dyDescent="0.2">
      <c r="A11" s="270"/>
      <c r="B11" s="272"/>
      <c r="C11" s="270"/>
      <c r="D11" s="200">
        <v>5</v>
      </c>
      <c r="E11" s="202">
        <v>32</v>
      </c>
      <c r="F11" s="271"/>
      <c r="G11" s="271"/>
    </row>
    <row r="12" spans="1:7" x14ac:dyDescent="0.2">
      <c r="A12" s="270">
        <v>2</v>
      </c>
      <c r="B12" s="270" t="s">
        <v>617</v>
      </c>
      <c r="C12" s="270" t="s">
        <v>618</v>
      </c>
      <c r="D12" s="200">
        <v>1</v>
      </c>
      <c r="E12" s="201">
        <v>38</v>
      </c>
      <c r="F12" s="271">
        <f>3400/E14</f>
        <v>109.6774193548387</v>
      </c>
      <c r="G12" s="271">
        <f>F12*8</f>
        <v>877.41935483870964</v>
      </c>
    </row>
    <row r="13" spans="1:7" x14ac:dyDescent="0.2">
      <c r="A13" s="270"/>
      <c r="B13" s="270"/>
      <c r="C13" s="270"/>
      <c r="D13" s="200">
        <v>2</v>
      </c>
      <c r="E13" s="201">
        <v>32</v>
      </c>
      <c r="F13" s="271"/>
      <c r="G13" s="271"/>
    </row>
    <row r="14" spans="1:7" x14ac:dyDescent="0.2">
      <c r="A14" s="270"/>
      <c r="B14" s="270"/>
      <c r="C14" s="270"/>
      <c r="D14" s="200">
        <v>3</v>
      </c>
      <c r="E14" s="202">
        <v>31</v>
      </c>
      <c r="F14" s="271"/>
      <c r="G14" s="271"/>
    </row>
    <row r="15" spans="1:7" x14ac:dyDescent="0.2">
      <c r="A15" s="270"/>
      <c r="B15" s="270"/>
      <c r="C15" s="270"/>
      <c r="D15" s="200">
        <v>4</v>
      </c>
      <c r="E15" s="201">
        <v>33</v>
      </c>
      <c r="F15" s="271"/>
      <c r="G15" s="271"/>
    </row>
    <row r="16" spans="1:7" x14ac:dyDescent="0.2">
      <c r="A16" s="270"/>
      <c r="B16" s="270"/>
      <c r="C16" s="270"/>
      <c r="D16" s="200">
        <v>5</v>
      </c>
      <c r="E16" s="201">
        <v>39</v>
      </c>
      <c r="F16" s="271"/>
      <c r="G16" s="271"/>
    </row>
    <row r="17" spans="1:7" x14ac:dyDescent="0.2">
      <c r="A17" s="270">
        <v>3</v>
      </c>
      <c r="B17" s="272" t="s">
        <v>619</v>
      </c>
      <c r="C17" s="270">
        <v>22500</v>
      </c>
      <c r="D17" s="200">
        <v>1</v>
      </c>
      <c r="E17" s="201">
        <v>10</v>
      </c>
      <c r="F17" s="271">
        <f>3400/E19</f>
        <v>377.77777777777777</v>
      </c>
      <c r="G17" s="271">
        <f>F17*8</f>
        <v>3022.2222222222222</v>
      </c>
    </row>
    <row r="18" spans="1:7" x14ac:dyDescent="0.2">
      <c r="A18" s="270"/>
      <c r="B18" s="272"/>
      <c r="C18" s="270"/>
      <c r="D18" s="200">
        <v>2</v>
      </c>
      <c r="E18" s="201">
        <v>13</v>
      </c>
      <c r="F18" s="271"/>
      <c r="G18" s="271"/>
    </row>
    <row r="19" spans="1:7" x14ac:dyDescent="0.2">
      <c r="A19" s="270"/>
      <c r="B19" s="272"/>
      <c r="C19" s="270"/>
      <c r="D19" s="200">
        <v>3</v>
      </c>
      <c r="E19" s="202">
        <v>9</v>
      </c>
      <c r="F19" s="271"/>
      <c r="G19" s="271"/>
    </row>
    <row r="20" spans="1:7" x14ac:dyDescent="0.2">
      <c r="A20" s="270"/>
      <c r="B20" s="272"/>
      <c r="C20" s="270"/>
      <c r="D20" s="200">
        <v>4</v>
      </c>
      <c r="E20" s="201">
        <v>10</v>
      </c>
      <c r="F20" s="271"/>
      <c r="G20" s="271"/>
    </row>
    <row r="21" spans="1:7" x14ac:dyDescent="0.2">
      <c r="A21" s="270"/>
      <c r="B21" s="272"/>
      <c r="C21" s="270"/>
      <c r="D21" s="200">
        <v>5</v>
      </c>
      <c r="E21" s="201">
        <v>10</v>
      </c>
      <c r="F21" s="271"/>
      <c r="G21" s="271"/>
    </row>
    <row r="22" spans="1:7" x14ac:dyDescent="0.2">
      <c r="A22" s="270">
        <v>4</v>
      </c>
      <c r="B22" s="272" t="s">
        <v>620</v>
      </c>
      <c r="C22" s="270" t="s">
        <v>621</v>
      </c>
      <c r="D22" s="200">
        <v>1</v>
      </c>
      <c r="E22" s="201">
        <v>22</v>
      </c>
      <c r="F22" s="271">
        <f>3400/E26</f>
        <v>212.5</v>
      </c>
      <c r="G22" s="271">
        <f>F22*8</f>
        <v>1700</v>
      </c>
    </row>
    <row r="23" spans="1:7" x14ac:dyDescent="0.2">
      <c r="A23" s="270"/>
      <c r="B23" s="272"/>
      <c r="C23" s="270"/>
      <c r="D23" s="200">
        <v>2</v>
      </c>
      <c r="E23" s="201">
        <v>21</v>
      </c>
      <c r="F23" s="271"/>
      <c r="G23" s="271"/>
    </row>
    <row r="24" spans="1:7" x14ac:dyDescent="0.2">
      <c r="A24" s="270"/>
      <c r="B24" s="272"/>
      <c r="C24" s="270"/>
      <c r="D24" s="200">
        <v>3</v>
      </c>
      <c r="E24" s="201">
        <v>24</v>
      </c>
      <c r="F24" s="271"/>
      <c r="G24" s="271"/>
    </row>
    <row r="25" spans="1:7" x14ac:dyDescent="0.2">
      <c r="A25" s="270"/>
      <c r="B25" s="272"/>
      <c r="C25" s="270"/>
      <c r="D25" s="200">
        <v>4</v>
      </c>
      <c r="E25" s="201">
        <v>19</v>
      </c>
      <c r="F25" s="271"/>
      <c r="G25" s="271"/>
    </row>
    <row r="26" spans="1:7" x14ac:dyDescent="0.2">
      <c r="A26" s="270"/>
      <c r="B26" s="272"/>
      <c r="C26" s="270"/>
      <c r="D26" s="200">
        <v>5</v>
      </c>
      <c r="E26" s="202">
        <v>16</v>
      </c>
      <c r="F26" s="271"/>
      <c r="G26" s="271"/>
    </row>
    <row r="27" spans="1:7" x14ac:dyDescent="0.2">
      <c r="A27" s="270">
        <v>6</v>
      </c>
      <c r="B27" s="270" t="s">
        <v>622</v>
      </c>
      <c r="C27" s="270">
        <v>261</v>
      </c>
      <c r="D27" s="200">
        <v>1</v>
      </c>
      <c r="E27" s="201">
        <v>44</v>
      </c>
      <c r="F27" s="271">
        <f>3400/E31</f>
        <v>97.142857142857139</v>
      </c>
      <c r="G27" s="271">
        <f>F27*8</f>
        <v>777.14285714285711</v>
      </c>
    </row>
    <row r="28" spans="1:7" x14ac:dyDescent="0.2">
      <c r="A28" s="270"/>
      <c r="B28" s="270"/>
      <c r="C28" s="270"/>
      <c r="D28" s="200">
        <v>2</v>
      </c>
      <c r="E28" s="201">
        <v>50</v>
      </c>
      <c r="F28" s="271"/>
      <c r="G28" s="271"/>
    </row>
    <row r="29" spans="1:7" x14ac:dyDescent="0.2">
      <c r="A29" s="270"/>
      <c r="B29" s="270"/>
      <c r="C29" s="270"/>
      <c r="D29" s="200">
        <v>3</v>
      </c>
      <c r="E29" s="201">
        <v>45</v>
      </c>
      <c r="F29" s="271"/>
      <c r="G29" s="271"/>
    </row>
    <row r="30" spans="1:7" x14ac:dyDescent="0.2">
      <c r="A30" s="270"/>
      <c r="B30" s="270"/>
      <c r="C30" s="270"/>
      <c r="D30" s="200">
        <v>4</v>
      </c>
      <c r="E30" s="201">
        <v>50</v>
      </c>
      <c r="F30" s="271"/>
      <c r="G30" s="271"/>
    </row>
    <row r="31" spans="1:7" x14ac:dyDescent="0.2">
      <c r="A31" s="270"/>
      <c r="B31" s="270"/>
      <c r="C31" s="270"/>
      <c r="D31" s="200">
        <v>5</v>
      </c>
      <c r="E31" s="202">
        <v>35</v>
      </c>
      <c r="F31" s="271"/>
      <c r="G31" s="271"/>
    </row>
    <row r="32" spans="1:7" x14ac:dyDescent="0.2">
      <c r="A32" s="270">
        <v>7</v>
      </c>
      <c r="B32" s="272" t="s">
        <v>580</v>
      </c>
      <c r="C32" s="270" t="s">
        <v>581</v>
      </c>
      <c r="D32" s="200">
        <v>1</v>
      </c>
      <c r="E32" s="201">
        <v>35</v>
      </c>
      <c r="F32" s="271">
        <f>3400/E34</f>
        <v>113.33333333333333</v>
      </c>
      <c r="G32" s="271">
        <f>F32*8</f>
        <v>906.66666666666663</v>
      </c>
    </row>
    <row r="33" spans="1:7" x14ac:dyDescent="0.2">
      <c r="A33" s="270"/>
      <c r="B33" s="272"/>
      <c r="C33" s="270"/>
      <c r="D33" s="200">
        <v>2</v>
      </c>
      <c r="E33" s="201">
        <v>35</v>
      </c>
      <c r="F33" s="271"/>
      <c r="G33" s="271"/>
    </row>
    <row r="34" spans="1:7" x14ac:dyDescent="0.2">
      <c r="A34" s="270"/>
      <c r="B34" s="272"/>
      <c r="C34" s="270"/>
      <c r="D34" s="200">
        <v>3</v>
      </c>
      <c r="E34" s="202">
        <v>30</v>
      </c>
      <c r="F34" s="271"/>
      <c r="G34" s="271"/>
    </row>
    <row r="35" spans="1:7" x14ac:dyDescent="0.2">
      <c r="A35" s="270"/>
      <c r="B35" s="272"/>
      <c r="C35" s="270"/>
      <c r="D35" s="200">
        <v>4</v>
      </c>
      <c r="E35" s="201">
        <v>32</v>
      </c>
      <c r="F35" s="271"/>
      <c r="G35" s="271"/>
    </row>
    <row r="36" spans="1:7" x14ac:dyDescent="0.2">
      <c r="A36" s="270"/>
      <c r="B36" s="272"/>
      <c r="C36" s="270"/>
      <c r="D36" s="200">
        <v>5</v>
      </c>
      <c r="E36" s="201">
        <v>32</v>
      </c>
      <c r="F36" s="271"/>
      <c r="G36" s="271"/>
    </row>
    <row r="37" spans="1:7" x14ac:dyDescent="0.2">
      <c r="A37" s="270">
        <v>8</v>
      </c>
      <c r="B37" s="270" t="s">
        <v>623</v>
      </c>
      <c r="C37" s="270" t="s">
        <v>606</v>
      </c>
      <c r="D37" s="200">
        <v>1</v>
      </c>
      <c r="E37" s="201">
        <v>35</v>
      </c>
      <c r="F37" s="271">
        <f>3400/E41</f>
        <v>103.03030303030303</v>
      </c>
      <c r="G37" s="271">
        <f>F37*8</f>
        <v>824.24242424242425</v>
      </c>
    </row>
    <row r="38" spans="1:7" x14ac:dyDescent="0.2">
      <c r="A38" s="270"/>
      <c r="B38" s="270"/>
      <c r="C38" s="270"/>
      <c r="D38" s="200">
        <v>2</v>
      </c>
      <c r="E38" s="201">
        <v>36</v>
      </c>
      <c r="F38" s="271"/>
      <c r="G38" s="271"/>
    </row>
    <row r="39" spans="1:7" x14ac:dyDescent="0.2">
      <c r="A39" s="270"/>
      <c r="B39" s="270"/>
      <c r="C39" s="270"/>
      <c r="D39" s="200">
        <v>3</v>
      </c>
      <c r="E39" s="201">
        <v>35</v>
      </c>
      <c r="F39" s="271"/>
      <c r="G39" s="271"/>
    </row>
    <row r="40" spans="1:7" x14ac:dyDescent="0.2">
      <c r="A40" s="270"/>
      <c r="B40" s="270"/>
      <c r="C40" s="270"/>
      <c r="D40" s="200">
        <v>4</v>
      </c>
      <c r="E40" s="201">
        <v>35</v>
      </c>
      <c r="F40" s="271"/>
      <c r="G40" s="271"/>
    </row>
    <row r="41" spans="1:7" x14ac:dyDescent="0.2">
      <c r="A41" s="270"/>
      <c r="B41" s="270"/>
      <c r="C41" s="270"/>
      <c r="D41" s="200">
        <v>5</v>
      </c>
      <c r="E41" s="202">
        <v>33</v>
      </c>
      <c r="F41" s="271"/>
      <c r="G41" s="271"/>
    </row>
    <row r="42" spans="1:7" x14ac:dyDescent="0.2">
      <c r="A42" s="270">
        <v>9</v>
      </c>
      <c r="B42" s="272" t="s">
        <v>624</v>
      </c>
      <c r="C42" s="270">
        <v>25300</v>
      </c>
      <c r="D42" s="200">
        <v>1</v>
      </c>
      <c r="E42" s="201">
        <v>38</v>
      </c>
      <c r="F42" s="271">
        <f>3400/E46</f>
        <v>94.444444444444443</v>
      </c>
      <c r="G42" s="271">
        <f>F42*8</f>
        <v>755.55555555555554</v>
      </c>
    </row>
    <row r="43" spans="1:7" x14ac:dyDescent="0.2">
      <c r="A43" s="270"/>
      <c r="B43" s="272"/>
      <c r="C43" s="270"/>
      <c r="D43" s="200">
        <v>2</v>
      </c>
      <c r="E43" s="201">
        <v>39</v>
      </c>
      <c r="F43" s="271"/>
      <c r="G43" s="271"/>
    </row>
    <row r="44" spans="1:7" x14ac:dyDescent="0.2">
      <c r="A44" s="270"/>
      <c r="B44" s="272"/>
      <c r="C44" s="270"/>
      <c r="D44" s="200">
        <v>3</v>
      </c>
      <c r="E44" s="201">
        <v>38</v>
      </c>
      <c r="F44" s="271"/>
      <c r="G44" s="271"/>
    </row>
    <row r="45" spans="1:7" x14ac:dyDescent="0.2">
      <c r="A45" s="270"/>
      <c r="B45" s="272"/>
      <c r="C45" s="270"/>
      <c r="D45" s="200">
        <v>4</v>
      </c>
      <c r="E45" s="201">
        <v>37</v>
      </c>
      <c r="F45" s="271"/>
      <c r="G45" s="271"/>
    </row>
    <row r="46" spans="1:7" x14ac:dyDescent="0.2">
      <c r="A46" s="270"/>
      <c r="B46" s="272"/>
      <c r="C46" s="270"/>
      <c r="D46" s="200">
        <v>5</v>
      </c>
      <c r="E46" s="202">
        <v>36</v>
      </c>
      <c r="F46" s="271"/>
      <c r="G46" s="271"/>
    </row>
    <row r="47" spans="1:7" x14ac:dyDescent="0.2">
      <c r="A47" s="270">
        <v>10</v>
      </c>
      <c r="B47" s="270" t="s">
        <v>625</v>
      </c>
      <c r="C47" s="270" t="s">
        <v>626</v>
      </c>
      <c r="D47" s="200">
        <v>1</v>
      </c>
      <c r="E47" s="201">
        <v>129</v>
      </c>
      <c r="F47" s="271">
        <f>3400/E49</f>
        <v>27.868852459016395</v>
      </c>
      <c r="G47" s="271">
        <f>F47*8</f>
        <v>222.95081967213116</v>
      </c>
    </row>
    <row r="48" spans="1:7" x14ac:dyDescent="0.2">
      <c r="A48" s="270"/>
      <c r="B48" s="270"/>
      <c r="C48" s="270"/>
      <c r="D48" s="200">
        <v>2</v>
      </c>
      <c r="E48" s="201">
        <v>138</v>
      </c>
      <c r="F48" s="271"/>
      <c r="G48" s="271"/>
    </row>
    <row r="49" spans="1:7" x14ac:dyDescent="0.2">
      <c r="A49" s="270"/>
      <c r="B49" s="270"/>
      <c r="C49" s="270"/>
      <c r="D49" s="200">
        <v>3</v>
      </c>
      <c r="E49" s="202">
        <v>122</v>
      </c>
      <c r="F49" s="271"/>
      <c r="G49" s="271"/>
    </row>
    <row r="50" spans="1:7" x14ac:dyDescent="0.2">
      <c r="A50" s="270"/>
      <c r="B50" s="270"/>
      <c r="C50" s="270"/>
      <c r="D50" s="200">
        <v>4</v>
      </c>
      <c r="E50" s="201">
        <v>139</v>
      </c>
      <c r="F50" s="271"/>
      <c r="G50" s="271"/>
    </row>
    <row r="51" spans="1:7" x14ac:dyDescent="0.2">
      <c r="A51" s="270"/>
      <c r="B51" s="270"/>
      <c r="C51" s="270"/>
      <c r="D51" s="200">
        <v>5</v>
      </c>
      <c r="E51" s="201">
        <v>129</v>
      </c>
      <c r="F51" s="271"/>
      <c r="G51" s="271"/>
    </row>
    <row r="52" spans="1:7" x14ac:dyDescent="0.2">
      <c r="A52" s="270">
        <v>11</v>
      </c>
      <c r="B52" s="270" t="s">
        <v>627</v>
      </c>
      <c r="C52" s="270" t="s">
        <v>590</v>
      </c>
      <c r="D52" s="200">
        <v>1</v>
      </c>
      <c r="E52" s="202">
        <v>52</v>
      </c>
      <c r="F52" s="271">
        <f>3400/E52</f>
        <v>65.384615384615387</v>
      </c>
      <c r="G52" s="271">
        <f>F52*8</f>
        <v>523.07692307692309</v>
      </c>
    </row>
    <row r="53" spans="1:7" x14ac:dyDescent="0.2">
      <c r="A53" s="270"/>
      <c r="B53" s="270"/>
      <c r="C53" s="270"/>
      <c r="D53" s="200">
        <v>2</v>
      </c>
      <c r="E53" s="201">
        <v>65</v>
      </c>
      <c r="F53" s="271"/>
      <c r="G53" s="271"/>
    </row>
    <row r="54" spans="1:7" x14ac:dyDescent="0.2">
      <c r="A54" s="270"/>
      <c r="B54" s="270"/>
      <c r="C54" s="270"/>
      <c r="D54" s="200">
        <v>3</v>
      </c>
      <c r="E54" s="201">
        <v>65</v>
      </c>
      <c r="F54" s="271"/>
      <c r="G54" s="271"/>
    </row>
    <row r="55" spans="1:7" x14ac:dyDescent="0.2">
      <c r="A55" s="270"/>
      <c r="B55" s="270"/>
      <c r="C55" s="270"/>
      <c r="D55" s="200">
        <v>4</v>
      </c>
      <c r="E55" s="201">
        <v>53</v>
      </c>
      <c r="F55" s="271"/>
      <c r="G55" s="271"/>
    </row>
    <row r="56" spans="1:7" x14ac:dyDescent="0.2">
      <c r="A56" s="270"/>
      <c r="B56" s="270"/>
      <c r="C56" s="270"/>
      <c r="D56" s="200">
        <v>5</v>
      </c>
      <c r="E56" s="201">
        <v>58</v>
      </c>
      <c r="F56" s="271"/>
      <c r="G56" s="271"/>
    </row>
    <row r="57" spans="1:7" x14ac:dyDescent="0.2">
      <c r="A57" s="270">
        <v>12</v>
      </c>
      <c r="B57" s="270" t="s">
        <v>628</v>
      </c>
      <c r="C57" s="270" t="s">
        <v>629</v>
      </c>
      <c r="D57" s="200">
        <v>1</v>
      </c>
      <c r="E57" s="201">
        <v>69</v>
      </c>
      <c r="F57" s="271">
        <f>3400/E59</f>
        <v>54.838709677419352</v>
      </c>
      <c r="G57" s="271">
        <f>F57*8</f>
        <v>438.70967741935482</v>
      </c>
    </row>
    <row r="58" spans="1:7" x14ac:dyDescent="0.2">
      <c r="A58" s="270"/>
      <c r="B58" s="270"/>
      <c r="C58" s="270"/>
      <c r="D58" s="200">
        <v>2</v>
      </c>
      <c r="E58" s="201">
        <v>65</v>
      </c>
      <c r="F58" s="271"/>
      <c r="G58" s="271"/>
    </row>
    <row r="59" spans="1:7" x14ac:dyDescent="0.2">
      <c r="A59" s="270"/>
      <c r="B59" s="270"/>
      <c r="C59" s="270"/>
      <c r="D59" s="200">
        <v>3</v>
      </c>
      <c r="E59" s="202">
        <v>62</v>
      </c>
      <c r="F59" s="271"/>
      <c r="G59" s="271"/>
    </row>
    <row r="60" spans="1:7" x14ac:dyDescent="0.2">
      <c r="A60" s="270"/>
      <c r="B60" s="270"/>
      <c r="C60" s="270"/>
      <c r="D60" s="200">
        <v>4</v>
      </c>
      <c r="E60" s="201">
        <v>66</v>
      </c>
      <c r="F60" s="271"/>
      <c r="G60" s="271"/>
    </row>
    <row r="61" spans="1:7" x14ac:dyDescent="0.2">
      <c r="A61" s="270"/>
      <c r="B61" s="270"/>
      <c r="C61" s="270"/>
      <c r="D61" s="200">
        <v>5</v>
      </c>
      <c r="E61" s="201">
        <v>64</v>
      </c>
      <c r="F61" s="271"/>
      <c r="G61" s="271"/>
    </row>
    <row r="62" spans="1:7" x14ac:dyDescent="0.2">
      <c r="A62" s="270">
        <v>13</v>
      </c>
      <c r="B62" s="270" t="s">
        <v>630</v>
      </c>
      <c r="C62" s="270" t="s">
        <v>631</v>
      </c>
      <c r="D62" s="200">
        <v>1</v>
      </c>
      <c r="E62" s="201">
        <v>88</v>
      </c>
      <c r="F62" s="271">
        <f>3400/E65</f>
        <v>41.463414634146339</v>
      </c>
      <c r="G62" s="271">
        <f>F62*8</f>
        <v>331.70731707317071</v>
      </c>
    </row>
    <row r="63" spans="1:7" x14ac:dyDescent="0.2">
      <c r="A63" s="270"/>
      <c r="B63" s="270"/>
      <c r="C63" s="270"/>
      <c r="D63" s="200">
        <v>2</v>
      </c>
      <c r="E63" s="201">
        <v>86</v>
      </c>
      <c r="F63" s="271"/>
      <c r="G63" s="271"/>
    </row>
    <row r="64" spans="1:7" x14ac:dyDescent="0.2">
      <c r="A64" s="270"/>
      <c r="B64" s="270"/>
      <c r="C64" s="270"/>
      <c r="D64" s="200">
        <v>3</v>
      </c>
      <c r="E64" s="201">
        <v>84</v>
      </c>
      <c r="F64" s="271"/>
      <c r="G64" s="271"/>
    </row>
    <row r="65" spans="1:7" x14ac:dyDescent="0.2">
      <c r="A65" s="270"/>
      <c r="B65" s="270"/>
      <c r="C65" s="270"/>
      <c r="D65" s="200">
        <v>4</v>
      </c>
      <c r="E65" s="202">
        <v>82</v>
      </c>
      <c r="F65" s="271"/>
      <c r="G65" s="271"/>
    </row>
    <row r="66" spans="1:7" x14ac:dyDescent="0.2">
      <c r="A66" s="270"/>
      <c r="B66" s="270"/>
      <c r="C66" s="270"/>
      <c r="D66" s="200">
        <v>5</v>
      </c>
      <c r="E66" s="201">
        <v>86</v>
      </c>
      <c r="F66" s="271"/>
      <c r="G66" s="271"/>
    </row>
    <row r="67" spans="1:7" x14ac:dyDescent="0.2">
      <c r="A67" s="270">
        <v>14</v>
      </c>
      <c r="B67" s="272" t="s">
        <v>600</v>
      </c>
      <c r="C67" s="270">
        <v>39009</v>
      </c>
      <c r="D67" s="200">
        <v>1</v>
      </c>
      <c r="E67" s="201">
        <v>41</v>
      </c>
      <c r="F67" s="271">
        <f>3400/E70</f>
        <v>94.444444444444443</v>
      </c>
      <c r="G67" s="271">
        <f>F67*8</f>
        <v>755.55555555555554</v>
      </c>
    </row>
    <row r="68" spans="1:7" x14ac:dyDescent="0.2">
      <c r="A68" s="270"/>
      <c r="B68" s="272"/>
      <c r="C68" s="270"/>
      <c r="D68" s="200">
        <v>2</v>
      </c>
      <c r="E68" s="201">
        <v>35</v>
      </c>
      <c r="F68" s="271"/>
      <c r="G68" s="271"/>
    </row>
    <row r="69" spans="1:7" x14ac:dyDescent="0.2">
      <c r="A69" s="270"/>
      <c r="B69" s="272"/>
      <c r="C69" s="270"/>
      <c r="D69" s="200">
        <v>3</v>
      </c>
      <c r="E69" s="201">
        <v>37</v>
      </c>
      <c r="F69" s="271"/>
      <c r="G69" s="271"/>
    </row>
    <row r="70" spans="1:7" x14ac:dyDescent="0.2">
      <c r="A70" s="270"/>
      <c r="B70" s="272"/>
      <c r="C70" s="270"/>
      <c r="D70" s="200">
        <v>4</v>
      </c>
      <c r="E70" s="202">
        <v>36</v>
      </c>
      <c r="F70" s="271"/>
      <c r="G70" s="271"/>
    </row>
    <row r="71" spans="1:7" x14ac:dyDescent="0.2">
      <c r="A71" s="270"/>
      <c r="B71" s="272"/>
      <c r="C71" s="270"/>
      <c r="D71" s="200">
        <v>5</v>
      </c>
      <c r="E71" s="201">
        <v>38</v>
      </c>
      <c r="F71" s="271"/>
      <c r="G71" s="271"/>
    </row>
    <row r="72" spans="1:7" x14ac:dyDescent="0.2">
      <c r="A72" s="270">
        <v>15</v>
      </c>
      <c r="B72" s="270" t="s">
        <v>582</v>
      </c>
      <c r="C72" s="270" t="s">
        <v>632</v>
      </c>
      <c r="D72" s="200">
        <v>1</v>
      </c>
      <c r="E72" s="202">
        <v>54</v>
      </c>
      <c r="F72" s="271">
        <f>3400/E72</f>
        <v>62.962962962962962</v>
      </c>
      <c r="G72" s="271">
        <f>F72*8</f>
        <v>503.7037037037037</v>
      </c>
    </row>
    <row r="73" spans="1:7" x14ac:dyDescent="0.2">
      <c r="A73" s="270"/>
      <c r="B73" s="270"/>
      <c r="C73" s="270"/>
      <c r="D73" s="200">
        <v>2</v>
      </c>
      <c r="E73" s="201">
        <v>72</v>
      </c>
      <c r="F73" s="271"/>
      <c r="G73" s="271"/>
    </row>
    <row r="74" spans="1:7" x14ac:dyDescent="0.2">
      <c r="A74" s="270"/>
      <c r="B74" s="270"/>
      <c r="C74" s="270"/>
      <c r="D74" s="200">
        <v>3</v>
      </c>
      <c r="E74" s="201">
        <v>81</v>
      </c>
      <c r="F74" s="271"/>
      <c r="G74" s="271"/>
    </row>
    <row r="75" spans="1:7" x14ac:dyDescent="0.2">
      <c r="A75" s="270"/>
      <c r="B75" s="270"/>
      <c r="C75" s="270"/>
      <c r="D75" s="200">
        <v>4</v>
      </c>
      <c r="E75" s="201">
        <v>78</v>
      </c>
      <c r="F75" s="271"/>
      <c r="G75" s="271"/>
    </row>
    <row r="76" spans="1:7" x14ac:dyDescent="0.2">
      <c r="A76" s="270"/>
      <c r="B76" s="270"/>
      <c r="C76" s="270"/>
      <c r="D76" s="200">
        <v>5</v>
      </c>
      <c r="E76" s="201">
        <v>78</v>
      </c>
      <c r="F76" s="271"/>
      <c r="G76" s="271"/>
    </row>
    <row r="77" spans="1:7" x14ac:dyDescent="0.2">
      <c r="A77" s="270">
        <v>16</v>
      </c>
      <c r="B77" s="270" t="s">
        <v>633</v>
      </c>
      <c r="C77" s="270" t="s">
        <v>634</v>
      </c>
      <c r="D77" s="200">
        <v>1</v>
      </c>
      <c r="E77" s="201">
        <v>33</v>
      </c>
      <c r="F77" s="271">
        <f>3400/E79</f>
        <v>106.25</v>
      </c>
      <c r="G77" s="271">
        <f>F77*8</f>
        <v>850</v>
      </c>
    </row>
    <row r="78" spans="1:7" x14ac:dyDescent="0.2">
      <c r="A78" s="270"/>
      <c r="B78" s="270"/>
      <c r="C78" s="270"/>
      <c r="D78" s="200">
        <v>2</v>
      </c>
      <c r="E78" s="201">
        <v>35</v>
      </c>
      <c r="F78" s="271"/>
      <c r="G78" s="271"/>
    </row>
    <row r="79" spans="1:7" x14ac:dyDescent="0.2">
      <c r="A79" s="270"/>
      <c r="B79" s="270"/>
      <c r="C79" s="270"/>
      <c r="D79" s="200">
        <v>3</v>
      </c>
      <c r="E79" s="202">
        <v>32</v>
      </c>
      <c r="F79" s="271"/>
      <c r="G79" s="271"/>
    </row>
    <row r="80" spans="1:7" x14ac:dyDescent="0.2">
      <c r="A80" s="270"/>
      <c r="B80" s="270"/>
      <c r="C80" s="270"/>
      <c r="D80" s="200">
        <v>4</v>
      </c>
      <c r="E80" s="201">
        <v>34</v>
      </c>
      <c r="F80" s="271"/>
      <c r="G80" s="271"/>
    </row>
    <row r="81" spans="1:7" x14ac:dyDescent="0.2">
      <c r="A81" s="270"/>
      <c r="B81" s="270"/>
      <c r="C81" s="270"/>
      <c r="D81" s="200">
        <v>5</v>
      </c>
      <c r="E81" s="201">
        <v>32</v>
      </c>
      <c r="F81" s="271"/>
      <c r="G81" s="271"/>
    </row>
    <row r="82" spans="1:7" x14ac:dyDescent="0.2">
      <c r="A82" s="270">
        <v>17</v>
      </c>
      <c r="B82" s="270" t="s">
        <v>600</v>
      </c>
      <c r="C82" s="270" t="s">
        <v>601</v>
      </c>
      <c r="D82" s="200">
        <v>1</v>
      </c>
      <c r="E82" s="202">
        <v>21</v>
      </c>
      <c r="F82" s="271">
        <f>3400/E82</f>
        <v>161.9047619047619</v>
      </c>
      <c r="G82" s="271">
        <f>F82*8</f>
        <v>1295.2380952380952</v>
      </c>
    </row>
    <row r="83" spans="1:7" x14ac:dyDescent="0.2">
      <c r="A83" s="270"/>
      <c r="B83" s="270"/>
      <c r="C83" s="270"/>
      <c r="D83" s="200">
        <v>2</v>
      </c>
      <c r="E83" s="201">
        <v>23</v>
      </c>
      <c r="F83" s="271"/>
      <c r="G83" s="271"/>
    </row>
    <row r="84" spans="1:7" x14ac:dyDescent="0.2">
      <c r="A84" s="270"/>
      <c r="B84" s="270"/>
      <c r="C84" s="270"/>
      <c r="D84" s="200">
        <v>3</v>
      </c>
      <c r="E84" s="201">
        <v>24</v>
      </c>
      <c r="F84" s="271"/>
      <c r="G84" s="271"/>
    </row>
    <row r="85" spans="1:7" x14ac:dyDescent="0.2">
      <c r="A85" s="270"/>
      <c r="B85" s="270"/>
      <c r="C85" s="270"/>
      <c r="D85" s="200">
        <v>4</v>
      </c>
      <c r="E85" s="201">
        <v>22</v>
      </c>
      <c r="F85" s="271"/>
      <c r="G85" s="271"/>
    </row>
    <row r="86" spans="1:7" x14ac:dyDescent="0.2">
      <c r="A86" s="270"/>
      <c r="B86" s="270"/>
      <c r="C86" s="270"/>
      <c r="D86" s="200">
        <v>5</v>
      </c>
      <c r="E86" s="201">
        <v>23</v>
      </c>
      <c r="F86" s="271"/>
      <c r="G86" s="271"/>
    </row>
    <row r="87" spans="1:7" x14ac:dyDescent="0.2">
      <c r="A87" s="270">
        <v>18</v>
      </c>
      <c r="B87" s="270" t="s">
        <v>635</v>
      </c>
      <c r="C87" s="270" t="s">
        <v>636</v>
      </c>
      <c r="D87" s="200">
        <v>1</v>
      </c>
      <c r="E87" s="201">
        <v>63</v>
      </c>
      <c r="F87" s="271">
        <f>3400/E91</f>
        <v>60.714285714285715</v>
      </c>
      <c r="G87" s="271">
        <f>F87*8</f>
        <v>485.71428571428572</v>
      </c>
    </row>
    <row r="88" spans="1:7" x14ac:dyDescent="0.2">
      <c r="A88" s="270"/>
      <c r="B88" s="270"/>
      <c r="C88" s="270"/>
      <c r="D88" s="200">
        <v>2</v>
      </c>
      <c r="E88" s="201">
        <v>58</v>
      </c>
      <c r="F88" s="271"/>
      <c r="G88" s="271"/>
    </row>
    <row r="89" spans="1:7" x14ac:dyDescent="0.2">
      <c r="A89" s="270"/>
      <c r="B89" s="270"/>
      <c r="C89" s="270"/>
      <c r="D89" s="200">
        <v>3</v>
      </c>
      <c r="E89" s="201">
        <v>59</v>
      </c>
      <c r="F89" s="271"/>
      <c r="G89" s="271"/>
    </row>
    <row r="90" spans="1:7" x14ac:dyDescent="0.2">
      <c r="A90" s="270"/>
      <c r="B90" s="270"/>
      <c r="C90" s="270"/>
      <c r="D90" s="200">
        <v>4</v>
      </c>
      <c r="E90" s="201">
        <v>62</v>
      </c>
      <c r="F90" s="271"/>
      <c r="G90" s="271"/>
    </row>
    <row r="91" spans="1:7" x14ac:dyDescent="0.2">
      <c r="A91" s="270"/>
      <c r="B91" s="270"/>
      <c r="C91" s="270"/>
      <c r="D91" s="200">
        <v>5</v>
      </c>
      <c r="E91" s="202">
        <v>56</v>
      </c>
      <c r="F91" s="271"/>
      <c r="G91" s="271"/>
    </row>
    <row r="92" spans="1:7" x14ac:dyDescent="0.2">
      <c r="A92" s="270">
        <v>19</v>
      </c>
      <c r="B92" s="270" t="s">
        <v>637</v>
      </c>
      <c r="C92" s="270" t="s">
        <v>638</v>
      </c>
      <c r="D92" s="200">
        <v>1</v>
      </c>
      <c r="E92" s="201">
        <v>32</v>
      </c>
      <c r="F92" s="271">
        <f>3400/E93</f>
        <v>117.24137931034483</v>
      </c>
      <c r="G92" s="271">
        <f>F92*8</f>
        <v>937.93103448275861</v>
      </c>
    </row>
    <row r="93" spans="1:7" x14ac:dyDescent="0.2">
      <c r="A93" s="270"/>
      <c r="B93" s="270"/>
      <c r="C93" s="270"/>
      <c r="D93" s="200">
        <v>2</v>
      </c>
      <c r="E93" s="202">
        <v>29</v>
      </c>
      <c r="F93" s="271"/>
      <c r="G93" s="271"/>
    </row>
    <row r="94" spans="1:7" x14ac:dyDescent="0.2">
      <c r="A94" s="270"/>
      <c r="B94" s="270"/>
      <c r="C94" s="270"/>
      <c r="D94" s="200">
        <v>3</v>
      </c>
      <c r="E94" s="201">
        <v>35</v>
      </c>
      <c r="F94" s="271"/>
      <c r="G94" s="271"/>
    </row>
    <row r="95" spans="1:7" x14ac:dyDescent="0.2">
      <c r="A95" s="270"/>
      <c r="B95" s="270"/>
      <c r="C95" s="270"/>
      <c r="D95" s="200">
        <v>4</v>
      </c>
      <c r="E95" s="201">
        <v>37</v>
      </c>
      <c r="F95" s="271"/>
      <c r="G95" s="271"/>
    </row>
    <row r="96" spans="1:7" x14ac:dyDescent="0.2">
      <c r="A96" s="270"/>
      <c r="B96" s="270"/>
      <c r="C96" s="270"/>
      <c r="D96" s="200">
        <v>5</v>
      </c>
      <c r="E96" s="201">
        <v>31</v>
      </c>
      <c r="F96" s="271"/>
      <c r="G96" s="271"/>
    </row>
    <row r="97" spans="1:7" x14ac:dyDescent="0.2">
      <c r="A97" s="270">
        <v>20</v>
      </c>
      <c r="B97" s="270" t="s">
        <v>639</v>
      </c>
      <c r="C97" s="270" t="s">
        <v>640</v>
      </c>
      <c r="D97" s="200">
        <v>1</v>
      </c>
      <c r="E97" s="201">
        <v>66</v>
      </c>
      <c r="F97" s="271">
        <f>3400/E98</f>
        <v>54.838709677419352</v>
      </c>
      <c r="G97" s="271">
        <f>F97*8</f>
        <v>438.70967741935482</v>
      </c>
    </row>
    <row r="98" spans="1:7" x14ac:dyDescent="0.2">
      <c r="A98" s="270"/>
      <c r="B98" s="270"/>
      <c r="C98" s="270"/>
      <c r="D98" s="200">
        <v>2</v>
      </c>
      <c r="E98" s="202">
        <v>62</v>
      </c>
      <c r="F98" s="271"/>
      <c r="G98" s="271"/>
    </row>
    <row r="99" spans="1:7" x14ac:dyDescent="0.2">
      <c r="A99" s="270"/>
      <c r="B99" s="270"/>
      <c r="C99" s="270"/>
      <c r="D99" s="200">
        <v>3</v>
      </c>
      <c r="E99" s="201">
        <v>65</v>
      </c>
      <c r="F99" s="271"/>
      <c r="G99" s="271"/>
    </row>
    <row r="100" spans="1:7" x14ac:dyDescent="0.2">
      <c r="A100" s="270"/>
      <c r="B100" s="270"/>
      <c r="C100" s="270"/>
      <c r="D100" s="200">
        <v>4</v>
      </c>
      <c r="E100" s="201">
        <v>67</v>
      </c>
      <c r="F100" s="271"/>
      <c r="G100" s="271"/>
    </row>
    <row r="101" spans="1:7" x14ac:dyDescent="0.2">
      <c r="A101" s="270"/>
      <c r="B101" s="270"/>
      <c r="C101" s="270"/>
      <c r="D101" s="200">
        <v>5</v>
      </c>
      <c r="E101" s="201">
        <v>66</v>
      </c>
      <c r="F101" s="271"/>
      <c r="G101" s="271"/>
    </row>
    <row r="102" spans="1:7" x14ac:dyDescent="0.2">
      <c r="A102" s="270">
        <v>21</v>
      </c>
      <c r="B102" s="270"/>
      <c r="C102" s="270"/>
      <c r="D102" s="200">
        <v>1</v>
      </c>
      <c r="E102" s="201"/>
      <c r="F102" s="271">
        <v>7</v>
      </c>
      <c r="G102" s="271">
        <v>7</v>
      </c>
    </row>
    <row r="103" spans="1:7" x14ac:dyDescent="0.2">
      <c r="A103" s="270"/>
      <c r="B103" s="270"/>
      <c r="C103" s="270"/>
      <c r="D103" s="200">
        <v>2</v>
      </c>
      <c r="E103" s="201"/>
      <c r="F103" s="271"/>
      <c r="G103" s="271"/>
    </row>
    <row r="104" spans="1:7" x14ac:dyDescent="0.2">
      <c r="A104" s="270"/>
      <c r="B104" s="270"/>
      <c r="C104" s="270"/>
      <c r="D104" s="200">
        <v>3</v>
      </c>
      <c r="E104" s="201"/>
      <c r="F104" s="271"/>
      <c r="G104" s="271"/>
    </row>
    <row r="105" spans="1:7" x14ac:dyDescent="0.2">
      <c r="A105" s="270"/>
      <c r="B105" s="270"/>
      <c r="C105" s="270"/>
      <c r="D105" s="200">
        <v>4</v>
      </c>
      <c r="E105" s="201"/>
      <c r="F105" s="271"/>
      <c r="G105" s="271"/>
    </row>
    <row r="106" spans="1:7" x14ac:dyDescent="0.2">
      <c r="A106" s="270"/>
      <c r="B106" s="270"/>
      <c r="C106" s="270"/>
      <c r="D106" s="200">
        <v>5</v>
      </c>
      <c r="E106" s="201"/>
      <c r="F106" s="271"/>
      <c r="G106" s="271"/>
    </row>
    <row r="107" spans="1:7" x14ac:dyDescent="0.2">
      <c r="A107" s="270">
        <v>22</v>
      </c>
      <c r="B107" s="270"/>
      <c r="C107" s="270"/>
      <c r="D107" s="200">
        <v>1</v>
      </c>
      <c r="E107" s="201"/>
      <c r="F107" s="271">
        <v>7</v>
      </c>
      <c r="G107" s="271">
        <v>7</v>
      </c>
    </row>
    <row r="108" spans="1:7" x14ac:dyDescent="0.2">
      <c r="A108" s="270"/>
      <c r="B108" s="270"/>
      <c r="C108" s="270"/>
      <c r="D108" s="200">
        <v>2</v>
      </c>
      <c r="E108" s="201"/>
      <c r="F108" s="271"/>
      <c r="G108" s="271"/>
    </row>
    <row r="109" spans="1:7" x14ac:dyDescent="0.2">
      <c r="A109" s="270"/>
      <c r="B109" s="270"/>
      <c r="C109" s="270"/>
      <c r="D109" s="200">
        <v>3</v>
      </c>
      <c r="E109" s="201"/>
      <c r="F109" s="271"/>
      <c r="G109" s="271"/>
    </row>
    <row r="110" spans="1:7" x14ac:dyDescent="0.2">
      <c r="A110" s="270"/>
      <c r="B110" s="270"/>
      <c r="C110" s="270"/>
      <c r="D110" s="200">
        <v>4</v>
      </c>
      <c r="E110" s="201"/>
      <c r="F110" s="271"/>
      <c r="G110" s="271"/>
    </row>
    <row r="111" spans="1:7" x14ac:dyDescent="0.2">
      <c r="A111" s="270"/>
      <c r="B111" s="270"/>
      <c r="C111" s="270"/>
      <c r="D111" s="200">
        <v>5</v>
      </c>
      <c r="E111" s="201"/>
      <c r="F111" s="271"/>
      <c r="G111" s="271"/>
    </row>
    <row r="112" spans="1:7" x14ac:dyDescent="0.2">
      <c r="A112" s="270">
        <v>23</v>
      </c>
      <c r="B112" s="270"/>
      <c r="C112" s="270"/>
      <c r="D112" s="200">
        <v>1</v>
      </c>
      <c r="E112" s="201"/>
      <c r="F112" s="271">
        <v>7</v>
      </c>
      <c r="G112" s="271">
        <v>7</v>
      </c>
    </row>
    <row r="113" spans="1:7" x14ac:dyDescent="0.2">
      <c r="A113" s="270"/>
      <c r="B113" s="270"/>
      <c r="C113" s="270"/>
      <c r="D113" s="200">
        <v>2</v>
      </c>
      <c r="E113" s="201"/>
      <c r="F113" s="271"/>
      <c r="G113" s="271"/>
    </row>
    <row r="114" spans="1:7" x14ac:dyDescent="0.2">
      <c r="A114" s="270"/>
      <c r="B114" s="270"/>
      <c r="C114" s="270"/>
      <c r="D114" s="200">
        <v>3</v>
      </c>
      <c r="E114" s="201"/>
      <c r="F114" s="271"/>
      <c r="G114" s="271"/>
    </row>
    <row r="115" spans="1:7" x14ac:dyDescent="0.2">
      <c r="A115" s="270"/>
      <c r="B115" s="270"/>
      <c r="C115" s="270"/>
      <c r="D115" s="200">
        <v>4</v>
      </c>
      <c r="E115" s="201"/>
      <c r="F115" s="271"/>
      <c r="G115" s="271"/>
    </row>
    <row r="116" spans="1:7" x14ac:dyDescent="0.2">
      <c r="A116" s="270"/>
      <c r="B116" s="270"/>
      <c r="C116" s="270"/>
      <c r="D116" s="200">
        <v>5</v>
      </c>
      <c r="E116" s="201"/>
      <c r="F116" s="271"/>
      <c r="G116" s="271"/>
    </row>
    <row r="117" spans="1:7" x14ac:dyDescent="0.2">
      <c r="A117" s="270">
        <v>24</v>
      </c>
      <c r="B117" s="270"/>
      <c r="C117" s="270"/>
      <c r="D117" s="200">
        <v>1</v>
      </c>
      <c r="E117" s="201"/>
      <c r="F117" s="271">
        <v>7</v>
      </c>
      <c r="G117" s="271">
        <v>7</v>
      </c>
    </row>
    <row r="118" spans="1:7" x14ac:dyDescent="0.2">
      <c r="A118" s="270"/>
      <c r="B118" s="270"/>
      <c r="C118" s="270"/>
      <c r="D118" s="200">
        <v>2</v>
      </c>
      <c r="E118" s="201"/>
      <c r="F118" s="271"/>
      <c r="G118" s="271"/>
    </row>
    <row r="119" spans="1:7" x14ac:dyDescent="0.2">
      <c r="A119" s="270"/>
      <c r="B119" s="270"/>
      <c r="C119" s="270"/>
      <c r="D119" s="200">
        <v>3</v>
      </c>
      <c r="E119" s="201"/>
      <c r="F119" s="271"/>
      <c r="G119" s="271"/>
    </row>
    <row r="120" spans="1:7" x14ac:dyDescent="0.2">
      <c r="A120" s="270"/>
      <c r="B120" s="270"/>
      <c r="C120" s="270"/>
      <c r="D120" s="200">
        <v>4</v>
      </c>
      <c r="E120" s="201"/>
      <c r="F120" s="271"/>
      <c r="G120" s="271"/>
    </row>
    <row r="121" spans="1:7" x14ac:dyDescent="0.2">
      <c r="A121" s="270"/>
      <c r="B121" s="270"/>
      <c r="C121" s="270"/>
      <c r="D121" s="200">
        <v>5</v>
      </c>
      <c r="E121" s="201"/>
      <c r="F121" s="271"/>
      <c r="G121" s="271"/>
    </row>
    <row r="122" spans="1:7" x14ac:dyDescent="0.2">
      <c r="A122" s="270">
        <v>25</v>
      </c>
      <c r="B122" s="270"/>
      <c r="C122" s="270"/>
      <c r="D122" s="200">
        <v>1</v>
      </c>
      <c r="E122" s="201"/>
      <c r="F122" s="271">
        <v>7</v>
      </c>
      <c r="G122" s="271">
        <v>7</v>
      </c>
    </row>
    <row r="123" spans="1:7" x14ac:dyDescent="0.2">
      <c r="A123" s="270"/>
      <c r="B123" s="270"/>
      <c r="C123" s="270"/>
      <c r="D123" s="200">
        <v>2</v>
      </c>
      <c r="E123" s="201"/>
      <c r="F123" s="271"/>
      <c r="G123" s="271"/>
    </row>
    <row r="124" spans="1:7" x14ac:dyDescent="0.2">
      <c r="A124" s="270"/>
      <c r="B124" s="270"/>
      <c r="C124" s="270"/>
      <c r="D124" s="200">
        <v>3</v>
      </c>
      <c r="E124" s="201"/>
      <c r="F124" s="271"/>
      <c r="G124" s="271"/>
    </row>
    <row r="125" spans="1:7" x14ac:dyDescent="0.2">
      <c r="A125" s="270"/>
      <c r="B125" s="270"/>
      <c r="C125" s="270"/>
      <c r="D125" s="200">
        <v>4</v>
      </c>
      <c r="E125" s="201"/>
      <c r="F125" s="271"/>
      <c r="G125" s="271"/>
    </row>
    <row r="126" spans="1:7" x14ac:dyDescent="0.2">
      <c r="A126" s="270"/>
      <c r="B126" s="270"/>
      <c r="C126" s="270"/>
      <c r="D126" s="200">
        <v>5</v>
      </c>
      <c r="E126" s="201"/>
      <c r="F126" s="271"/>
      <c r="G126" s="271"/>
    </row>
    <row r="127" spans="1:7" x14ac:dyDescent="0.2">
      <c r="A127" s="270">
        <v>26</v>
      </c>
      <c r="B127" s="270"/>
      <c r="C127" s="270"/>
      <c r="D127" s="200">
        <v>1</v>
      </c>
      <c r="E127" s="201"/>
      <c r="F127" s="271">
        <v>7</v>
      </c>
      <c r="G127" s="271">
        <v>7</v>
      </c>
    </row>
    <row r="128" spans="1:7" x14ac:dyDescent="0.2">
      <c r="A128" s="270"/>
      <c r="B128" s="270"/>
      <c r="C128" s="270"/>
      <c r="D128" s="200">
        <v>2</v>
      </c>
      <c r="E128" s="201"/>
      <c r="F128" s="271"/>
      <c r="G128" s="271"/>
    </row>
    <row r="129" spans="1:7" x14ac:dyDescent="0.2">
      <c r="A129" s="270"/>
      <c r="B129" s="270"/>
      <c r="C129" s="270"/>
      <c r="D129" s="200">
        <v>3</v>
      </c>
      <c r="E129" s="201"/>
      <c r="F129" s="271"/>
      <c r="G129" s="271"/>
    </row>
    <row r="130" spans="1:7" x14ac:dyDescent="0.2">
      <c r="A130" s="270"/>
      <c r="B130" s="270"/>
      <c r="C130" s="270"/>
      <c r="D130" s="200">
        <v>4</v>
      </c>
      <c r="E130" s="201"/>
      <c r="F130" s="271"/>
      <c r="G130" s="271"/>
    </row>
    <row r="131" spans="1:7" x14ac:dyDescent="0.2">
      <c r="A131" s="270"/>
      <c r="B131" s="270"/>
      <c r="C131" s="270"/>
      <c r="D131" s="200">
        <v>5</v>
      </c>
      <c r="E131" s="201"/>
      <c r="F131" s="271"/>
      <c r="G131" s="271"/>
    </row>
    <row r="132" spans="1:7" x14ac:dyDescent="0.2">
      <c r="A132" s="195"/>
      <c r="B132" s="195"/>
      <c r="C132" s="195"/>
      <c r="D132" s="195"/>
      <c r="E132" s="195"/>
      <c r="F132" s="195"/>
      <c r="G132" s="195"/>
    </row>
  </sheetData>
  <mergeCells count="128">
    <mergeCell ref="A117:A121"/>
    <mergeCell ref="G87:G91"/>
    <mergeCell ref="F127:F131"/>
    <mergeCell ref="F112:F116"/>
    <mergeCell ref="C107:C111"/>
    <mergeCell ref="C102:C106"/>
    <mergeCell ref="A72:A76"/>
    <mergeCell ref="D6:E6"/>
    <mergeCell ref="B42:B46"/>
    <mergeCell ref="A32:A36"/>
    <mergeCell ref="C62:C66"/>
    <mergeCell ref="A112:A116"/>
    <mergeCell ref="G127:G131"/>
    <mergeCell ref="G122:G126"/>
    <mergeCell ref="C127:C131"/>
    <mergeCell ref="F122:F126"/>
    <mergeCell ref="A122:A126"/>
    <mergeCell ref="A127:A131"/>
    <mergeCell ref="B127:B131"/>
    <mergeCell ref="B122:B126"/>
    <mergeCell ref="C122:C126"/>
    <mergeCell ref="A42:A46"/>
    <mergeCell ref="C12:C16"/>
    <mergeCell ref="B37:B41"/>
    <mergeCell ref="G102:G106"/>
    <mergeCell ref="F62:F66"/>
    <mergeCell ref="F87:F91"/>
    <mergeCell ref="G97:G101"/>
    <mergeCell ref="F82:F86"/>
    <mergeCell ref="F32:F36"/>
    <mergeCell ref="B82:B86"/>
    <mergeCell ref="G32:G36"/>
    <mergeCell ref="A5:B5"/>
    <mergeCell ref="F57:F61"/>
    <mergeCell ref="F77:F81"/>
    <mergeCell ref="B27:B31"/>
    <mergeCell ref="C72:C76"/>
    <mergeCell ref="B87:B91"/>
    <mergeCell ref="F17:F21"/>
    <mergeCell ref="G77:G81"/>
    <mergeCell ref="A97:A101"/>
    <mergeCell ref="C37:C41"/>
    <mergeCell ref="B17:B21"/>
    <mergeCell ref="A27:A31"/>
    <mergeCell ref="C87:C91"/>
    <mergeCell ref="B32:B36"/>
    <mergeCell ref="C42:C46"/>
    <mergeCell ref="F52:F56"/>
    <mergeCell ref="A2:G3"/>
    <mergeCell ref="A57:A61"/>
    <mergeCell ref="A77:A81"/>
    <mergeCell ref="C27:C31"/>
    <mergeCell ref="A7:A11"/>
    <mergeCell ref="A52:A56"/>
    <mergeCell ref="B47:B51"/>
    <mergeCell ref="B57:B61"/>
    <mergeCell ref="G17:G21"/>
    <mergeCell ref="B22:B26"/>
    <mergeCell ref="G82:G86"/>
    <mergeCell ref="G12:G16"/>
    <mergeCell ref="A62:A66"/>
    <mergeCell ref="C17:C21"/>
    <mergeCell ref="B77:B81"/>
    <mergeCell ref="A47:A51"/>
    <mergeCell ref="B67:B71"/>
    <mergeCell ref="B52:B56"/>
    <mergeCell ref="A37:A41"/>
    <mergeCell ref="B72:B76"/>
    <mergeCell ref="F22:F26"/>
    <mergeCell ref="G47:G51"/>
    <mergeCell ref="B92:B96"/>
    <mergeCell ref="C32:C36"/>
    <mergeCell ref="B102:B106"/>
    <mergeCell ref="C112:C116"/>
    <mergeCell ref="C82:C86"/>
    <mergeCell ref="C97:C101"/>
    <mergeCell ref="C52:C56"/>
    <mergeCell ref="B62:B66"/>
    <mergeCell ref="F97:F101"/>
    <mergeCell ref="F102:F106"/>
    <mergeCell ref="G117:G121"/>
    <mergeCell ref="F42:F46"/>
    <mergeCell ref="F7:F11"/>
    <mergeCell ref="G62:G66"/>
    <mergeCell ref="C22:C26"/>
    <mergeCell ref="A92:A96"/>
    <mergeCell ref="B107:B111"/>
    <mergeCell ref="A17:A21"/>
    <mergeCell ref="C117:C121"/>
    <mergeCell ref="B117:B121"/>
    <mergeCell ref="F117:F121"/>
    <mergeCell ref="G27:G31"/>
    <mergeCell ref="F37:F41"/>
    <mergeCell ref="G57:G61"/>
    <mergeCell ref="F27:F31"/>
    <mergeCell ref="G67:G71"/>
    <mergeCell ref="A102:A106"/>
    <mergeCell ref="B7:B11"/>
    <mergeCell ref="C57:C61"/>
    <mergeCell ref="A22:A26"/>
    <mergeCell ref="A12:A16"/>
    <mergeCell ref="C67:C71"/>
    <mergeCell ref="C77:C81"/>
    <mergeCell ref="A87:A91"/>
    <mergeCell ref="C7:C11"/>
    <mergeCell ref="A82:A86"/>
    <mergeCell ref="B112:B116"/>
    <mergeCell ref="F92:F96"/>
    <mergeCell ref="G42:G46"/>
    <mergeCell ref="F67:F71"/>
    <mergeCell ref="G52:G56"/>
    <mergeCell ref="G72:G76"/>
    <mergeCell ref="F47:F51"/>
    <mergeCell ref="G37:G41"/>
    <mergeCell ref="A107:A111"/>
    <mergeCell ref="C47:C51"/>
    <mergeCell ref="F107:F111"/>
    <mergeCell ref="G112:G116"/>
    <mergeCell ref="G107:G111"/>
    <mergeCell ref="G22:G26"/>
    <mergeCell ref="F72:F76"/>
    <mergeCell ref="G92:G96"/>
    <mergeCell ref="F12:F16"/>
    <mergeCell ref="B12:B16"/>
    <mergeCell ref="B97:B101"/>
    <mergeCell ref="C92:C96"/>
    <mergeCell ref="G7:G11"/>
    <mergeCell ref="A6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7"/>
  <sheetViews>
    <sheetView topLeftCell="A55" zoomScale="79" workbookViewId="0">
      <selection activeCell="B77" sqref="B77:B81"/>
    </sheetView>
  </sheetViews>
  <sheetFormatPr defaultColWidth="9.953125" defaultRowHeight="15" x14ac:dyDescent="0.2"/>
  <cols>
    <col min="1" max="1" width="3.359375" customWidth="1"/>
    <col min="3" max="3" width="8.203125" customWidth="1"/>
    <col min="4" max="4" width="3.09375" customWidth="1"/>
    <col min="6" max="6" width="7.12890625" customWidth="1"/>
    <col min="7" max="7" width="6.72265625" customWidth="1"/>
    <col min="8" max="9" width="9.953125" bestFit="1" customWidth="1"/>
  </cols>
  <sheetData>
    <row r="1" spans="1:7" x14ac:dyDescent="0.2">
      <c r="A1" s="203"/>
      <c r="B1" s="204"/>
      <c r="C1" s="204"/>
      <c r="D1" s="204"/>
      <c r="E1" s="204"/>
      <c r="F1" s="204"/>
      <c r="G1" s="205"/>
    </row>
    <row r="2" spans="1:7" x14ac:dyDescent="0.2">
      <c r="A2" s="279" t="s">
        <v>574</v>
      </c>
      <c r="B2" s="279"/>
      <c r="C2" s="279"/>
      <c r="D2" s="279"/>
      <c r="E2" s="279"/>
      <c r="F2" s="279"/>
      <c r="G2" s="279"/>
    </row>
    <row r="3" spans="1:7" x14ac:dyDescent="0.2">
      <c r="A3" s="279"/>
      <c r="B3" s="279"/>
      <c r="C3" s="279"/>
      <c r="D3" s="279"/>
      <c r="E3" s="279"/>
      <c r="F3" s="279"/>
      <c r="G3" s="279"/>
    </row>
    <row r="4" spans="1:7" x14ac:dyDescent="0.2">
      <c r="A4" s="206"/>
      <c r="B4" s="207"/>
      <c r="C4" s="207"/>
      <c r="D4" s="207"/>
      <c r="E4" s="207"/>
      <c r="F4" s="207"/>
      <c r="G4" s="208"/>
    </row>
    <row r="5" spans="1:7" x14ac:dyDescent="0.2">
      <c r="A5" s="278" t="s">
        <v>575</v>
      </c>
      <c r="B5" s="278"/>
      <c r="C5" s="209"/>
      <c r="D5" s="209"/>
      <c r="E5" s="209"/>
      <c r="F5" s="209"/>
      <c r="G5" s="210"/>
    </row>
    <row r="6" spans="1:7" x14ac:dyDescent="0.2">
      <c r="A6" s="211" t="s">
        <v>564</v>
      </c>
      <c r="B6" s="212" t="s">
        <v>566</v>
      </c>
      <c r="C6" s="212" t="s">
        <v>565</v>
      </c>
      <c r="D6" s="280" t="s">
        <v>641</v>
      </c>
      <c r="E6" s="280"/>
      <c r="F6" s="212" t="s">
        <v>642</v>
      </c>
      <c r="G6" s="212" t="s">
        <v>643</v>
      </c>
    </row>
    <row r="7" spans="1:7" x14ac:dyDescent="0.2">
      <c r="A7" s="276">
        <v>1</v>
      </c>
      <c r="B7" s="272" t="s">
        <v>605</v>
      </c>
      <c r="C7" s="276" t="s">
        <v>606</v>
      </c>
      <c r="D7" s="213">
        <v>1</v>
      </c>
      <c r="E7" s="214">
        <v>57</v>
      </c>
      <c r="F7" s="277">
        <f>3400/E10</f>
        <v>73.913043478260875</v>
      </c>
      <c r="G7" s="277">
        <v>519.68503937007881</v>
      </c>
    </row>
    <row r="8" spans="1:7" x14ac:dyDescent="0.2">
      <c r="A8" s="276"/>
      <c r="B8" s="272"/>
      <c r="C8" s="276"/>
      <c r="D8" s="213">
        <v>2</v>
      </c>
      <c r="E8" s="214">
        <v>49</v>
      </c>
      <c r="F8" s="277"/>
      <c r="G8" s="277"/>
    </row>
    <row r="9" spans="1:7" x14ac:dyDescent="0.2">
      <c r="A9" s="276"/>
      <c r="B9" s="272"/>
      <c r="C9" s="276"/>
      <c r="D9" s="213">
        <v>3</v>
      </c>
      <c r="E9" s="214">
        <v>53</v>
      </c>
      <c r="F9" s="277"/>
      <c r="G9" s="277"/>
    </row>
    <row r="10" spans="1:7" x14ac:dyDescent="0.2">
      <c r="A10" s="276"/>
      <c r="B10" s="272"/>
      <c r="C10" s="276"/>
      <c r="D10" s="213">
        <v>4</v>
      </c>
      <c r="E10" s="215">
        <v>46</v>
      </c>
      <c r="F10" s="277"/>
      <c r="G10" s="277"/>
    </row>
    <row r="11" spans="1:7" x14ac:dyDescent="0.2">
      <c r="A11" s="276"/>
      <c r="B11" s="272"/>
      <c r="C11" s="276"/>
      <c r="D11" s="213">
        <v>5</v>
      </c>
      <c r="E11" s="214">
        <v>49</v>
      </c>
      <c r="F11" s="277"/>
      <c r="G11" s="277"/>
    </row>
    <row r="12" spans="1:7" x14ac:dyDescent="0.2">
      <c r="A12" s="276">
        <v>2</v>
      </c>
      <c r="B12" s="272" t="s">
        <v>622</v>
      </c>
      <c r="C12" s="276">
        <v>261</v>
      </c>
      <c r="D12" s="213">
        <v>1</v>
      </c>
      <c r="E12" s="214">
        <v>39</v>
      </c>
      <c r="F12" s="277">
        <f>3400/E13</f>
        <v>91.891891891891888</v>
      </c>
      <c r="G12" s="277">
        <v>666.66666666666663</v>
      </c>
    </row>
    <row r="13" spans="1:7" x14ac:dyDescent="0.2">
      <c r="A13" s="276"/>
      <c r="B13" s="272"/>
      <c r="C13" s="276"/>
      <c r="D13" s="213">
        <v>2</v>
      </c>
      <c r="E13" s="215">
        <v>37</v>
      </c>
      <c r="F13" s="277"/>
      <c r="G13" s="277"/>
    </row>
    <row r="14" spans="1:7" x14ac:dyDescent="0.2">
      <c r="A14" s="276"/>
      <c r="B14" s="272"/>
      <c r="C14" s="276"/>
      <c r="D14" s="213">
        <v>3</v>
      </c>
      <c r="E14" s="214">
        <v>38</v>
      </c>
      <c r="F14" s="277"/>
      <c r="G14" s="277"/>
    </row>
    <row r="15" spans="1:7" x14ac:dyDescent="0.2">
      <c r="A15" s="276"/>
      <c r="B15" s="272"/>
      <c r="C15" s="276"/>
      <c r="D15" s="213">
        <v>4</v>
      </c>
      <c r="E15" s="214">
        <v>45</v>
      </c>
      <c r="F15" s="277"/>
      <c r="G15" s="277"/>
    </row>
    <row r="16" spans="1:7" x14ac:dyDescent="0.2">
      <c r="A16" s="276"/>
      <c r="B16" s="272"/>
      <c r="C16" s="276"/>
      <c r="D16" s="213">
        <v>5</v>
      </c>
      <c r="E16" s="214">
        <v>39</v>
      </c>
      <c r="F16" s="277"/>
      <c r="G16" s="277"/>
    </row>
    <row r="17" spans="1:7" x14ac:dyDescent="0.2">
      <c r="A17" s="276">
        <v>3</v>
      </c>
      <c r="B17" s="272" t="s">
        <v>644</v>
      </c>
      <c r="C17" s="276" t="s">
        <v>645</v>
      </c>
      <c r="D17" s="213">
        <v>1</v>
      </c>
      <c r="E17" s="214">
        <v>35</v>
      </c>
      <c r="F17" s="277">
        <f>3400/E18</f>
        <v>200</v>
      </c>
      <c r="G17" s="277">
        <v>1233.6448598130842</v>
      </c>
    </row>
    <row r="18" spans="1:7" x14ac:dyDescent="0.2">
      <c r="A18" s="276"/>
      <c r="B18" s="272"/>
      <c r="C18" s="276"/>
      <c r="D18" s="213">
        <v>2</v>
      </c>
      <c r="E18" s="215">
        <v>17</v>
      </c>
      <c r="F18" s="277"/>
      <c r="G18" s="277"/>
    </row>
    <row r="19" spans="1:7" x14ac:dyDescent="0.2">
      <c r="A19" s="276"/>
      <c r="B19" s="272"/>
      <c r="C19" s="276"/>
      <c r="D19" s="213">
        <v>3</v>
      </c>
      <c r="E19" s="214">
        <v>20</v>
      </c>
      <c r="F19" s="277"/>
      <c r="G19" s="277"/>
    </row>
    <row r="20" spans="1:7" x14ac:dyDescent="0.2">
      <c r="A20" s="276"/>
      <c r="B20" s="272"/>
      <c r="C20" s="276"/>
      <c r="D20" s="213">
        <v>4</v>
      </c>
      <c r="E20" s="214">
        <v>17</v>
      </c>
      <c r="F20" s="277"/>
      <c r="G20" s="277"/>
    </row>
    <row r="21" spans="1:7" x14ac:dyDescent="0.2">
      <c r="A21" s="276"/>
      <c r="B21" s="272"/>
      <c r="C21" s="276"/>
      <c r="D21" s="213">
        <v>5</v>
      </c>
      <c r="E21" s="214">
        <v>18</v>
      </c>
      <c r="F21" s="277"/>
      <c r="G21" s="277"/>
    </row>
    <row r="22" spans="1:7" x14ac:dyDescent="0.2">
      <c r="A22" s="276">
        <v>4</v>
      </c>
      <c r="B22" s="276" t="s">
        <v>646</v>
      </c>
      <c r="C22" s="276" t="s">
        <v>586</v>
      </c>
      <c r="D22" s="213">
        <v>1</v>
      </c>
      <c r="E22" s="214">
        <v>40</v>
      </c>
      <c r="F22" s="277">
        <f>3400/E25</f>
        <v>89.473684210526315</v>
      </c>
      <c r="G22" s="277">
        <v>660</v>
      </c>
    </row>
    <row r="23" spans="1:7" x14ac:dyDescent="0.2">
      <c r="A23" s="276"/>
      <c r="B23" s="276"/>
      <c r="C23" s="276"/>
      <c r="D23" s="213">
        <v>2</v>
      </c>
      <c r="E23" s="214">
        <v>39</v>
      </c>
      <c r="F23" s="277"/>
      <c r="G23" s="277"/>
    </row>
    <row r="24" spans="1:7" x14ac:dyDescent="0.2">
      <c r="A24" s="276"/>
      <c r="B24" s="276"/>
      <c r="C24" s="276"/>
      <c r="D24" s="213">
        <v>3</v>
      </c>
      <c r="E24" s="214">
        <v>41</v>
      </c>
      <c r="F24" s="277"/>
      <c r="G24" s="277"/>
    </row>
    <row r="25" spans="1:7" x14ac:dyDescent="0.2">
      <c r="A25" s="276"/>
      <c r="B25" s="276"/>
      <c r="C25" s="276"/>
      <c r="D25" s="213">
        <v>4</v>
      </c>
      <c r="E25" s="215">
        <v>38</v>
      </c>
      <c r="F25" s="277"/>
      <c r="G25" s="277"/>
    </row>
    <row r="26" spans="1:7" x14ac:dyDescent="0.2">
      <c r="A26" s="276"/>
      <c r="B26" s="276"/>
      <c r="C26" s="276"/>
      <c r="D26" s="213">
        <v>5</v>
      </c>
      <c r="E26" s="214">
        <v>42</v>
      </c>
      <c r="F26" s="277"/>
      <c r="G26" s="277"/>
    </row>
    <row r="27" spans="1:7" x14ac:dyDescent="0.2">
      <c r="A27" s="276">
        <v>5</v>
      </c>
      <c r="B27" s="276" t="s">
        <v>630</v>
      </c>
      <c r="C27" s="276" t="s">
        <v>631</v>
      </c>
      <c r="D27" s="213">
        <v>1</v>
      </c>
      <c r="E27" s="214">
        <v>89</v>
      </c>
      <c r="F27" s="277">
        <f>3400/E31</f>
        <v>42.5</v>
      </c>
      <c r="G27" s="277">
        <v>300.68337129840546</v>
      </c>
    </row>
    <row r="28" spans="1:7" x14ac:dyDescent="0.2">
      <c r="A28" s="276"/>
      <c r="B28" s="276"/>
      <c r="C28" s="276"/>
      <c r="D28" s="213">
        <v>2</v>
      </c>
      <c r="E28" s="214">
        <v>90</v>
      </c>
      <c r="F28" s="277"/>
      <c r="G28" s="277"/>
    </row>
    <row r="29" spans="1:7" x14ac:dyDescent="0.2">
      <c r="A29" s="276"/>
      <c r="B29" s="276"/>
      <c r="C29" s="276"/>
      <c r="D29" s="213">
        <v>3</v>
      </c>
      <c r="E29" s="214">
        <v>91</v>
      </c>
      <c r="F29" s="277"/>
      <c r="G29" s="277"/>
    </row>
    <row r="30" spans="1:7" x14ac:dyDescent="0.2">
      <c r="A30" s="276"/>
      <c r="B30" s="276"/>
      <c r="C30" s="276"/>
      <c r="D30" s="213">
        <v>4</v>
      </c>
      <c r="E30" s="214">
        <v>89</v>
      </c>
      <c r="F30" s="277"/>
      <c r="G30" s="277"/>
    </row>
    <row r="31" spans="1:7" x14ac:dyDescent="0.2">
      <c r="A31" s="276"/>
      <c r="B31" s="276"/>
      <c r="C31" s="276"/>
      <c r="D31" s="213">
        <v>5</v>
      </c>
      <c r="E31" s="215">
        <v>80</v>
      </c>
      <c r="F31" s="277"/>
      <c r="G31" s="277"/>
    </row>
    <row r="32" spans="1:7" x14ac:dyDescent="0.2">
      <c r="A32" s="276">
        <v>6</v>
      </c>
      <c r="B32" s="276" t="s">
        <v>647</v>
      </c>
      <c r="C32" s="276" t="s">
        <v>601</v>
      </c>
      <c r="D32" s="213">
        <v>1</v>
      </c>
      <c r="E32" s="214">
        <v>23</v>
      </c>
      <c r="F32" s="277">
        <f>3400/E35</f>
        <v>147.82608695652175</v>
      </c>
      <c r="G32" s="277">
        <v>1109.2436974789916</v>
      </c>
    </row>
    <row r="33" spans="1:7" x14ac:dyDescent="0.2">
      <c r="A33" s="276"/>
      <c r="B33" s="276"/>
      <c r="C33" s="276"/>
      <c r="D33" s="213">
        <v>2</v>
      </c>
      <c r="E33" s="214">
        <v>24</v>
      </c>
      <c r="F33" s="277"/>
      <c r="G33" s="277"/>
    </row>
    <row r="34" spans="1:7" x14ac:dyDescent="0.2">
      <c r="A34" s="276"/>
      <c r="B34" s="276"/>
      <c r="C34" s="276"/>
      <c r="D34" s="213">
        <v>3</v>
      </c>
      <c r="E34" s="214">
        <v>25</v>
      </c>
      <c r="F34" s="277"/>
      <c r="G34" s="277"/>
    </row>
    <row r="35" spans="1:7" x14ac:dyDescent="0.2">
      <c r="A35" s="276"/>
      <c r="B35" s="276"/>
      <c r="C35" s="276"/>
      <c r="D35" s="213">
        <v>4</v>
      </c>
      <c r="E35" s="215">
        <v>23</v>
      </c>
      <c r="F35" s="277"/>
      <c r="G35" s="277"/>
    </row>
    <row r="36" spans="1:7" x14ac:dyDescent="0.2">
      <c r="A36" s="276"/>
      <c r="B36" s="276"/>
      <c r="C36" s="276"/>
      <c r="D36" s="213">
        <v>5</v>
      </c>
      <c r="E36" s="214">
        <v>24</v>
      </c>
      <c r="F36" s="277"/>
      <c r="G36" s="277"/>
    </row>
    <row r="37" spans="1:7" x14ac:dyDescent="0.2">
      <c r="A37" s="276">
        <v>7</v>
      </c>
      <c r="B37" s="276" t="s">
        <v>648</v>
      </c>
      <c r="C37" s="276" t="s">
        <v>618</v>
      </c>
      <c r="D37" s="213">
        <v>1</v>
      </c>
      <c r="E37" s="214">
        <v>35</v>
      </c>
      <c r="F37" s="277">
        <f>3400/E38</f>
        <v>113.33333333333333</v>
      </c>
      <c r="G37" s="277">
        <v>713.51351351351354</v>
      </c>
    </row>
    <row r="38" spans="1:7" x14ac:dyDescent="0.2">
      <c r="A38" s="276"/>
      <c r="B38" s="276"/>
      <c r="C38" s="276"/>
      <c r="D38" s="213">
        <v>2</v>
      </c>
      <c r="E38" s="215">
        <v>30</v>
      </c>
      <c r="F38" s="277"/>
      <c r="G38" s="277"/>
    </row>
    <row r="39" spans="1:7" x14ac:dyDescent="0.2">
      <c r="A39" s="276"/>
      <c r="B39" s="276"/>
      <c r="C39" s="276"/>
      <c r="D39" s="213">
        <v>3</v>
      </c>
      <c r="E39" s="214">
        <v>31</v>
      </c>
      <c r="F39" s="277"/>
      <c r="G39" s="277"/>
    </row>
    <row r="40" spans="1:7" x14ac:dyDescent="0.2">
      <c r="A40" s="276"/>
      <c r="B40" s="276"/>
      <c r="C40" s="276"/>
      <c r="D40" s="213">
        <v>4</v>
      </c>
      <c r="E40" s="214">
        <v>44</v>
      </c>
      <c r="F40" s="277"/>
      <c r="G40" s="277"/>
    </row>
    <row r="41" spans="1:7" x14ac:dyDescent="0.2">
      <c r="A41" s="276"/>
      <c r="B41" s="276"/>
      <c r="C41" s="276"/>
      <c r="D41" s="213">
        <v>5</v>
      </c>
      <c r="E41" s="214">
        <v>45</v>
      </c>
      <c r="F41" s="277"/>
      <c r="G41" s="277"/>
    </row>
    <row r="42" spans="1:7" x14ac:dyDescent="0.2">
      <c r="A42" s="276">
        <v>8</v>
      </c>
      <c r="B42" s="276" t="s">
        <v>649</v>
      </c>
      <c r="C42" s="276" t="s">
        <v>650</v>
      </c>
      <c r="D42" s="213">
        <v>1</v>
      </c>
      <c r="E42" s="214">
        <v>38</v>
      </c>
      <c r="F42" s="277">
        <f>3400/E43</f>
        <v>97.142857142857139</v>
      </c>
      <c r="G42" s="277">
        <v>721.31147540983602</v>
      </c>
    </row>
    <row r="43" spans="1:7" x14ac:dyDescent="0.2">
      <c r="A43" s="276"/>
      <c r="B43" s="276"/>
      <c r="C43" s="276"/>
      <c r="D43" s="213">
        <v>2</v>
      </c>
      <c r="E43" s="215">
        <v>35</v>
      </c>
      <c r="F43" s="277"/>
      <c r="G43" s="277"/>
    </row>
    <row r="44" spans="1:7" x14ac:dyDescent="0.2">
      <c r="A44" s="276"/>
      <c r="B44" s="276"/>
      <c r="C44" s="276"/>
      <c r="D44" s="213">
        <v>3</v>
      </c>
      <c r="E44" s="214">
        <v>37</v>
      </c>
      <c r="F44" s="277"/>
      <c r="G44" s="277"/>
    </row>
    <row r="45" spans="1:7" x14ac:dyDescent="0.2">
      <c r="A45" s="276"/>
      <c r="B45" s="276"/>
      <c r="C45" s="276"/>
      <c r="D45" s="213">
        <v>4</v>
      </c>
      <c r="E45" s="214">
        <v>35</v>
      </c>
      <c r="F45" s="277"/>
      <c r="G45" s="277"/>
    </row>
    <row r="46" spans="1:7" x14ac:dyDescent="0.2">
      <c r="A46" s="276"/>
      <c r="B46" s="276"/>
      <c r="C46" s="276"/>
      <c r="D46" s="213">
        <v>5</v>
      </c>
      <c r="E46" s="214">
        <v>38</v>
      </c>
      <c r="F46" s="277"/>
      <c r="G46" s="277"/>
    </row>
    <row r="47" spans="1:7" x14ac:dyDescent="0.2">
      <c r="A47" s="276">
        <v>9</v>
      </c>
      <c r="B47" s="272" t="s">
        <v>580</v>
      </c>
      <c r="C47" s="276" t="s">
        <v>581</v>
      </c>
      <c r="D47" s="213">
        <v>1</v>
      </c>
      <c r="E47" s="215">
        <v>30</v>
      </c>
      <c r="F47" s="277">
        <f>3400/E49</f>
        <v>117.24137931034483</v>
      </c>
      <c r="G47" s="277">
        <v>835.44303797468353</v>
      </c>
    </row>
    <row r="48" spans="1:7" x14ac:dyDescent="0.2">
      <c r="A48" s="276"/>
      <c r="B48" s="272"/>
      <c r="C48" s="276"/>
      <c r="D48" s="213">
        <v>2</v>
      </c>
      <c r="E48" s="214">
        <v>32</v>
      </c>
      <c r="F48" s="277"/>
      <c r="G48" s="277"/>
    </row>
    <row r="49" spans="1:7" x14ac:dyDescent="0.2">
      <c r="A49" s="276"/>
      <c r="B49" s="272"/>
      <c r="C49" s="276"/>
      <c r="D49" s="213">
        <v>3</v>
      </c>
      <c r="E49" s="214">
        <v>29</v>
      </c>
      <c r="F49" s="277"/>
      <c r="G49" s="277"/>
    </row>
    <row r="50" spans="1:7" x14ac:dyDescent="0.2">
      <c r="A50" s="276"/>
      <c r="B50" s="272"/>
      <c r="C50" s="276"/>
      <c r="D50" s="213">
        <v>4</v>
      </c>
      <c r="E50" s="214">
        <v>31</v>
      </c>
      <c r="F50" s="277"/>
      <c r="G50" s="277"/>
    </row>
    <row r="51" spans="1:7" x14ac:dyDescent="0.2">
      <c r="A51" s="276"/>
      <c r="B51" s="272"/>
      <c r="C51" s="276"/>
      <c r="D51" s="213">
        <v>5</v>
      </c>
      <c r="E51" s="214">
        <v>36</v>
      </c>
      <c r="F51" s="277"/>
      <c r="G51" s="277"/>
    </row>
    <row r="52" spans="1:7" x14ac:dyDescent="0.2">
      <c r="A52" s="276">
        <v>10</v>
      </c>
      <c r="B52" s="276" t="s">
        <v>651</v>
      </c>
      <c r="C52" s="276">
        <v>42010</v>
      </c>
      <c r="D52" s="213">
        <v>1</v>
      </c>
      <c r="E52" s="214">
        <v>47</v>
      </c>
      <c r="F52" s="277">
        <f>3400/E55</f>
        <v>70.833333333333329</v>
      </c>
      <c r="G52" s="277">
        <v>554.62184873949582</v>
      </c>
    </row>
    <row r="53" spans="1:7" x14ac:dyDescent="0.2">
      <c r="A53" s="276"/>
      <c r="B53" s="276"/>
      <c r="C53" s="276"/>
      <c r="D53" s="213">
        <v>2</v>
      </c>
      <c r="E53" s="214">
        <v>48</v>
      </c>
      <c r="F53" s="277"/>
      <c r="G53" s="277"/>
    </row>
    <row r="54" spans="1:7" x14ac:dyDescent="0.2">
      <c r="A54" s="276"/>
      <c r="B54" s="276"/>
      <c r="C54" s="276"/>
      <c r="D54" s="213">
        <v>3</v>
      </c>
      <c r="E54" s="215">
        <v>47</v>
      </c>
      <c r="F54" s="277"/>
      <c r="G54" s="277"/>
    </row>
    <row r="55" spans="1:7" x14ac:dyDescent="0.2">
      <c r="A55" s="276"/>
      <c r="B55" s="276"/>
      <c r="C55" s="276"/>
      <c r="D55" s="213">
        <v>4</v>
      </c>
      <c r="E55" s="214">
        <v>48</v>
      </c>
      <c r="F55" s="277"/>
      <c r="G55" s="277"/>
    </row>
    <row r="56" spans="1:7" x14ac:dyDescent="0.2">
      <c r="A56" s="276"/>
      <c r="B56" s="276"/>
      <c r="C56" s="276"/>
      <c r="D56" s="213">
        <v>5</v>
      </c>
      <c r="E56" s="214">
        <v>48</v>
      </c>
      <c r="F56" s="277"/>
      <c r="G56" s="277"/>
    </row>
    <row r="57" spans="1:7" x14ac:dyDescent="0.2">
      <c r="A57" s="276">
        <v>11</v>
      </c>
      <c r="B57" s="272" t="s">
        <v>587</v>
      </c>
      <c r="C57" s="276" t="s">
        <v>588</v>
      </c>
      <c r="D57" s="213">
        <v>1</v>
      </c>
      <c r="E57" s="214">
        <v>33</v>
      </c>
      <c r="F57" s="277">
        <f>3400/E59</f>
        <v>109.6774193548387</v>
      </c>
      <c r="G57" s="277">
        <v>809.81595092024531</v>
      </c>
    </row>
    <row r="58" spans="1:7" x14ac:dyDescent="0.2">
      <c r="A58" s="276"/>
      <c r="B58" s="272"/>
      <c r="C58" s="276"/>
      <c r="D58" s="213">
        <v>2</v>
      </c>
      <c r="E58" s="214">
        <v>34</v>
      </c>
      <c r="F58" s="277"/>
      <c r="G58" s="277"/>
    </row>
    <row r="59" spans="1:7" x14ac:dyDescent="0.2">
      <c r="A59" s="276"/>
      <c r="B59" s="272"/>
      <c r="C59" s="276"/>
      <c r="D59" s="213">
        <v>3</v>
      </c>
      <c r="E59" s="215">
        <v>31</v>
      </c>
      <c r="F59" s="277"/>
      <c r="G59" s="277"/>
    </row>
    <row r="60" spans="1:7" x14ac:dyDescent="0.2">
      <c r="A60" s="276"/>
      <c r="B60" s="272"/>
      <c r="C60" s="276"/>
      <c r="D60" s="213">
        <v>4</v>
      </c>
      <c r="E60" s="214">
        <v>32</v>
      </c>
      <c r="F60" s="277"/>
      <c r="G60" s="277"/>
    </row>
    <row r="61" spans="1:7" x14ac:dyDescent="0.2">
      <c r="A61" s="276"/>
      <c r="B61" s="272"/>
      <c r="C61" s="276"/>
      <c r="D61" s="213">
        <v>5</v>
      </c>
      <c r="E61" s="214">
        <v>33</v>
      </c>
      <c r="F61" s="277"/>
      <c r="G61" s="277"/>
    </row>
    <row r="62" spans="1:7" x14ac:dyDescent="0.2">
      <c r="A62" s="276">
        <v>11</v>
      </c>
      <c r="B62" s="272" t="s">
        <v>652</v>
      </c>
      <c r="C62" s="276" t="s">
        <v>590</v>
      </c>
      <c r="D62" s="213">
        <v>1</v>
      </c>
      <c r="E62" s="214">
        <v>67</v>
      </c>
      <c r="F62" s="277">
        <f>3400/E66</f>
        <v>53.125</v>
      </c>
      <c r="G62" s="277">
        <v>396.39639639639643</v>
      </c>
    </row>
    <row r="63" spans="1:7" x14ac:dyDescent="0.2">
      <c r="A63" s="276"/>
      <c r="B63" s="272"/>
      <c r="C63" s="276"/>
      <c r="D63" s="213">
        <v>2</v>
      </c>
      <c r="E63" s="214">
        <v>68</v>
      </c>
      <c r="F63" s="277"/>
      <c r="G63" s="277"/>
    </row>
    <row r="64" spans="1:7" x14ac:dyDescent="0.2">
      <c r="A64" s="276"/>
      <c r="B64" s="272"/>
      <c r="C64" s="276"/>
      <c r="D64" s="213">
        <v>3</v>
      </c>
      <c r="E64" s="214">
        <v>68</v>
      </c>
      <c r="F64" s="277"/>
      <c r="G64" s="277"/>
    </row>
    <row r="65" spans="1:7" x14ac:dyDescent="0.2">
      <c r="A65" s="276"/>
      <c r="B65" s="272"/>
      <c r="C65" s="276"/>
      <c r="D65" s="213">
        <v>4</v>
      </c>
      <c r="E65" s="214">
        <v>66</v>
      </c>
      <c r="F65" s="277"/>
      <c r="G65" s="277"/>
    </row>
    <row r="66" spans="1:7" x14ac:dyDescent="0.2">
      <c r="A66" s="276"/>
      <c r="B66" s="272"/>
      <c r="C66" s="276"/>
      <c r="D66" s="213">
        <v>5</v>
      </c>
      <c r="E66" s="215">
        <v>64</v>
      </c>
      <c r="F66" s="277"/>
      <c r="G66" s="277"/>
    </row>
    <row r="67" spans="1:7" x14ac:dyDescent="0.2">
      <c r="A67" s="276">
        <v>12</v>
      </c>
      <c r="B67" s="276" t="s">
        <v>653</v>
      </c>
      <c r="C67" s="276" t="s">
        <v>654</v>
      </c>
      <c r="D67" s="213">
        <v>1</v>
      </c>
      <c r="E67" s="214">
        <v>39</v>
      </c>
      <c r="F67" s="277">
        <f>3400/E68</f>
        <v>87.179487179487182</v>
      </c>
      <c r="G67" s="277">
        <v>625.59241706161129</v>
      </c>
    </row>
    <row r="68" spans="1:7" x14ac:dyDescent="0.2">
      <c r="A68" s="276"/>
      <c r="B68" s="276"/>
      <c r="C68" s="276"/>
      <c r="D68" s="213">
        <v>2</v>
      </c>
      <c r="E68" s="215">
        <v>39</v>
      </c>
      <c r="F68" s="277"/>
      <c r="G68" s="277"/>
    </row>
    <row r="69" spans="1:7" x14ac:dyDescent="0.2">
      <c r="A69" s="276"/>
      <c r="B69" s="276"/>
      <c r="C69" s="276"/>
      <c r="D69" s="213">
        <v>3</v>
      </c>
      <c r="E69" s="214">
        <v>46</v>
      </c>
      <c r="F69" s="277"/>
      <c r="G69" s="277"/>
    </row>
    <row r="70" spans="1:7" x14ac:dyDescent="0.2">
      <c r="A70" s="276"/>
      <c r="B70" s="276"/>
      <c r="C70" s="276"/>
      <c r="D70" s="213">
        <v>4</v>
      </c>
      <c r="E70" s="214">
        <v>41</v>
      </c>
      <c r="F70" s="277"/>
      <c r="G70" s="277"/>
    </row>
    <row r="71" spans="1:7" x14ac:dyDescent="0.2">
      <c r="A71" s="276"/>
      <c r="B71" s="276"/>
      <c r="C71" s="276"/>
      <c r="D71" s="213">
        <v>5</v>
      </c>
      <c r="E71" s="214">
        <v>46</v>
      </c>
      <c r="F71" s="277"/>
      <c r="G71" s="277"/>
    </row>
    <row r="72" spans="1:7" x14ac:dyDescent="0.2">
      <c r="A72" s="276">
        <v>13</v>
      </c>
      <c r="B72" s="276" t="s">
        <v>655</v>
      </c>
      <c r="C72" s="276" t="s">
        <v>656</v>
      </c>
      <c r="D72" s="213">
        <v>1</v>
      </c>
      <c r="E72" s="214">
        <v>35</v>
      </c>
      <c r="F72" s="277">
        <f>3400/E74</f>
        <v>117.24137931034483</v>
      </c>
      <c r="G72" s="277">
        <v>819.87577639751544</v>
      </c>
    </row>
    <row r="73" spans="1:7" x14ac:dyDescent="0.2">
      <c r="A73" s="276"/>
      <c r="B73" s="276"/>
      <c r="C73" s="276"/>
      <c r="D73" s="213">
        <v>2</v>
      </c>
      <c r="E73" s="214">
        <v>32</v>
      </c>
      <c r="F73" s="277"/>
      <c r="G73" s="277"/>
    </row>
    <row r="74" spans="1:7" x14ac:dyDescent="0.2">
      <c r="A74" s="276"/>
      <c r="B74" s="276"/>
      <c r="C74" s="276"/>
      <c r="D74" s="213">
        <v>3</v>
      </c>
      <c r="E74" s="215">
        <v>29</v>
      </c>
      <c r="F74" s="277"/>
      <c r="G74" s="277"/>
    </row>
    <row r="75" spans="1:7" x14ac:dyDescent="0.2">
      <c r="A75" s="276"/>
      <c r="B75" s="276"/>
      <c r="C75" s="276"/>
      <c r="D75" s="213">
        <v>4</v>
      </c>
      <c r="E75" s="214">
        <v>34</v>
      </c>
      <c r="F75" s="277"/>
      <c r="G75" s="277"/>
    </row>
    <row r="76" spans="1:7" x14ac:dyDescent="0.2">
      <c r="A76" s="276"/>
      <c r="B76" s="276"/>
      <c r="C76" s="276"/>
      <c r="D76" s="213">
        <v>5</v>
      </c>
      <c r="E76" s="214">
        <v>31</v>
      </c>
      <c r="F76" s="277"/>
      <c r="G76" s="277"/>
    </row>
    <row r="77" spans="1:7" x14ac:dyDescent="0.2">
      <c r="A77" s="276">
        <v>14</v>
      </c>
      <c r="B77" s="272" t="s">
        <v>657</v>
      </c>
      <c r="C77" s="276" t="s">
        <v>658</v>
      </c>
      <c r="D77" s="213">
        <v>1</v>
      </c>
      <c r="E77" s="214">
        <v>84</v>
      </c>
      <c r="F77" s="277">
        <f>3400/E78</f>
        <v>56.666666666666664</v>
      </c>
      <c r="G77" s="277">
        <v>397.59036144578312</v>
      </c>
    </row>
    <row r="78" spans="1:7" x14ac:dyDescent="0.2">
      <c r="A78" s="276"/>
      <c r="B78" s="272"/>
      <c r="C78" s="276"/>
      <c r="D78" s="213">
        <v>2</v>
      </c>
      <c r="E78" s="215">
        <v>60</v>
      </c>
      <c r="F78" s="277"/>
      <c r="G78" s="277"/>
    </row>
    <row r="79" spans="1:7" x14ac:dyDescent="0.2">
      <c r="A79" s="276"/>
      <c r="B79" s="272"/>
      <c r="C79" s="276"/>
      <c r="D79" s="213">
        <v>3</v>
      </c>
      <c r="E79" s="214">
        <v>60</v>
      </c>
      <c r="F79" s="277"/>
      <c r="G79" s="277"/>
    </row>
    <row r="80" spans="1:7" x14ac:dyDescent="0.2">
      <c r="A80" s="276"/>
      <c r="B80" s="272"/>
      <c r="C80" s="276"/>
      <c r="D80" s="213">
        <v>4</v>
      </c>
      <c r="E80" s="214">
        <v>65</v>
      </c>
      <c r="F80" s="277"/>
      <c r="G80" s="277"/>
    </row>
    <row r="81" spans="1:7" x14ac:dyDescent="0.2">
      <c r="A81" s="276"/>
      <c r="B81" s="272"/>
      <c r="C81" s="276"/>
      <c r="D81" s="213">
        <v>5</v>
      </c>
      <c r="E81" s="214">
        <v>63</v>
      </c>
      <c r="F81" s="277"/>
      <c r="G81" s="277"/>
    </row>
    <row r="82" spans="1:7" x14ac:dyDescent="0.2">
      <c r="A82" s="276">
        <v>15</v>
      </c>
      <c r="B82" s="276" t="s">
        <v>659</v>
      </c>
      <c r="C82" s="276" t="s">
        <v>660</v>
      </c>
      <c r="D82" s="213">
        <v>1</v>
      </c>
      <c r="E82" s="214">
        <v>75</v>
      </c>
      <c r="F82" s="277">
        <f>3400/E86</f>
        <v>47.222222222222221</v>
      </c>
      <c r="G82" s="277">
        <v>351.06382978723406</v>
      </c>
    </row>
    <row r="83" spans="1:7" x14ac:dyDescent="0.2">
      <c r="A83" s="276"/>
      <c r="B83" s="276"/>
      <c r="C83" s="276"/>
      <c r="D83" s="213">
        <v>2</v>
      </c>
      <c r="E83" s="214">
        <v>78</v>
      </c>
      <c r="F83" s="277"/>
      <c r="G83" s="277"/>
    </row>
    <row r="84" spans="1:7" x14ac:dyDescent="0.2">
      <c r="A84" s="276"/>
      <c r="B84" s="276"/>
      <c r="C84" s="276"/>
      <c r="D84" s="213">
        <v>3</v>
      </c>
      <c r="E84" s="214">
        <v>73</v>
      </c>
      <c r="F84" s="277"/>
      <c r="G84" s="277"/>
    </row>
    <row r="85" spans="1:7" x14ac:dyDescent="0.2">
      <c r="A85" s="276"/>
      <c r="B85" s="276"/>
      <c r="C85" s="276"/>
      <c r="D85" s="213">
        <v>4</v>
      </c>
      <c r="E85" s="214">
        <v>78</v>
      </c>
      <c r="F85" s="277"/>
      <c r="G85" s="277"/>
    </row>
    <row r="86" spans="1:7" x14ac:dyDescent="0.2">
      <c r="A86" s="276"/>
      <c r="B86" s="276"/>
      <c r="C86" s="276"/>
      <c r="D86" s="213">
        <v>5</v>
      </c>
      <c r="E86" s="215">
        <v>72</v>
      </c>
      <c r="F86" s="277"/>
      <c r="G86" s="277"/>
    </row>
    <row r="87" spans="1:7" x14ac:dyDescent="0.2">
      <c r="A87" s="207"/>
      <c r="B87" s="207"/>
      <c r="C87" s="207"/>
      <c r="D87" s="207"/>
      <c r="E87" s="207"/>
      <c r="F87" s="207"/>
      <c r="G87" s="207"/>
    </row>
  </sheetData>
  <mergeCells count="83">
    <mergeCell ref="G77:G81"/>
    <mergeCell ref="F77:F81"/>
    <mergeCell ref="G12:G16"/>
    <mergeCell ref="G47:G51"/>
    <mergeCell ref="C12:C16"/>
    <mergeCell ref="G52:G56"/>
    <mergeCell ref="C77:C81"/>
    <mergeCell ref="G22:G26"/>
    <mergeCell ref="C47:C51"/>
    <mergeCell ref="C37:C41"/>
    <mergeCell ref="A2:G3"/>
    <mergeCell ref="C82:C86"/>
    <mergeCell ref="F12:F16"/>
    <mergeCell ref="G82:G86"/>
    <mergeCell ref="D6:E6"/>
    <mergeCell ref="F67:F71"/>
    <mergeCell ref="B32:B36"/>
    <mergeCell ref="C22:C26"/>
    <mergeCell ref="G42:G46"/>
    <mergeCell ref="A32:A36"/>
    <mergeCell ref="C17:C21"/>
    <mergeCell ref="G17:G21"/>
    <mergeCell ref="G27:G31"/>
    <mergeCell ref="G7:G11"/>
    <mergeCell ref="F82:F86"/>
    <mergeCell ref="C7:C11"/>
    <mergeCell ref="A47:A51"/>
    <mergeCell ref="A57:A61"/>
    <mergeCell ref="A62:A66"/>
    <mergeCell ref="F17:F21"/>
    <mergeCell ref="G37:G41"/>
    <mergeCell ref="B57:B61"/>
    <mergeCell ref="B42:B46"/>
    <mergeCell ref="B82:B86"/>
    <mergeCell ref="A82:A86"/>
    <mergeCell ref="B7:B11"/>
    <mergeCell ref="F37:F41"/>
    <mergeCell ref="C67:C71"/>
    <mergeCell ref="F57:F61"/>
    <mergeCell ref="B27:B31"/>
    <mergeCell ref="F7:F11"/>
    <mergeCell ref="A7:A11"/>
    <mergeCell ref="B47:B51"/>
    <mergeCell ref="C27:C31"/>
    <mergeCell ref="F22:F26"/>
    <mergeCell ref="A72:A76"/>
    <mergeCell ref="B22:B26"/>
    <mergeCell ref="A22:A26"/>
    <mergeCell ref="F42:F46"/>
    <mergeCell ref="A5:B5"/>
    <mergeCell ref="A37:A41"/>
    <mergeCell ref="G67:G71"/>
    <mergeCell ref="B77:B81"/>
    <mergeCell ref="A77:A81"/>
    <mergeCell ref="G62:G66"/>
    <mergeCell ref="C57:C61"/>
    <mergeCell ref="F62:F66"/>
    <mergeCell ref="B67:B71"/>
    <mergeCell ref="G72:G76"/>
    <mergeCell ref="A12:A16"/>
    <mergeCell ref="F47:F51"/>
    <mergeCell ref="B52:B56"/>
    <mergeCell ref="A17:A21"/>
    <mergeCell ref="F32:F36"/>
    <mergeCell ref="C42:C46"/>
    <mergeCell ref="G57:G61"/>
    <mergeCell ref="A67:A71"/>
    <mergeCell ref="B72:B76"/>
    <mergeCell ref="F52:F56"/>
    <mergeCell ref="B62:B66"/>
    <mergeCell ref="C72:C76"/>
    <mergeCell ref="A52:A56"/>
    <mergeCell ref="C62:C66"/>
    <mergeCell ref="C52:C56"/>
    <mergeCell ref="F72:F76"/>
    <mergeCell ref="B17:B21"/>
    <mergeCell ref="A42:A46"/>
    <mergeCell ref="B37:B41"/>
    <mergeCell ref="G32:G36"/>
    <mergeCell ref="B12:B16"/>
    <mergeCell ref="F27:F31"/>
    <mergeCell ref="A27:A31"/>
    <mergeCell ref="C32:C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48" zoomScale="66" workbookViewId="0">
      <selection activeCell="E59" sqref="E59"/>
    </sheetView>
  </sheetViews>
  <sheetFormatPr defaultColWidth="9.953125" defaultRowHeight="15" x14ac:dyDescent="0.2"/>
  <cols>
    <col min="1" max="1" width="3.765625" customWidth="1"/>
    <col min="3" max="3" width="8.609375" customWidth="1"/>
    <col min="4" max="4" width="3.09375" customWidth="1"/>
    <col min="5" max="5" width="13.5859375" customWidth="1"/>
    <col min="6" max="6" width="6.3203125" customWidth="1"/>
    <col min="7" max="7" width="6.9921875" customWidth="1"/>
    <col min="8" max="9" width="9.953125" bestFit="1" customWidth="1"/>
  </cols>
  <sheetData>
    <row r="1" spans="1:8" x14ac:dyDescent="0.2">
      <c r="A1" s="216"/>
      <c r="B1" s="217"/>
      <c r="C1" s="217"/>
      <c r="D1" s="217"/>
      <c r="E1" s="217"/>
      <c r="F1" s="217"/>
      <c r="G1" s="218"/>
      <c r="H1" s="219"/>
    </row>
    <row r="2" spans="1:8" x14ac:dyDescent="0.2">
      <c r="A2" s="288" t="s">
        <v>574</v>
      </c>
      <c r="B2" s="288"/>
      <c r="C2" s="288"/>
      <c r="D2" s="288"/>
      <c r="E2" s="288"/>
      <c r="F2" s="288"/>
      <c r="G2" s="288"/>
      <c r="H2" s="220"/>
    </row>
    <row r="3" spans="1:8" x14ac:dyDescent="0.2">
      <c r="A3" s="288"/>
      <c r="B3" s="288"/>
      <c r="C3" s="288"/>
      <c r="D3" s="288"/>
      <c r="E3" s="288"/>
      <c r="F3" s="288"/>
      <c r="G3" s="288"/>
      <c r="H3" s="220"/>
    </row>
    <row r="4" spans="1:8" x14ac:dyDescent="0.2">
      <c r="A4" s="221"/>
      <c r="B4" s="222"/>
      <c r="C4" s="222"/>
      <c r="D4" s="222"/>
      <c r="E4" s="222"/>
      <c r="F4" s="222"/>
      <c r="G4" s="223"/>
      <c r="H4" s="220"/>
    </row>
    <row r="5" spans="1:8" x14ac:dyDescent="0.2">
      <c r="A5" s="287" t="s">
        <v>661</v>
      </c>
      <c r="B5" s="287"/>
      <c r="C5" s="224"/>
      <c r="D5" s="224"/>
      <c r="E5" s="224"/>
      <c r="F5" s="224"/>
      <c r="G5" s="225"/>
      <c r="H5" s="220"/>
    </row>
    <row r="6" spans="1:8" x14ac:dyDescent="0.2">
      <c r="A6" s="226" t="s">
        <v>564</v>
      </c>
      <c r="B6" s="226" t="s">
        <v>566</v>
      </c>
      <c r="C6" s="226" t="s">
        <v>565</v>
      </c>
      <c r="D6" s="288" t="s">
        <v>641</v>
      </c>
      <c r="E6" s="288"/>
      <c r="F6" s="226" t="s">
        <v>642</v>
      </c>
      <c r="G6" s="226" t="s">
        <v>643</v>
      </c>
      <c r="H6" s="220"/>
    </row>
    <row r="7" spans="1:8" x14ac:dyDescent="0.2">
      <c r="A7" s="286">
        <v>1</v>
      </c>
      <c r="B7" s="272" t="s">
        <v>622</v>
      </c>
      <c r="C7" s="284">
        <v>261</v>
      </c>
      <c r="D7" s="227">
        <v>1</v>
      </c>
      <c r="E7" s="228">
        <v>40</v>
      </c>
      <c r="F7" s="282">
        <f>3400/E9</f>
        <v>85</v>
      </c>
      <c r="G7" s="281">
        <f>8*F7</f>
        <v>680</v>
      </c>
      <c r="H7" s="229"/>
    </row>
    <row r="8" spans="1:8" x14ac:dyDescent="0.2">
      <c r="A8" s="286"/>
      <c r="B8" s="272"/>
      <c r="C8" s="284"/>
      <c r="D8" s="227">
        <v>2</v>
      </c>
      <c r="E8" s="228">
        <v>48</v>
      </c>
      <c r="F8" s="282"/>
      <c r="G8" s="281"/>
      <c r="H8" s="229"/>
    </row>
    <row r="9" spans="1:8" x14ac:dyDescent="0.2">
      <c r="A9" s="286"/>
      <c r="B9" s="272"/>
      <c r="C9" s="284"/>
      <c r="D9" s="227">
        <v>3</v>
      </c>
      <c r="E9" s="230">
        <v>40</v>
      </c>
      <c r="F9" s="282"/>
      <c r="G9" s="281"/>
      <c r="H9" s="229"/>
    </row>
    <row r="10" spans="1:8" x14ac:dyDescent="0.2">
      <c r="A10" s="286"/>
      <c r="B10" s="272"/>
      <c r="C10" s="284"/>
      <c r="D10" s="227">
        <v>4</v>
      </c>
      <c r="E10" s="228">
        <v>50</v>
      </c>
      <c r="F10" s="282"/>
      <c r="G10" s="281"/>
      <c r="H10" s="229"/>
    </row>
    <row r="11" spans="1:8" x14ac:dyDescent="0.2">
      <c r="A11" s="286"/>
      <c r="B11" s="272"/>
      <c r="C11" s="284"/>
      <c r="D11" s="227">
        <v>5</v>
      </c>
      <c r="E11" s="228">
        <v>40</v>
      </c>
      <c r="F11" s="282"/>
      <c r="G11" s="281"/>
      <c r="H11" s="229"/>
    </row>
    <row r="12" spans="1:8" x14ac:dyDescent="0.2">
      <c r="A12" s="286">
        <v>2</v>
      </c>
      <c r="B12" s="285" t="s">
        <v>662</v>
      </c>
      <c r="C12" s="284" t="s">
        <v>663</v>
      </c>
      <c r="D12" s="227">
        <v>1</v>
      </c>
      <c r="E12" s="230">
        <v>22</v>
      </c>
      <c r="F12" s="282">
        <f>3400/E12</f>
        <v>154.54545454545453</v>
      </c>
      <c r="G12" s="281">
        <f>8*F12</f>
        <v>1236.3636363636363</v>
      </c>
      <c r="H12" s="229"/>
    </row>
    <row r="13" spans="1:8" x14ac:dyDescent="0.2">
      <c r="A13" s="286"/>
      <c r="B13" s="285"/>
      <c r="C13" s="284"/>
      <c r="D13" s="227">
        <v>2</v>
      </c>
      <c r="E13" s="228">
        <v>25</v>
      </c>
      <c r="F13" s="282"/>
      <c r="G13" s="281"/>
      <c r="H13" s="229"/>
    </row>
    <row r="14" spans="1:8" x14ac:dyDescent="0.2">
      <c r="A14" s="286"/>
      <c r="B14" s="285"/>
      <c r="C14" s="284"/>
      <c r="D14" s="227">
        <v>3</v>
      </c>
      <c r="E14" s="228">
        <v>27</v>
      </c>
      <c r="F14" s="282"/>
      <c r="G14" s="281"/>
      <c r="H14" s="229"/>
    </row>
    <row r="15" spans="1:8" x14ac:dyDescent="0.2">
      <c r="A15" s="286"/>
      <c r="B15" s="285"/>
      <c r="C15" s="284"/>
      <c r="D15" s="227">
        <v>4</v>
      </c>
      <c r="E15" s="228">
        <v>35</v>
      </c>
      <c r="F15" s="282"/>
      <c r="G15" s="281"/>
      <c r="H15" s="229"/>
    </row>
    <row r="16" spans="1:8" x14ac:dyDescent="0.2">
      <c r="A16" s="286"/>
      <c r="B16" s="285"/>
      <c r="C16" s="284"/>
      <c r="D16" s="227">
        <v>5</v>
      </c>
      <c r="E16" s="228">
        <v>32</v>
      </c>
      <c r="F16" s="282"/>
      <c r="G16" s="281"/>
      <c r="H16" s="229"/>
    </row>
    <row r="17" spans="1:8" x14ac:dyDescent="0.2">
      <c r="A17" s="286">
        <v>3</v>
      </c>
      <c r="B17" s="285" t="s">
        <v>648</v>
      </c>
      <c r="C17" s="284" t="s">
        <v>664</v>
      </c>
      <c r="D17" s="227">
        <v>1</v>
      </c>
      <c r="E17" s="231">
        <v>31</v>
      </c>
      <c r="F17" s="282">
        <f>3400/E20</f>
        <v>113.33333333333333</v>
      </c>
      <c r="G17" s="281">
        <f>8*F17</f>
        <v>906.66666666666663</v>
      </c>
      <c r="H17" s="220"/>
    </row>
    <row r="18" spans="1:8" x14ac:dyDescent="0.2">
      <c r="A18" s="286"/>
      <c r="B18" s="285"/>
      <c r="C18" s="284"/>
      <c r="D18" s="227">
        <v>2</v>
      </c>
      <c r="E18" s="228">
        <v>32</v>
      </c>
      <c r="F18" s="282"/>
      <c r="G18" s="281"/>
      <c r="H18" s="220"/>
    </row>
    <row r="19" spans="1:8" x14ac:dyDescent="0.2">
      <c r="A19" s="286"/>
      <c r="B19" s="285"/>
      <c r="C19" s="284"/>
      <c r="D19" s="227">
        <v>3</v>
      </c>
      <c r="E19" s="228">
        <v>35</v>
      </c>
      <c r="F19" s="282"/>
      <c r="G19" s="281"/>
      <c r="H19" s="220"/>
    </row>
    <row r="20" spans="1:8" x14ac:dyDescent="0.2">
      <c r="A20" s="286"/>
      <c r="B20" s="285"/>
      <c r="C20" s="284"/>
      <c r="D20" s="227">
        <v>4</v>
      </c>
      <c r="E20" s="232">
        <v>30</v>
      </c>
      <c r="F20" s="282"/>
      <c r="G20" s="281"/>
      <c r="H20" s="220"/>
    </row>
    <row r="21" spans="1:8" x14ac:dyDescent="0.2">
      <c r="A21" s="286"/>
      <c r="B21" s="285"/>
      <c r="C21" s="284"/>
      <c r="D21" s="227">
        <v>5</v>
      </c>
      <c r="E21" s="228">
        <v>31</v>
      </c>
      <c r="F21" s="282"/>
      <c r="G21" s="281"/>
      <c r="H21" s="220"/>
    </row>
    <row r="22" spans="1:8" x14ac:dyDescent="0.2">
      <c r="A22" s="286">
        <v>4</v>
      </c>
      <c r="B22" s="285" t="s">
        <v>589</v>
      </c>
      <c r="C22" s="284" t="s">
        <v>665</v>
      </c>
      <c r="D22" s="227">
        <v>1</v>
      </c>
      <c r="E22" s="228">
        <v>42</v>
      </c>
      <c r="F22" s="282">
        <f>3400/E24</f>
        <v>82.926829268292678</v>
      </c>
      <c r="G22" s="281">
        <f>8*F22</f>
        <v>663.41463414634143</v>
      </c>
      <c r="H22" s="220"/>
    </row>
    <row r="23" spans="1:8" x14ac:dyDescent="0.2">
      <c r="A23" s="286"/>
      <c r="B23" s="285"/>
      <c r="C23" s="284"/>
      <c r="D23" s="227">
        <v>2</v>
      </c>
      <c r="E23" s="228">
        <v>45</v>
      </c>
      <c r="F23" s="282"/>
      <c r="G23" s="281"/>
      <c r="H23" s="220"/>
    </row>
    <row r="24" spans="1:8" x14ac:dyDescent="0.2">
      <c r="A24" s="286"/>
      <c r="B24" s="285"/>
      <c r="C24" s="284"/>
      <c r="D24" s="227">
        <v>3</v>
      </c>
      <c r="E24" s="230">
        <v>41</v>
      </c>
      <c r="F24" s="282"/>
      <c r="G24" s="281"/>
      <c r="H24" s="220"/>
    </row>
    <row r="25" spans="1:8" x14ac:dyDescent="0.2">
      <c r="A25" s="286"/>
      <c r="B25" s="285"/>
      <c r="C25" s="284"/>
      <c r="D25" s="227">
        <v>4</v>
      </c>
      <c r="E25" s="228">
        <v>47</v>
      </c>
      <c r="F25" s="282"/>
      <c r="G25" s="281"/>
      <c r="H25" s="220"/>
    </row>
    <row r="26" spans="1:8" x14ac:dyDescent="0.2">
      <c r="A26" s="286"/>
      <c r="B26" s="285"/>
      <c r="C26" s="284"/>
      <c r="D26" s="227">
        <v>5</v>
      </c>
      <c r="E26" s="228">
        <v>45</v>
      </c>
      <c r="F26" s="282"/>
      <c r="G26" s="281"/>
      <c r="H26" s="220"/>
    </row>
    <row r="27" spans="1:8" x14ac:dyDescent="0.2">
      <c r="A27" s="286">
        <v>5</v>
      </c>
      <c r="B27" s="285" t="s">
        <v>666</v>
      </c>
      <c r="C27" s="284" t="s">
        <v>581</v>
      </c>
      <c r="D27" s="227">
        <v>1</v>
      </c>
      <c r="E27" s="230">
        <v>27</v>
      </c>
      <c r="F27" s="282">
        <f>3400/E27</f>
        <v>125.92592592592592</v>
      </c>
      <c r="G27" s="281">
        <f>8*F27</f>
        <v>1007.4074074074074</v>
      </c>
      <c r="H27" s="220"/>
    </row>
    <row r="28" spans="1:8" x14ac:dyDescent="0.2">
      <c r="A28" s="286"/>
      <c r="B28" s="285"/>
      <c r="C28" s="284"/>
      <c r="D28" s="227">
        <v>2</v>
      </c>
      <c r="E28" s="228">
        <v>38</v>
      </c>
      <c r="F28" s="282"/>
      <c r="G28" s="281"/>
      <c r="H28" s="220"/>
    </row>
    <row r="29" spans="1:8" x14ac:dyDescent="0.2">
      <c r="A29" s="286"/>
      <c r="B29" s="285"/>
      <c r="C29" s="284"/>
      <c r="D29" s="227">
        <v>3</v>
      </c>
      <c r="E29" s="228">
        <v>29</v>
      </c>
      <c r="F29" s="282"/>
      <c r="G29" s="281"/>
      <c r="H29" s="220"/>
    </row>
    <row r="30" spans="1:8" x14ac:dyDescent="0.2">
      <c r="A30" s="286"/>
      <c r="B30" s="285"/>
      <c r="C30" s="284"/>
      <c r="D30" s="227">
        <v>4</v>
      </c>
      <c r="E30" s="228">
        <v>30</v>
      </c>
      <c r="F30" s="282"/>
      <c r="G30" s="281"/>
      <c r="H30" s="220"/>
    </row>
    <row r="31" spans="1:8" x14ac:dyDescent="0.2">
      <c r="A31" s="286"/>
      <c r="B31" s="285"/>
      <c r="C31" s="284"/>
      <c r="D31" s="227">
        <v>5</v>
      </c>
      <c r="E31" s="228">
        <v>28</v>
      </c>
      <c r="F31" s="282"/>
      <c r="G31" s="281"/>
      <c r="H31" s="220"/>
    </row>
    <row r="32" spans="1:8" x14ac:dyDescent="0.2">
      <c r="A32" s="286">
        <v>6</v>
      </c>
      <c r="B32" s="272" t="s">
        <v>667</v>
      </c>
      <c r="C32" s="284" t="s">
        <v>668</v>
      </c>
      <c r="D32" s="227">
        <v>1</v>
      </c>
      <c r="E32" s="228">
        <v>37</v>
      </c>
      <c r="F32" s="282">
        <f>3400/E36</f>
        <v>97.142857142857139</v>
      </c>
      <c r="G32" s="281">
        <f>8*F32</f>
        <v>777.14285714285711</v>
      </c>
      <c r="H32" s="220"/>
    </row>
    <row r="33" spans="1:8" x14ac:dyDescent="0.2">
      <c r="A33" s="286"/>
      <c r="B33" s="272"/>
      <c r="C33" s="284"/>
      <c r="D33" s="227">
        <v>2</v>
      </c>
      <c r="E33" s="228">
        <v>38</v>
      </c>
      <c r="F33" s="282"/>
      <c r="G33" s="281"/>
      <c r="H33" s="220"/>
    </row>
    <row r="34" spans="1:8" x14ac:dyDescent="0.2">
      <c r="A34" s="286"/>
      <c r="B34" s="272"/>
      <c r="C34" s="284"/>
      <c r="D34" s="227">
        <v>3</v>
      </c>
      <c r="E34" s="228">
        <v>38</v>
      </c>
      <c r="F34" s="282"/>
      <c r="G34" s="281"/>
      <c r="H34" s="220"/>
    </row>
    <row r="35" spans="1:8" x14ac:dyDescent="0.2">
      <c r="A35" s="286"/>
      <c r="B35" s="272"/>
      <c r="C35" s="284"/>
      <c r="D35" s="227">
        <v>4</v>
      </c>
      <c r="E35" s="228">
        <v>40</v>
      </c>
      <c r="F35" s="282"/>
      <c r="G35" s="281"/>
      <c r="H35" s="220"/>
    </row>
    <row r="36" spans="1:8" x14ac:dyDescent="0.2">
      <c r="A36" s="286"/>
      <c r="B36" s="272"/>
      <c r="C36" s="284"/>
      <c r="D36" s="227">
        <v>5</v>
      </c>
      <c r="E36" s="230">
        <v>35</v>
      </c>
      <c r="F36" s="282"/>
      <c r="G36" s="281"/>
      <c r="H36" s="220"/>
    </row>
    <row r="37" spans="1:8" x14ac:dyDescent="0.2">
      <c r="A37" s="286">
        <v>7</v>
      </c>
      <c r="B37" s="285" t="s">
        <v>669</v>
      </c>
      <c r="C37" s="284" t="s">
        <v>636</v>
      </c>
      <c r="D37" s="227">
        <v>1</v>
      </c>
      <c r="E37" s="228">
        <v>33</v>
      </c>
      <c r="F37" s="282">
        <f>3400/E39</f>
        <v>103.03030303030303</v>
      </c>
      <c r="G37" s="281">
        <f>8*F37</f>
        <v>824.24242424242425</v>
      </c>
      <c r="H37" s="220"/>
    </row>
    <row r="38" spans="1:8" x14ac:dyDescent="0.2">
      <c r="A38" s="286"/>
      <c r="B38" s="285"/>
      <c r="C38" s="284"/>
      <c r="D38" s="227">
        <v>2</v>
      </c>
      <c r="E38" s="228">
        <v>42</v>
      </c>
      <c r="F38" s="282"/>
      <c r="G38" s="281"/>
      <c r="H38" s="220"/>
    </row>
    <row r="39" spans="1:8" x14ac:dyDescent="0.2">
      <c r="A39" s="286"/>
      <c r="B39" s="285"/>
      <c r="C39" s="284"/>
      <c r="D39" s="227">
        <v>3</v>
      </c>
      <c r="E39" s="230">
        <v>33</v>
      </c>
      <c r="F39" s="282"/>
      <c r="G39" s="281"/>
      <c r="H39" s="220"/>
    </row>
    <row r="40" spans="1:8" x14ac:dyDescent="0.2">
      <c r="A40" s="286"/>
      <c r="B40" s="285"/>
      <c r="C40" s="284"/>
      <c r="D40" s="227">
        <v>4</v>
      </c>
      <c r="E40" s="228">
        <v>45</v>
      </c>
      <c r="F40" s="282"/>
      <c r="G40" s="281"/>
      <c r="H40" s="220"/>
    </row>
    <row r="41" spans="1:8" x14ac:dyDescent="0.2">
      <c r="A41" s="286"/>
      <c r="B41" s="285"/>
      <c r="C41" s="284"/>
      <c r="D41" s="227">
        <v>5</v>
      </c>
      <c r="E41" s="228">
        <v>40</v>
      </c>
      <c r="F41" s="282"/>
      <c r="G41" s="281"/>
      <c r="H41" s="220"/>
    </row>
    <row r="42" spans="1:8" x14ac:dyDescent="0.2">
      <c r="A42" s="286">
        <v>8</v>
      </c>
      <c r="B42" s="272" t="s">
        <v>670</v>
      </c>
      <c r="C42" s="284" t="s">
        <v>671</v>
      </c>
      <c r="D42" s="227">
        <v>1</v>
      </c>
      <c r="E42" s="228">
        <v>57</v>
      </c>
      <c r="F42" s="282">
        <f>3400/E44</f>
        <v>62.962962962962962</v>
      </c>
      <c r="G42" s="281">
        <f>8*F42</f>
        <v>503.7037037037037</v>
      </c>
      <c r="H42" s="220"/>
    </row>
    <row r="43" spans="1:8" x14ac:dyDescent="0.2">
      <c r="A43" s="286"/>
      <c r="B43" s="272"/>
      <c r="C43" s="284"/>
      <c r="D43" s="227">
        <v>2</v>
      </c>
      <c r="E43" s="228">
        <v>53</v>
      </c>
      <c r="F43" s="282"/>
      <c r="G43" s="281"/>
      <c r="H43" s="220"/>
    </row>
    <row r="44" spans="1:8" x14ac:dyDescent="0.2">
      <c r="A44" s="286"/>
      <c r="B44" s="272"/>
      <c r="C44" s="284"/>
      <c r="D44" s="227">
        <v>3</v>
      </c>
      <c r="E44" s="230">
        <v>54</v>
      </c>
      <c r="F44" s="282"/>
      <c r="G44" s="281"/>
      <c r="H44" s="220"/>
    </row>
    <row r="45" spans="1:8" x14ac:dyDescent="0.2">
      <c r="A45" s="286"/>
      <c r="B45" s="272"/>
      <c r="C45" s="284"/>
      <c r="D45" s="227">
        <v>4</v>
      </c>
      <c r="E45" s="228">
        <v>58</v>
      </c>
      <c r="F45" s="282"/>
      <c r="G45" s="281"/>
      <c r="H45" s="220"/>
    </row>
    <row r="46" spans="1:8" x14ac:dyDescent="0.2">
      <c r="A46" s="286"/>
      <c r="B46" s="272"/>
      <c r="C46" s="284"/>
      <c r="D46" s="227">
        <v>5</v>
      </c>
      <c r="E46" s="228">
        <v>55</v>
      </c>
      <c r="F46" s="282"/>
      <c r="G46" s="281"/>
      <c r="H46" s="220"/>
    </row>
    <row r="47" spans="1:8" x14ac:dyDescent="0.2">
      <c r="A47" s="286">
        <v>9</v>
      </c>
      <c r="B47" s="285" t="s">
        <v>604</v>
      </c>
      <c r="C47" s="284">
        <v>5300</v>
      </c>
      <c r="D47" s="227">
        <v>1</v>
      </c>
      <c r="E47" s="228">
        <v>54</v>
      </c>
      <c r="F47" s="282">
        <f>3400/E50</f>
        <v>103.03030303030303</v>
      </c>
      <c r="G47" s="281">
        <f>8*F47</f>
        <v>824.24242424242425</v>
      </c>
      <c r="H47" s="220"/>
    </row>
    <row r="48" spans="1:8" x14ac:dyDescent="0.2">
      <c r="A48" s="286"/>
      <c r="B48" s="285"/>
      <c r="C48" s="284"/>
      <c r="D48" s="227">
        <v>2</v>
      </c>
      <c r="E48" s="228">
        <v>41</v>
      </c>
      <c r="F48" s="282"/>
      <c r="G48" s="281"/>
      <c r="H48" s="220"/>
    </row>
    <row r="49" spans="1:8" x14ac:dyDescent="0.2">
      <c r="A49" s="286"/>
      <c r="B49" s="285"/>
      <c r="C49" s="284"/>
      <c r="D49" s="227">
        <v>3</v>
      </c>
      <c r="E49" s="228">
        <v>55</v>
      </c>
      <c r="F49" s="282"/>
      <c r="G49" s="281"/>
      <c r="H49" s="220"/>
    </row>
    <row r="50" spans="1:8" x14ac:dyDescent="0.2">
      <c r="A50" s="286"/>
      <c r="B50" s="285"/>
      <c r="C50" s="284"/>
      <c r="D50" s="227">
        <v>4</v>
      </c>
      <c r="E50" s="230">
        <v>33</v>
      </c>
      <c r="F50" s="282"/>
      <c r="G50" s="281"/>
      <c r="H50" s="220"/>
    </row>
    <row r="51" spans="1:8" x14ac:dyDescent="0.2">
      <c r="A51" s="286"/>
      <c r="B51" s="285"/>
      <c r="C51" s="284"/>
      <c r="D51" s="227">
        <v>5</v>
      </c>
      <c r="E51" s="228">
        <v>53</v>
      </c>
      <c r="F51" s="282"/>
      <c r="G51" s="281"/>
      <c r="H51" s="220"/>
    </row>
    <row r="52" spans="1:8" x14ac:dyDescent="0.2">
      <c r="A52" s="283">
        <v>10</v>
      </c>
      <c r="B52" s="285" t="s">
        <v>648</v>
      </c>
      <c r="C52" s="284">
        <v>42550</v>
      </c>
      <c r="D52" s="227">
        <v>1</v>
      </c>
      <c r="E52" s="228">
        <v>74</v>
      </c>
      <c r="F52" s="282">
        <f>3400/E54</f>
        <v>54.838709677419352</v>
      </c>
      <c r="G52" s="281">
        <f>8*F52</f>
        <v>438.70967741935482</v>
      </c>
      <c r="H52" s="220"/>
    </row>
    <row r="53" spans="1:8" x14ac:dyDescent="0.2">
      <c r="A53" s="283"/>
      <c r="B53" s="285"/>
      <c r="C53" s="284"/>
      <c r="D53" s="227">
        <v>2</v>
      </c>
      <c r="E53" s="228">
        <v>74</v>
      </c>
      <c r="F53" s="282"/>
      <c r="G53" s="281"/>
      <c r="H53" s="220"/>
    </row>
    <row r="54" spans="1:8" x14ac:dyDescent="0.2">
      <c r="A54" s="283"/>
      <c r="B54" s="285"/>
      <c r="C54" s="284"/>
      <c r="D54" s="227">
        <v>3</v>
      </c>
      <c r="E54" s="230">
        <v>62</v>
      </c>
      <c r="F54" s="282"/>
      <c r="G54" s="281"/>
      <c r="H54" s="220"/>
    </row>
    <row r="55" spans="1:8" x14ac:dyDescent="0.2">
      <c r="A55" s="283"/>
      <c r="B55" s="285"/>
      <c r="C55" s="284"/>
      <c r="D55" s="227">
        <v>4</v>
      </c>
      <c r="E55" s="228">
        <v>82</v>
      </c>
      <c r="F55" s="282"/>
      <c r="G55" s="281"/>
      <c r="H55" s="220"/>
    </row>
    <row r="56" spans="1:8" x14ac:dyDescent="0.2">
      <c r="A56" s="283"/>
      <c r="B56" s="285"/>
      <c r="C56" s="284"/>
      <c r="D56" s="227">
        <v>5</v>
      </c>
      <c r="E56" s="228">
        <v>74</v>
      </c>
      <c r="F56" s="282"/>
      <c r="G56" s="281"/>
      <c r="H56" s="220"/>
    </row>
    <row r="57" spans="1:8" x14ac:dyDescent="0.2">
      <c r="A57" s="283">
        <v>11</v>
      </c>
      <c r="B57" s="285" t="s">
        <v>659</v>
      </c>
      <c r="C57" s="284" t="s">
        <v>672</v>
      </c>
      <c r="D57" s="227">
        <v>1</v>
      </c>
      <c r="E57" s="228">
        <v>21</v>
      </c>
      <c r="F57" s="282">
        <f>3400/E59</f>
        <v>161.9047619047619</v>
      </c>
      <c r="G57" s="281">
        <f>8*F57</f>
        <v>1295.2380952380952</v>
      </c>
      <c r="H57" s="220"/>
    </row>
    <row r="58" spans="1:8" x14ac:dyDescent="0.2">
      <c r="A58" s="283"/>
      <c r="B58" s="285"/>
      <c r="C58" s="284"/>
      <c r="D58" s="227">
        <v>2</v>
      </c>
      <c r="E58" s="228">
        <v>25</v>
      </c>
      <c r="F58" s="282"/>
      <c r="G58" s="281"/>
      <c r="H58" s="220"/>
    </row>
    <row r="59" spans="1:8" x14ac:dyDescent="0.2">
      <c r="A59" s="283"/>
      <c r="B59" s="285"/>
      <c r="C59" s="284"/>
      <c r="D59" s="227">
        <v>3</v>
      </c>
      <c r="E59" s="230">
        <v>21</v>
      </c>
      <c r="F59" s="282"/>
      <c r="G59" s="281"/>
      <c r="H59" s="220"/>
    </row>
    <row r="60" spans="1:8" x14ac:dyDescent="0.2">
      <c r="A60" s="283"/>
      <c r="B60" s="285"/>
      <c r="C60" s="284"/>
      <c r="D60" s="227">
        <v>4</v>
      </c>
      <c r="E60" s="228">
        <v>21</v>
      </c>
      <c r="F60" s="282"/>
      <c r="G60" s="281"/>
      <c r="H60" s="220"/>
    </row>
    <row r="61" spans="1:8" x14ac:dyDescent="0.2">
      <c r="A61" s="283"/>
      <c r="B61" s="285"/>
      <c r="C61" s="284"/>
      <c r="D61" s="227">
        <v>5</v>
      </c>
      <c r="E61" s="228">
        <v>29</v>
      </c>
      <c r="F61" s="282"/>
      <c r="G61" s="281"/>
      <c r="H61" s="220"/>
    </row>
    <row r="62" spans="1:8" x14ac:dyDescent="0.2">
      <c r="A62" s="283">
        <v>12</v>
      </c>
      <c r="B62" s="285" t="s">
        <v>673</v>
      </c>
      <c r="C62" s="284">
        <v>1975</v>
      </c>
      <c r="D62" s="227">
        <v>1</v>
      </c>
      <c r="E62" s="228">
        <v>31</v>
      </c>
      <c r="F62" s="282">
        <f>3400/E64</f>
        <v>125.92592592592592</v>
      </c>
      <c r="G62" s="281">
        <f>8*F62</f>
        <v>1007.4074074074074</v>
      </c>
      <c r="H62" s="220"/>
    </row>
    <row r="63" spans="1:8" x14ac:dyDescent="0.2">
      <c r="A63" s="283"/>
      <c r="B63" s="285"/>
      <c r="C63" s="284"/>
      <c r="D63" s="227">
        <v>2</v>
      </c>
      <c r="E63" s="228">
        <v>41</v>
      </c>
      <c r="F63" s="282"/>
      <c r="G63" s="281"/>
      <c r="H63" s="220"/>
    </row>
    <row r="64" spans="1:8" x14ac:dyDescent="0.2">
      <c r="A64" s="283"/>
      <c r="B64" s="285"/>
      <c r="C64" s="284"/>
      <c r="D64" s="227">
        <v>3</v>
      </c>
      <c r="E64" s="230">
        <v>27</v>
      </c>
      <c r="F64" s="282"/>
      <c r="G64" s="281"/>
      <c r="H64" s="220"/>
    </row>
    <row r="65" spans="1:8" x14ac:dyDescent="0.2">
      <c r="A65" s="283"/>
      <c r="B65" s="285"/>
      <c r="C65" s="284"/>
      <c r="D65" s="227">
        <v>4</v>
      </c>
      <c r="E65" s="228">
        <v>37</v>
      </c>
      <c r="F65" s="282"/>
      <c r="G65" s="281"/>
      <c r="H65" s="220"/>
    </row>
    <row r="66" spans="1:8" x14ac:dyDescent="0.2">
      <c r="A66" s="283"/>
      <c r="B66" s="285"/>
      <c r="C66" s="284"/>
      <c r="D66" s="227">
        <v>5</v>
      </c>
      <c r="E66" s="228">
        <v>33</v>
      </c>
      <c r="F66" s="282"/>
      <c r="G66" s="281"/>
      <c r="H66" s="220"/>
    </row>
    <row r="67" spans="1:8" x14ac:dyDescent="0.2">
      <c r="A67" s="283">
        <v>13</v>
      </c>
      <c r="B67" s="285" t="s">
        <v>674</v>
      </c>
      <c r="C67" s="284" t="s">
        <v>626</v>
      </c>
      <c r="D67" s="227">
        <v>1</v>
      </c>
      <c r="E67" s="228">
        <v>107</v>
      </c>
      <c r="F67" s="282">
        <f>3400/E71</f>
        <v>59.649122807017541</v>
      </c>
      <c r="G67" s="281">
        <f>8*F67</f>
        <v>477.19298245614033</v>
      </c>
      <c r="H67" s="220"/>
    </row>
    <row r="68" spans="1:8" x14ac:dyDescent="0.2">
      <c r="A68" s="283"/>
      <c r="B68" s="285"/>
      <c r="C68" s="284"/>
      <c r="D68" s="227">
        <v>2</v>
      </c>
      <c r="E68" s="228">
        <v>88</v>
      </c>
      <c r="F68" s="282"/>
      <c r="G68" s="281"/>
      <c r="H68" s="220"/>
    </row>
    <row r="69" spans="1:8" x14ac:dyDescent="0.2">
      <c r="A69" s="283"/>
      <c r="B69" s="285"/>
      <c r="C69" s="284"/>
      <c r="D69" s="227">
        <v>3</v>
      </c>
      <c r="E69" s="228">
        <v>71</v>
      </c>
      <c r="F69" s="282"/>
      <c r="G69" s="281"/>
      <c r="H69" s="220"/>
    </row>
    <row r="70" spans="1:8" x14ac:dyDescent="0.2">
      <c r="A70" s="283"/>
      <c r="B70" s="285"/>
      <c r="C70" s="284"/>
      <c r="D70" s="227">
        <v>4</v>
      </c>
      <c r="E70" s="228">
        <v>63</v>
      </c>
      <c r="F70" s="282"/>
      <c r="G70" s="281"/>
      <c r="H70" s="220"/>
    </row>
    <row r="71" spans="1:8" x14ac:dyDescent="0.2">
      <c r="A71" s="283"/>
      <c r="B71" s="285"/>
      <c r="C71" s="284"/>
      <c r="D71" s="227">
        <v>5</v>
      </c>
      <c r="E71" s="230">
        <v>57</v>
      </c>
      <c r="F71" s="282"/>
      <c r="G71" s="281"/>
      <c r="H71" s="220"/>
    </row>
    <row r="72" spans="1:8" x14ac:dyDescent="0.2">
      <c r="A72" s="283">
        <v>14</v>
      </c>
      <c r="B72" s="285" t="s">
        <v>675</v>
      </c>
      <c r="C72" s="284" t="s">
        <v>676</v>
      </c>
      <c r="D72" s="227">
        <v>1</v>
      </c>
      <c r="E72" s="228">
        <v>32</v>
      </c>
      <c r="F72" s="282">
        <f>3400/E74</f>
        <v>147.82608695652175</v>
      </c>
      <c r="G72" s="281">
        <f>8*F72</f>
        <v>1182.608695652174</v>
      </c>
      <c r="H72" s="220"/>
    </row>
    <row r="73" spans="1:8" x14ac:dyDescent="0.2">
      <c r="A73" s="283"/>
      <c r="B73" s="285"/>
      <c r="C73" s="284"/>
      <c r="D73" s="227">
        <v>2</v>
      </c>
      <c r="E73" s="228">
        <v>25</v>
      </c>
      <c r="F73" s="282"/>
      <c r="G73" s="281"/>
      <c r="H73" s="220"/>
    </row>
    <row r="74" spans="1:8" x14ac:dyDescent="0.2">
      <c r="A74" s="283"/>
      <c r="B74" s="285"/>
      <c r="C74" s="284"/>
      <c r="D74" s="227">
        <v>3</v>
      </c>
      <c r="E74" s="230">
        <v>23</v>
      </c>
      <c r="F74" s="282"/>
      <c r="G74" s="281"/>
      <c r="H74" s="220"/>
    </row>
    <row r="75" spans="1:8" x14ac:dyDescent="0.2">
      <c r="A75" s="283"/>
      <c r="B75" s="285"/>
      <c r="C75" s="284"/>
      <c r="D75" s="227">
        <v>4</v>
      </c>
      <c r="E75" s="228">
        <v>27</v>
      </c>
      <c r="F75" s="282"/>
      <c r="G75" s="281"/>
      <c r="H75" s="220"/>
    </row>
    <row r="76" spans="1:8" x14ac:dyDescent="0.2">
      <c r="A76" s="283"/>
      <c r="B76" s="285"/>
      <c r="C76" s="284"/>
      <c r="D76" s="227">
        <v>5</v>
      </c>
      <c r="E76" s="228">
        <v>29</v>
      </c>
      <c r="F76" s="282"/>
      <c r="G76" s="281"/>
      <c r="H76" s="220"/>
    </row>
    <row r="77" spans="1:8" x14ac:dyDescent="0.2">
      <c r="A77" s="283">
        <v>15</v>
      </c>
      <c r="B77" s="285" t="s">
        <v>677</v>
      </c>
      <c r="C77" s="284">
        <v>86901</v>
      </c>
      <c r="D77" s="227">
        <v>1</v>
      </c>
      <c r="E77" s="228">
        <v>25</v>
      </c>
      <c r="F77" s="282">
        <f>3400/E79</f>
        <v>161.9047619047619</v>
      </c>
      <c r="G77" s="281">
        <f>8*F77</f>
        <v>1295.2380952380952</v>
      </c>
      <c r="H77" s="220"/>
    </row>
    <row r="78" spans="1:8" x14ac:dyDescent="0.2">
      <c r="A78" s="283"/>
      <c r="B78" s="285"/>
      <c r="C78" s="284"/>
      <c r="D78" s="227">
        <v>2</v>
      </c>
      <c r="E78" s="228">
        <v>26</v>
      </c>
      <c r="F78" s="282"/>
      <c r="G78" s="281"/>
      <c r="H78" s="220"/>
    </row>
    <row r="79" spans="1:8" x14ac:dyDescent="0.2">
      <c r="A79" s="283"/>
      <c r="B79" s="285"/>
      <c r="C79" s="284"/>
      <c r="D79" s="227">
        <v>3</v>
      </c>
      <c r="E79" s="230">
        <v>21</v>
      </c>
      <c r="F79" s="282"/>
      <c r="G79" s="281"/>
      <c r="H79" s="220"/>
    </row>
    <row r="80" spans="1:8" x14ac:dyDescent="0.2">
      <c r="A80" s="283"/>
      <c r="B80" s="285"/>
      <c r="C80" s="284"/>
      <c r="D80" s="227">
        <v>4</v>
      </c>
      <c r="E80" s="228">
        <v>22</v>
      </c>
      <c r="F80" s="282"/>
      <c r="G80" s="281"/>
      <c r="H80" s="220"/>
    </row>
    <row r="81" spans="1:8" x14ac:dyDescent="0.2">
      <c r="A81" s="283"/>
      <c r="B81" s="285"/>
      <c r="C81" s="284"/>
      <c r="D81" s="227">
        <v>5</v>
      </c>
      <c r="E81" s="228">
        <v>26</v>
      </c>
      <c r="F81" s="282"/>
      <c r="G81" s="281"/>
      <c r="H81" s="220"/>
    </row>
    <row r="82" spans="1:8" x14ac:dyDescent="0.2">
      <c r="A82" s="283">
        <v>16</v>
      </c>
      <c r="B82" s="285" t="s">
        <v>678</v>
      </c>
      <c r="C82" s="284" t="s">
        <v>679</v>
      </c>
      <c r="D82" s="227">
        <v>1</v>
      </c>
      <c r="E82" s="230">
        <v>51</v>
      </c>
      <c r="F82" s="282">
        <f>3400/E82</f>
        <v>66.666666666666671</v>
      </c>
      <c r="G82" s="281">
        <f>8*F82</f>
        <v>533.33333333333337</v>
      </c>
      <c r="H82" s="220"/>
    </row>
    <row r="83" spans="1:8" x14ac:dyDescent="0.2">
      <c r="A83" s="283"/>
      <c r="B83" s="285"/>
      <c r="C83" s="284"/>
      <c r="D83" s="227">
        <v>2</v>
      </c>
      <c r="E83" s="228">
        <v>53</v>
      </c>
      <c r="F83" s="282"/>
      <c r="G83" s="281"/>
      <c r="H83" s="220"/>
    </row>
    <row r="84" spans="1:8" x14ac:dyDescent="0.2">
      <c r="A84" s="283"/>
      <c r="B84" s="285"/>
      <c r="C84" s="284"/>
      <c r="D84" s="227">
        <v>3</v>
      </c>
      <c r="E84" s="228">
        <v>64</v>
      </c>
      <c r="F84" s="282"/>
      <c r="G84" s="281"/>
      <c r="H84" s="220"/>
    </row>
    <row r="85" spans="1:8" x14ac:dyDescent="0.2">
      <c r="A85" s="283"/>
      <c r="B85" s="285"/>
      <c r="C85" s="284"/>
      <c r="D85" s="227">
        <v>4</v>
      </c>
      <c r="E85" s="228">
        <v>61</v>
      </c>
      <c r="F85" s="282"/>
      <c r="G85" s="281"/>
      <c r="H85" s="220"/>
    </row>
    <row r="86" spans="1:8" x14ac:dyDescent="0.2">
      <c r="A86" s="283"/>
      <c r="B86" s="285"/>
      <c r="C86" s="284"/>
      <c r="D86" s="227">
        <v>5</v>
      </c>
      <c r="E86" s="228">
        <v>72</v>
      </c>
      <c r="F86" s="282"/>
      <c r="G86" s="281"/>
      <c r="H86" s="220"/>
    </row>
    <row r="87" spans="1:8" x14ac:dyDescent="0.2">
      <c r="A87" s="283">
        <v>17</v>
      </c>
      <c r="B87" s="285"/>
      <c r="C87" s="284"/>
      <c r="D87" s="227">
        <v>1</v>
      </c>
      <c r="E87" s="228"/>
      <c r="F87" s="282"/>
      <c r="G87" s="282"/>
      <c r="H87" s="220"/>
    </row>
    <row r="88" spans="1:8" x14ac:dyDescent="0.2">
      <c r="A88" s="283"/>
      <c r="B88" s="285"/>
      <c r="C88" s="284"/>
      <c r="D88" s="227">
        <v>2</v>
      </c>
      <c r="E88" s="228"/>
      <c r="F88" s="282"/>
      <c r="G88" s="282"/>
      <c r="H88" s="220"/>
    </row>
    <row r="89" spans="1:8" x14ac:dyDescent="0.2">
      <c r="A89" s="283"/>
      <c r="B89" s="285"/>
      <c r="C89" s="284"/>
      <c r="D89" s="227">
        <v>3</v>
      </c>
      <c r="E89" s="228"/>
      <c r="F89" s="282"/>
      <c r="G89" s="282"/>
      <c r="H89" s="220"/>
    </row>
    <row r="90" spans="1:8" x14ac:dyDescent="0.2">
      <c r="A90" s="283"/>
      <c r="B90" s="285"/>
      <c r="C90" s="284"/>
      <c r="D90" s="227">
        <v>4</v>
      </c>
      <c r="E90" s="228"/>
      <c r="F90" s="282"/>
      <c r="G90" s="282"/>
      <c r="H90" s="220"/>
    </row>
    <row r="91" spans="1:8" x14ac:dyDescent="0.2">
      <c r="A91" s="283"/>
      <c r="B91" s="285"/>
      <c r="C91" s="284"/>
      <c r="D91" s="227">
        <v>5</v>
      </c>
      <c r="E91" s="228"/>
      <c r="F91" s="282"/>
      <c r="G91" s="282"/>
      <c r="H91" s="220"/>
    </row>
    <row r="92" spans="1:8" x14ac:dyDescent="0.2">
      <c r="A92" s="222"/>
      <c r="B92" s="222"/>
      <c r="C92" s="222"/>
      <c r="D92" s="222"/>
      <c r="E92" s="222"/>
      <c r="F92" s="222"/>
      <c r="G92" s="222"/>
      <c r="H92" s="220"/>
    </row>
  </sheetData>
  <mergeCells count="88">
    <mergeCell ref="A2:G3"/>
    <mergeCell ref="A67:A71"/>
    <mergeCell ref="F17:F21"/>
    <mergeCell ref="C7:C11"/>
    <mergeCell ref="A87:A91"/>
    <mergeCell ref="B17:B21"/>
    <mergeCell ref="F67:F71"/>
    <mergeCell ref="C87:C91"/>
    <mergeCell ref="B72:B76"/>
    <mergeCell ref="C67:C71"/>
    <mergeCell ref="C22:C26"/>
    <mergeCell ref="C72:C76"/>
    <mergeCell ref="F7:F11"/>
    <mergeCell ref="B52:B56"/>
    <mergeCell ref="A17:A21"/>
    <mergeCell ref="A82:A86"/>
    <mergeCell ref="G87:G91"/>
    <mergeCell ref="G77:G81"/>
    <mergeCell ref="G82:G86"/>
    <mergeCell ref="F77:F81"/>
    <mergeCell ref="C27:C31"/>
    <mergeCell ref="F87:F91"/>
    <mergeCell ref="G27:G31"/>
    <mergeCell ref="G42:G46"/>
    <mergeCell ref="G37:G41"/>
    <mergeCell ref="C42:C46"/>
    <mergeCell ref="G62:G66"/>
    <mergeCell ref="G32:G36"/>
    <mergeCell ref="G72:G76"/>
    <mergeCell ref="B37:B41"/>
    <mergeCell ref="B67:B71"/>
    <mergeCell ref="A52:A56"/>
    <mergeCell ref="G47:G51"/>
    <mergeCell ref="B57:B61"/>
    <mergeCell ref="B47:B51"/>
    <mergeCell ref="A42:A46"/>
    <mergeCell ref="F72:F76"/>
    <mergeCell ref="B12:B16"/>
    <mergeCell ref="C47:C51"/>
    <mergeCell ref="F22:F26"/>
    <mergeCell ref="A77:A81"/>
    <mergeCell ref="C32:C36"/>
    <mergeCell ref="B42:B46"/>
    <mergeCell ref="C52:C56"/>
    <mergeCell ref="F12:F16"/>
    <mergeCell ref="A32:A36"/>
    <mergeCell ref="B27:B31"/>
    <mergeCell ref="B22:B26"/>
    <mergeCell ref="B77:B81"/>
    <mergeCell ref="A5:B5"/>
    <mergeCell ref="B82:B86"/>
    <mergeCell ref="C82:C86"/>
    <mergeCell ref="D6:E6"/>
    <mergeCell ref="A7:A11"/>
    <mergeCell ref="B32:B36"/>
    <mergeCell ref="C37:C41"/>
    <mergeCell ref="B87:B91"/>
    <mergeCell ref="F82:F86"/>
    <mergeCell ref="C12:C16"/>
    <mergeCell ref="A57:A61"/>
    <mergeCell ref="G52:G56"/>
    <mergeCell ref="A27:A31"/>
    <mergeCell ref="F52:F56"/>
    <mergeCell ref="A37:A41"/>
    <mergeCell ref="G22:G26"/>
    <mergeCell ref="A12:A16"/>
    <mergeCell ref="C77:C81"/>
    <mergeCell ref="F37:F41"/>
    <mergeCell ref="A72:A76"/>
    <mergeCell ref="F57:F61"/>
    <mergeCell ref="G67:G71"/>
    <mergeCell ref="C17:C21"/>
    <mergeCell ref="G12:G16"/>
    <mergeCell ref="B7:B11"/>
    <mergeCell ref="F62:F66"/>
    <mergeCell ref="A62:A66"/>
    <mergeCell ref="C62:C66"/>
    <mergeCell ref="C57:C61"/>
    <mergeCell ref="B62:B66"/>
    <mergeCell ref="A22:A26"/>
    <mergeCell ref="F32:F36"/>
    <mergeCell ref="F47:F51"/>
    <mergeCell ref="F27:F31"/>
    <mergeCell ref="G7:G11"/>
    <mergeCell ref="A47:A51"/>
    <mergeCell ref="F42:F46"/>
    <mergeCell ref="G57:G61"/>
    <mergeCell ref="G17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comments xmlns="https://web.wps.cn/et/2018/main" xmlns:s="http://schemas.openxmlformats.org/spreadsheetml/2006/main">
  <commentList sheetStid="4">
    <comment s:ref="F7" rgbClr="8FCAC0"/>
    <comment s:ref="G7" rgbClr="8FCAC0"/>
    <comment s:ref="B29" rgbClr="8FCAC0"/>
    <comment s:ref="B30" rgbClr="8FCAC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www.w3.org/2000/xmlns/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Lembar kerja</vt:lpstr>
      </vt:variant>
      <vt:variant>
        <vt:i4>9</vt:i4>
      </vt:variant>
      <vt:variant>
        <vt:lpstr>Rentang Bernama</vt:lpstr>
      </vt:variant>
      <vt:variant>
        <vt:i4>6</vt:i4>
      </vt:variant>
    </vt:vector>
  </HeadingPairs>
  <TitlesOfParts>
    <vt:vector size="15" baseType="lpstr">
      <vt:lpstr>TARGET SUDAH REVISI</vt:lpstr>
      <vt:lpstr>rev. 02</vt:lpstr>
      <vt:lpstr>rev. 03</vt:lpstr>
      <vt:lpstr>TARGET CYCLE TIME</vt:lpstr>
      <vt:lpstr>mapping</vt:lpstr>
      <vt:lpstr>TZK</vt:lpstr>
      <vt:lpstr>mutu</vt:lpstr>
      <vt:lpstr>muda a</vt:lpstr>
      <vt:lpstr>muda b</vt:lpstr>
      <vt:lpstr>TARGET SUDAH REVISI!Print_Area</vt:lpstr>
      <vt:lpstr>rev. 02!Print_Area</vt:lpstr>
      <vt:lpstr>rev. 03!Print_Area</vt:lpstr>
      <vt:lpstr>TARGET SUDAH REVISI!Print_Titles</vt:lpstr>
      <vt:lpstr>rev. 02!Print_Titles</vt:lpstr>
      <vt:lpstr>rev. 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BRI-06</cp:lastModifiedBy>
  <dcterms:created xsi:type="dcterms:W3CDTF">2019-08-22T19:24:00Z</dcterms:created>
  <dcterms:modified xsi:type="dcterms:W3CDTF">2022-10-18T11:32:59Z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CAA98A0ED3D94B308441B72F6905799A</vt:lpwstr>
  </property>
</Properties>
</file>