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Science\AtomCamp_DS_Cohort4\Assignments\"/>
    </mc:Choice>
  </mc:AlternateContent>
  <xr:revisionPtr revIDLastSave="0" documentId="8_{511FB420-158F-49DB-94F5-7E6A62484B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PowerQuery" sheetId="4" r:id="rId2"/>
    <sheet name="Answers" sheetId="6" r:id="rId3"/>
    <sheet name="Questions" sheetId="2" r:id="rId4"/>
  </sheets>
  <definedNames>
    <definedName name="_xlnm._FilterDatabase" localSheetId="0" hidden="1">Data!$A$1:$G$1000</definedName>
    <definedName name="ExternalData_1" localSheetId="1" hidden="1">PowerQuery!$A$1:$E$1000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3" i="1"/>
  <c r="H2" i="1"/>
  <c r="F20" i="2"/>
  <c r="F19" i="2"/>
  <c r="E149" i="1"/>
  <c r="E147" i="1"/>
  <c r="E148" i="1"/>
  <c r="E146" i="1"/>
  <c r="E127" i="1"/>
  <c r="E79" i="1"/>
  <c r="E63" i="1"/>
  <c r="E104" i="1"/>
  <c r="E66" i="1"/>
  <c r="E89" i="1"/>
  <c r="E41" i="1"/>
  <c r="E115" i="1"/>
  <c r="E27" i="1"/>
  <c r="E88" i="1"/>
  <c r="E136" i="1"/>
  <c r="E57" i="1"/>
  <c r="E110" i="1"/>
  <c r="E77" i="1"/>
  <c r="E112" i="1"/>
  <c r="E130" i="1"/>
  <c r="E35" i="1"/>
  <c r="E118" i="1"/>
  <c r="E67" i="1"/>
  <c r="E85" i="1"/>
  <c r="E108" i="1"/>
  <c r="E106" i="1"/>
  <c r="E68" i="1"/>
  <c r="E137" i="1"/>
  <c r="E129" i="1"/>
  <c r="E43" i="1"/>
  <c r="E33" i="1"/>
  <c r="E84" i="1"/>
  <c r="E28" i="1"/>
  <c r="E20" i="1"/>
  <c r="E45" i="1"/>
  <c r="E81" i="1"/>
  <c r="E29" i="1"/>
  <c r="E109" i="1"/>
  <c r="E101" i="1"/>
  <c r="E56" i="1"/>
  <c r="E86" i="1"/>
  <c r="E87" i="1"/>
  <c r="E44" i="1"/>
  <c r="E97" i="1"/>
  <c r="E42" i="1"/>
  <c r="E65" i="1"/>
  <c r="E26" i="1"/>
  <c r="E46" i="1"/>
  <c r="E143" i="1"/>
  <c r="E19" i="1"/>
  <c r="E36" i="1"/>
  <c r="E58" i="1"/>
  <c r="E47" i="1"/>
  <c r="E30" i="1"/>
  <c r="E62" i="1"/>
  <c r="E138" i="1"/>
  <c r="E37" i="1"/>
  <c r="E119" i="1"/>
  <c r="E99" i="1"/>
  <c r="E139" i="1"/>
  <c r="E96" i="1"/>
  <c r="E80" i="1"/>
  <c r="E75" i="1"/>
  <c r="E48" i="1"/>
  <c r="E114" i="1"/>
  <c r="E121" i="1"/>
  <c r="E100" i="1"/>
  <c r="E54" i="1"/>
  <c r="E34" i="1"/>
  <c r="E21" i="1"/>
  <c r="E49" i="1"/>
  <c r="E107" i="1"/>
  <c r="E93" i="1"/>
  <c r="E126" i="1"/>
  <c r="E133" i="1"/>
  <c r="E69" i="1"/>
  <c r="E78" i="1"/>
  <c r="E102" i="1"/>
  <c r="E50" i="1"/>
  <c r="E144" i="1"/>
  <c r="E128" i="1"/>
  <c r="E31" i="1"/>
  <c r="E95" i="1"/>
  <c r="E40" i="1"/>
  <c r="E98" i="1"/>
  <c r="E140" i="1"/>
  <c r="E64" i="1"/>
  <c r="E113" i="1"/>
  <c r="E117" i="1"/>
  <c r="E38" i="1"/>
  <c r="E122" i="1"/>
  <c r="E61" i="1"/>
  <c r="E141" i="1"/>
  <c r="E124" i="1"/>
  <c r="E18" i="1"/>
  <c r="E103" i="1"/>
  <c r="E135" i="1"/>
  <c r="E94" i="1"/>
  <c r="E131" i="1"/>
  <c r="E51" i="1"/>
  <c r="E116" i="1"/>
  <c r="E105" i="1"/>
  <c r="E125" i="1"/>
  <c r="E74" i="1"/>
  <c r="E22" i="1"/>
  <c r="E90" i="1"/>
  <c r="E23" i="1"/>
  <c r="E24" i="1"/>
  <c r="E76" i="1"/>
  <c r="E132" i="1"/>
  <c r="E60" i="1"/>
  <c r="E59" i="1"/>
  <c r="E55" i="1"/>
  <c r="E39" i="1"/>
  <c r="E120" i="1"/>
  <c r="E92" i="1"/>
  <c r="E111" i="1"/>
  <c r="E70" i="1"/>
  <c r="E52" i="1"/>
  <c r="E32" i="1"/>
  <c r="E91" i="1"/>
  <c r="E25" i="1"/>
  <c r="E123" i="1"/>
  <c r="E142" i="1"/>
  <c r="E134" i="1"/>
  <c r="E71" i="1"/>
  <c r="E82" i="1"/>
  <c r="E72" i="1"/>
  <c r="E83" i="1"/>
  <c r="E73" i="1"/>
  <c r="E145" i="1"/>
  <c r="E53" i="1"/>
  <c r="C104" i="1"/>
  <c r="D104" i="1" s="1"/>
  <c r="D150" i="1"/>
  <c r="C146" i="1"/>
  <c r="D146" i="1" s="1"/>
  <c r="C90" i="1"/>
  <c r="D90" i="1" s="1"/>
  <c r="E17" i="1"/>
  <c r="E5" i="1"/>
  <c r="E12" i="1"/>
  <c r="E8" i="1"/>
  <c r="E7" i="1"/>
  <c r="E15" i="1"/>
  <c r="E4" i="1"/>
  <c r="E10" i="1"/>
  <c r="E9" i="1"/>
  <c r="E14" i="1"/>
  <c r="E2" i="1"/>
  <c r="E11" i="1"/>
  <c r="E16" i="1"/>
  <c r="E3" i="1"/>
  <c r="E13" i="1"/>
  <c r="E6" i="1"/>
  <c r="C136" i="1"/>
  <c r="D136" i="1" s="1"/>
  <c r="C53" i="1"/>
  <c r="D53" i="1" s="1"/>
  <c r="C101" i="1"/>
  <c r="D101" i="1" s="1"/>
  <c r="C13" i="1"/>
  <c r="D13" i="1" s="1"/>
  <c r="C6" i="1"/>
  <c r="D6" i="1" s="1"/>
  <c r="C17" i="1"/>
  <c r="D17" i="1" s="1"/>
  <c r="C96" i="1"/>
  <c r="D96" i="1" s="1"/>
  <c r="C52" i="1"/>
  <c r="D52" i="1" s="1"/>
  <c r="C141" i="1"/>
  <c r="D141" i="1" s="1"/>
  <c r="C33" i="1"/>
  <c r="D33" i="1" s="1"/>
  <c r="C97" i="1"/>
  <c r="D97" i="1" s="1"/>
  <c r="C77" i="1"/>
  <c r="D77" i="1" s="1"/>
  <c r="C42" i="1"/>
  <c r="D42" i="1" s="1"/>
  <c r="C23" i="1"/>
  <c r="D23" i="1" s="1"/>
  <c r="C75" i="1"/>
  <c r="D75" i="1" s="1"/>
  <c r="C137" i="1"/>
  <c r="D137" i="1" s="1"/>
  <c r="C108" i="1"/>
  <c r="D108" i="1" s="1"/>
  <c r="C5" i="1"/>
  <c r="D5" i="1" s="1"/>
  <c r="C100" i="1"/>
  <c r="D100" i="1" s="1"/>
  <c r="C12" i="1"/>
  <c r="D12" i="1" s="1"/>
  <c r="C54" i="1"/>
  <c r="D54" i="1" s="1"/>
  <c r="C95" i="1"/>
  <c r="D95" i="1" s="1"/>
  <c r="C27" i="1"/>
  <c r="D27" i="1" s="1"/>
  <c r="C29" i="1"/>
  <c r="D29" i="1" s="1"/>
  <c r="C105" i="1"/>
  <c r="D105" i="1" s="1"/>
  <c r="C110" i="1"/>
  <c r="D110" i="1" s="1"/>
  <c r="C18" i="1"/>
  <c r="D18" i="1" s="1"/>
  <c r="C102" i="1"/>
  <c r="D102" i="1" s="1"/>
  <c r="C78" i="1"/>
  <c r="D78" i="1" s="1"/>
  <c r="C8" i="1"/>
  <c r="D8" i="1" s="1"/>
  <c r="C65" i="1"/>
  <c r="D65" i="1" s="1"/>
  <c r="C28" i="1"/>
  <c r="D28" i="1" s="1"/>
  <c r="C148" i="1"/>
  <c r="D148" i="1" s="1"/>
  <c r="C138" i="1"/>
  <c r="D138" i="1" s="1"/>
  <c r="C49" i="1"/>
  <c r="D49" i="1" s="1"/>
  <c r="C61" i="1"/>
  <c r="D61" i="1" s="1"/>
  <c r="C7" i="1"/>
  <c r="D7" i="1" s="1"/>
  <c r="C85" i="1"/>
  <c r="D85" i="1" s="1"/>
  <c r="C34" i="1"/>
  <c r="D34" i="1" s="1"/>
  <c r="C123" i="1"/>
  <c r="D123" i="1" s="1"/>
  <c r="C144" i="1"/>
  <c r="D144" i="1" s="1"/>
  <c r="C36" i="1"/>
  <c r="D36" i="1" s="1"/>
  <c r="C21" i="1"/>
  <c r="D21" i="1" s="1"/>
  <c r="C15" i="1"/>
  <c r="D15" i="1" s="1"/>
  <c r="C22" i="1"/>
  <c r="D22" i="1" s="1"/>
  <c r="C125" i="1"/>
  <c r="D125" i="1" s="1"/>
  <c r="C130" i="1"/>
  <c r="D130" i="1" s="1"/>
  <c r="C98" i="1"/>
  <c r="D98" i="1" s="1"/>
  <c r="C56" i="1"/>
  <c r="D56" i="1" s="1"/>
  <c r="C51" i="1"/>
  <c r="D51" i="1" s="1"/>
  <c r="C47" i="1"/>
  <c r="D47" i="1" s="1"/>
  <c r="C45" i="1"/>
  <c r="D45" i="1" s="1"/>
  <c r="C99" i="1"/>
  <c r="D99" i="1" s="1"/>
  <c r="C4" i="1"/>
  <c r="D4" i="1" s="1"/>
  <c r="C35" i="1"/>
  <c r="D35" i="1" s="1"/>
  <c r="C89" i="1"/>
  <c r="D89" i="1" s="1"/>
  <c r="C46" i="1"/>
  <c r="D46" i="1" s="1"/>
  <c r="C135" i="1"/>
  <c r="D135" i="1" s="1"/>
  <c r="C129" i="1"/>
  <c r="D129" i="1" s="1"/>
  <c r="C82" i="1"/>
  <c r="D82" i="1" s="1"/>
  <c r="C10" i="1"/>
  <c r="D10" i="1" s="1"/>
  <c r="C68" i="1"/>
  <c r="D68" i="1" s="1"/>
  <c r="C111" i="1"/>
  <c r="D111" i="1" s="1"/>
  <c r="C83" i="1"/>
  <c r="D83" i="1" s="1"/>
  <c r="C71" i="1"/>
  <c r="D71" i="1" s="1"/>
  <c r="C81" i="1"/>
  <c r="D81" i="1" s="1"/>
  <c r="C142" i="1"/>
  <c r="D142" i="1" s="1"/>
  <c r="C80" i="1"/>
  <c r="D80" i="1" s="1"/>
  <c r="C91" i="1"/>
  <c r="D91" i="1" s="1"/>
  <c r="C64" i="1"/>
  <c r="D64" i="1" s="1"/>
  <c r="C26" i="1"/>
  <c r="D26" i="1" s="1"/>
  <c r="C39" i="1"/>
  <c r="D39" i="1" s="1"/>
  <c r="C124" i="1"/>
  <c r="D124" i="1" s="1"/>
  <c r="C48" i="1"/>
  <c r="D48" i="1" s="1"/>
  <c r="C32" i="1"/>
  <c r="D32" i="1" s="1"/>
  <c r="C55" i="1"/>
  <c r="D55" i="1" s="1"/>
  <c r="C120" i="1"/>
  <c r="D120" i="1" s="1"/>
  <c r="C44" i="1"/>
  <c r="D44" i="1" s="1"/>
  <c r="C131" i="1"/>
  <c r="D131" i="1" s="1"/>
  <c r="C25" i="1"/>
  <c r="D25" i="1" s="1"/>
  <c r="C103" i="1"/>
  <c r="D103" i="1" s="1"/>
  <c r="C139" i="1"/>
  <c r="D139" i="1" s="1"/>
  <c r="C126" i="1"/>
  <c r="D126" i="1" s="1"/>
  <c r="C9" i="1"/>
  <c r="D9" i="1" s="1"/>
  <c r="C115" i="1"/>
  <c r="D115" i="1" s="1"/>
  <c r="C14" i="1"/>
  <c r="D14" i="1" s="1"/>
  <c r="C149" i="1"/>
  <c r="D149" i="1" s="1"/>
  <c r="C72" i="1"/>
  <c r="D72" i="1" s="1"/>
  <c r="C93" i="1"/>
  <c r="D93" i="1" s="1"/>
  <c r="C145" i="1"/>
  <c r="D145" i="1" s="1"/>
  <c r="C66" i="1"/>
  <c r="D66" i="1" s="1"/>
  <c r="C20" i="1"/>
  <c r="D20" i="1" s="1"/>
  <c r="C2" i="1"/>
  <c r="D2" i="1" s="1"/>
  <c r="C30" i="1"/>
  <c r="D30" i="1" s="1"/>
  <c r="C41" i="1"/>
  <c r="D41" i="1" s="1"/>
  <c r="C24" i="1"/>
  <c r="D24" i="1" s="1"/>
  <c r="C94" i="1"/>
  <c r="D94" i="1" s="1"/>
  <c r="C31" i="1"/>
  <c r="D31" i="1" s="1"/>
  <c r="C11" i="1"/>
  <c r="D11" i="1" s="1"/>
  <c r="C16" i="1"/>
  <c r="D16" i="1" s="1"/>
  <c r="C58" i="1"/>
  <c r="D58" i="1" s="1"/>
  <c r="C114" i="1"/>
  <c r="D114" i="1" s="1"/>
  <c r="C3" i="1"/>
  <c r="D3" i="1" s="1"/>
  <c r="C106" i="1"/>
  <c r="D106" i="1" s="1"/>
  <c r="C88" i="1"/>
  <c r="D88" i="1" s="1"/>
  <c r="C74" i="1"/>
  <c r="D74" i="1" s="1"/>
  <c r="C118" i="1"/>
  <c r="D118" i="1" s="1"/>
  <c r="C112" i="1"/>
  <c r="D112" i="1" s="1"/>
  <c r="C86" i="1"/>
  <c r="D86" i="1" s="1"/>
  <c r="C69" i="1"/>
  <c r="D69" i="1" s="1"/>
  <c r="C70" i="1"/>
  <c r="D70" i="1" s="1"/>
  <c r="C128" i="1"/>
  <c r="D128" i="1" s="1"/>
  <c r="C133" i="1"/>
  <c r="D133" i="1" s="1"/>
  <c r="C134" i="1"/>
  <c r="D134" i="1" s="1"/>
  <c r="C43" i="1"/>
  <c r="D43" i="1" s="1"/>
  <c r="C113" i="1"/>
  <c r="D113" i="1" s="1"/>
  <c r="C73" i="1"/>
  <c r="D73" i="1" s="1"/>
  <c r="C140" i="1"/>
  <c r="D140" i="1" s="1"/>
  <c r="C67" i="1"/>
  <c r="D67" i="1" s="1"/>
  <c r="C107" i="1"/>
  <c r="D107" i="1" s="1"/>
  <c r="C117" i="1"/>
  <c r="D117" i="1" s="1"/>
  <c r="C19" i="1"/>
  <c r="D19" i="1" s="1"/>
  <c r="C79" i="1"/>
  <c r="D79" i="1" s="1"/>
  <c r="C60" i="1"/>
  <c r="D60" i="1" s="1"/>
  <c r="C59" i="1"/>
  <c r="D59" i="1" s="1"/>
  <c r="C127" i="1"/>
  <c r="D127" i="1" s="1"/>
  <c r="C143" i="1"/>
  <c r="D143" i="1" s="1"/>
  <c r="C38" i="1"/>
  <c r="D38" i="1" s="1"/>
  <c r="C50" i="1"/>
  <c r="D50" i="1" s="1"/>
  <c r="C40" i="1"/>
  <c r="D40" i="1" s="1"/>
  <c r="C116" i="1"/>
  <c r="D116" i="1" s="1"/>
  <c r="C92" i="1"/>
  <c r="D92" i="1" s="1"/>
  <c r="C57" i="1"/>
  <c r="D57" i="1" s="1"/>
  <c r="C76" i="1"/>
  <c r="D76" i="1" s="1"/>
  <c r="C62" i="1"/>
  <c r="D62" i="1" s="1"/>
  <c r="C122" i="1"/>
  <c r="D122" i="1" s="1"/>
  <c r="C119" i="1"/>
  <c r="D119" i="1" s="1"/>
  <c r="C63" i="1"/>
  <c r="D63" i="1" s="1"/>
  <c r="C147" i="1"/>
  <c r="D147" i="1" s="1"/>
  <c r="C109" i="1"/>
  <c r="D109" i="1" s="1"/>
  <c r="C87" i="1"/>
  <c r="D87" i="1" s="1"/>
  <c r="C37" i="1"/>
  <c r="D37" i="1" s="1"/>
  <c r="C84" i="1"/>
  <c r="D84" i="1" s="1"/>
  <c r="C121" i="1"/>
  <c r="D121" i="1" s="1"/>
  <c r="C132" i="1"/>
  <c r="D13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6299E8-0513-47D8-B9CA-8980AD4ADF2C}" keepAlive="1" name="Query - Data" description="Connection to the 'Data' query in the workbook." type="5" refreshedVersion="0" background="1">
    <dbPr connection="Provider=Microsoft.Mashup.OleDb.1;Data Source=$Workbook$;Location=Data;Extended Properties=&quot;&quot;" command="SELECT * FROM [Data]"/>
  </connection>
  <connection id="2" xr16:uid="{4B530572-357F-4119-A410-793D52F555D5}" keepAlive="1" name="Query - Data (2)" description="Connection to the 'Data (2)' query in the workbook." type="5" refreshedVersion="7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<sst xmlns="http://schemas.openxmlformats.org/spreadsheetml/2006/main" count="811" uniqueCount="337">
  <si>
    <t>ID</t>
  </si>
  <si>
    <t>Name!City</t>
  </si>
  <si>
    <t>Total Current Charges</t>
  </si>
  <si>
    <t>M/S MORO CNG STATION
!Moro</t>
  </si>
  <si>
    <t>M/S Shan Textile
!Karachi</t>
  </si>
  <si>
    <t>M/S Adamjee Enterprises
!Karachi</t>
  </si>
  <si>
    <t>Shan Paper Board
!Karachi</t>
  </si>
  <si>
    <t>M/S CHAIRMAIN SERVICE STATION
!Karachi</t>
  </si>
  <si>
    <t>M/S E-ZEE FILLING STATION
!Hyderabad</t>
  </si>
  <si>
    <t>AL-HAMD CNG STATION (GAS ENGINE)
!Hyderabad</t>
  </si>
  <si>
    <t>AHMED TEXTILE
!Hyderabad</t>
  </si>
  <si>
    <t>M/S Home Fusion
!Karachi</t>
  </si>
  <si>
    <t>M/S MARIUM INDUSTRIES,
!Karachi</t>
  </si>
  <si>
    <t>M/S Tuff Polyfilms (Pvt) Limited
!Karachi</t>
  </si>
  <si>
    <t>M/s PAKISTAN SYNTHETICS LIMITED
!Karachi</t>
  </si>
  <si>
    <t>M/S ASAD CNG STATION
!Karachi</t>
  </si>
  <si>
    <t>M/S Elko Organistation Pvt.Ltd
!Karachi</t>
  </si>
  <si>
    <t>M/S Al Aamir Pvt Ltd
!Karachi</t>
  </si>
  <si>
    <t>M/S F K R Manufacturers
!Karachi</t>
  </si>
  <si>
    <t>M/S SHELL PAKISTAN LTD ( QUALITY AUTOS )
!Karachi</t>
  </si>
  <si>
    <t>M/S Inter Food Industries (Pvt) Ltd
!Karachi</t>
  </si>
  <si>
    <t>M/S ARTISTIC APPARELS (PVT) LIMITED
!Karachi</t>
  </si>
  <si>
    <t>M/S APEX CNG-07
!Karachi</t>
  </si>
  <si>
    <t>M/S DADEX ETERNIT LIMITED
!Hyderabad</t>
  </si>
  <si>
    <t>M/S Katti Sons Industries
!Karachi</t>
  </si>
  <si>
    <t>M/S AMP Industries (Pvt) Ltd.
!Hyderabad</t>
  </si>
  <si>
    <t>M/S Knitwear Textile Processing
!Karachi</t>
  </si>
  <si>
    <t>M/S National Dyeing
!Karachi</t>
  </si>
  <si>
    <t>M/S AASS ENTERPRISES CNG STATION
!Karachi</t>
  </si>
  <si>
    <t>M/S CALTEX OIL PAK LTD (AFTAB SERVICE STATION)
!Karachi</t>
  </si>
  <si>
    <t>M/S SANTE (PVT.) LTD.
!Karachi</t>
  </si>
  <si>
    <t>M/S AHMED INDUSTRIES
!Karachi</t>
  </si>
  <si>
    <t>M/S Penta Industries Ltd
!Karachi</t>
  </si>
  <si>
    <t>M/S Mehran Textile Processors
!Karachi</t>
  </si>
  <si>
    <t>M/S Mehran Hair Brush
!Karachi</t>
  </si>
  <si>
    <t>M/S MUNIR TEXTILE MILLS
!Hyderabad</t>
  </si>
  <si>
    <t>M/S F&amp;M GARMENT  (TENANT)
!Karachi</t>
  </si>
  <si>
    <t>M/S AUTO GAS
!Karachi</t>
  </si>
  <si>
    <t>BISMILLAH CNG FILLING STATION
!Sukkur</t>
  </si>
  <si>
    <t>M/S Hashwani Hotels Limited
!Karachi</t>
  </si>
  <si>
    <t>M/S LOTTE KOLSON (PVT) LTD
!Karachi</t>
  </si>
  <si>
    <t>M/S PAKISTAN STEEL  (RUN 2)
!Karachi</t>
  </si>
  <si>
    <t>SINDH FILLING STATION
!Hyderabad</t>
  </si>
  <si>
    <t>M/S Allies Chemical Industries
!Karachi</t>
  </si>
  <si>
    <t>M/S KORANGI CNG
!Karachi</t>
  </si>
  <si>
    <t>M/S UNION FABRICS (PRIVATE) LIMITED
!Karachi</t>
  </si>
  <si>
    <t>M/S Mohd Yahya Mohd Yousuf Bari
!Karachi</t>
  </si>
  <si>
    <t>M/S GOHAR CNG FILLING STATION
!Karachi</t>
  </si>
  <si>
    <t>M/S KULSOOM INDUSTRIES
!Karachi</t>
  </si>
  <si>
    <t>M/S New Delite Industries
!Hyderabad</t>
  </si>
  <si>
    <t>M/S SHAHZAD TRUCKING STATION (Gas Engine)
!Karachi</t>
  </si>
  <si>
    <t>M/S Searle Pakistan Pvt Ltd
!Karachi</t>
  </si>
  <si>
    <t>M/S AL HAMRA CNG FILLING STATION
!Karachi</t>
  </si>
  <si>
    <t>M/S National Insurance Company
!Karachi</t>
  </si>
  <si>
    <t>M/S Chief Fabrices Pvt Ltd.
!Karachi</t>
  </si>
  <si>
    <t>M/S SAMI PHARMACEUTICALS (PVT) LTD
!Karachi</t>
  </si>
  <si>
    <t>M/S Haleema Apparel
!Karachi</t>
  </si>
  <si>
    <t>M/S Avm Chemical Industries
!Karachi</t>
  </si>
  <si>
    <t>M/S HIGH SPEED CNG SERVICES
!Karachi</t>
  </si>
  <si>
    <t>TAC CNG STATION-II
!Hyderabad</t>
  </si>
  <si>
    <t>M/S AL HARMAIN CNG FILLING STATION
!Karachi</t>
  </si>
  <si>
    <t>M/S RAZZAQUE BASIT OIL INDUSTRIES (PVT) LTD.,
!Karachi</t>
  </si>
  <si>
    <t>M/S Getz Pharma (Pvt) Limited
!Karachi</t>
  </si>
  <si>
    <t>M/S Rauf Qasim Textile
!Karachi</t>
  </si>
  <si>
    <t>M/S Artistic Fabric &amp; Garments Industries (Pvt.) Limited
!Karachi</t>
  </si>
  <si>
    <t>M/S WORLD MEMON FOUNDATION COMMUNITY CENTRE TRUST
!Karachi</t>
  </si>
  <si>
    <t>M/S D S MOTORS
!Hyderabad</t>
  </si>
  <si>
    <t>M/S Arshad Tin Container
!Karachi</t>
  </si>
  <si>
    <t>M/S The Director - H E J RESEARCH INSTITUTE
!Karachi</t>
  </si>
  <si>
    <t>M/S YOUSUF IJAZ FOOD INDUSTRY
!Karachi</t>
  </si>
  <si>
    <t>M/S Weave &amp; Knit Pvt Ltd.
!Karachi</t>
  </si>
  <si>
    <t>M/S BUKSH INDUSTRIES PVT LTD
!Karachi</t>
  </si>
  <si>
    <t>M/S Union Fabrics (Pvt) Limited
!Karachi</t>
  </si>
  <si>
    <t>M/S INDUSTRIAL CLOTHING (PVT) LTD
!Karachi</t>
  </si>
  <si>
    <t>M/S Umer Draz &amp; Company
!Karachi</t>
  </si>
  <si>
    <t>M/S National Tiles &amp; Ceramics Lt
!Karachi</t>
  </si>
  <si>
    <t>M/S G.I. ENTERPRISES
!Karachi</t>
  </si>
  <si>
    <t>M/S STANLEY HOUSE INDUSTRIES
!Karachi</t>
  </si>
  <si>
    <t>M/S PEARL FABRICS COMPANY
!Karachi</t>
  </si>
  <si>
    <t>M/S International Printing Inks &amp; Chemical (Pvt) Ltd
!Karachi</t>
  </si>
  <si>
    <t>M/S UMAIRS CNG STATION
!Karachi</t>
  </si>
  <si>
    <t>M/S Standard Mills (Pvt) Ltd
!Karachi</t>
  </si>
  <si>
    <t>M/S State Bank Pakistan
!Karachi</t>
  </si>
  <si>
    <t>M/S Crescent Enterprises
!Karachi</t>
  </si>
  <si>
    <t>M/S Salim Winding Works
!Karachi</t>
  </si>
  <si>
    <t>M/S Umer Enterprises
!Karachi</t>
  </si>
  <si>
    <t>M/S PERFECT MULTIPLE INDUSTRIES
!Karachi</t>
  </si>
  <si>
    <t>M/S Hilal Foods (Pvt) Ltd
!Karachi</t>
  </si>
  <si>
    <t>M/S MAHAM CNG ZONE
!Karachi</t>
  </si>
  <si>
    <t>M/S Fateh Textile Mills Ltd
!Hyderabad</t>
  </si>
  <si>
    <t>M/S A G M Rolling Mills
!Karachi</t>
  </si>
  <si>
    <t>ADAMJEE ENTERPRISES
!Hyderabad</t>
  </si>
  <si>
    <t>M/S Hesco Transformer
!Sukkur</t>
  </si>
  <si>
    <t>M/S World Petroleum
!Karachi</t>
  </si>
  <si>
    <t>M/S M ELYAS &amp; SONS (TENANT)
!Karachi</t>
  </si>
  <si>
    <t>M/S AWT (ASKARI CNG STATION)
!Larkana</t>
  </si>
  <si>
    <t>M/S QURESHI FLOUR MILLS,
!Karachi</t>
  </si>
  <si>
    <t>M/S AUTOMEN
!Karachi</t>
  </si>
  <si>
    <t>INDUS CNG &amp; FILLING STATION
!Hyderabad</t>
  </si>
  <si>
    <t>M/S HAMZA CNG STATION
!Karachi</t>
  </si>
  <si>
    <t>M/S A G Fisheries Ltd
!Karachi</t>
  </si>
  <si>
    <t>M/S SHELL PAKISTAN LTD (CLASSIC FILLING STATION)
!Karachi</t>
  </si>
  <si>
    <t>M/S S S Industries
!Karachi</t>
  </si>
  <si>
    <t>M/S MUSTAQEEM CNG STATION
!Karachi</t>
  </si>
  <si>
    <t>M/S National Commercial &amp;
!Hyderabad</t>
  </si>
  <si>
    <t>M/S Tughlaq Paper Mills
!Hyderabad</t>
  </si>
  <si>
    <t>M/S GOLDEN CONFECTIONARY
!Karachi</t>
  </si>
  <si>
    <t>M/S INTERNATIONAL TEXTILE LIMITED
!Karachi</t>
  </si>
  <si>
    <t>TANDO MUHAMMAD KHAN FILLING STATION.
!Hyderabad</t>
  </si>
  <si>
    <t>M/S APOLLO II SERVICE STATION
!Karachi</t>
  </si>
  <si>
    <t>M/S ABDUL SATTAR PLASTIC
!Karachi</t>
  </si>
  <si>
    <t>M/S Shahab Silk Mills Ltd
!Karachi</t>
  </si>
  <si>
    <t>M/S AL MADINA ENTERPRISES (Pso)
!Karachi</t>
  </si>
  <si>
    <t>M/S Al Habib Dyeing.
!Karachi</t>
  </si>
  <si>
    <t>M/S CLASSIC LEATHER
!Karachi</t>
  </si>
  <si>
    <t>M/S Mechtech Engineering (Pvt)
!Karachi</t>
  </si>
  <si>
    <t>M/S Tiger Engineering
!Karachi</t>
  </si>
  <si>
    <t>M/S Mundia Exports
!Karachi</t>
  </si>
  <si>
    <t>M/S Matco Foods (Pvt) Limited
!Karachi</t>
  </si>
  <si>
    <t>M/S Universal Chemical And
!Karachi</t>
  </si>
  <si>
    <t>M/S Nini Tex (Pvt) Ltd
!Karachi</t>
  </si>
  <si>
    <t>M/S ZAHID TANVEER
!Karachi</t>
  </si>
  <si>
    <t>M/S NATIONAL PETROCARBON (PVT) LTD
!Karachi</t>
  </si>
  <si>
    <t>M/S Al Makhdoom Industries
!Karachi</t>
  </si>
  <si>
    <t>M/S Lucky Energy Limited
!Karachi</t>
  </si>
  <si>
    <t>M/S NOOR PROCESSING
!Karachi</t>
  </si>
  <si>
    <t>M/S GHAZI CNG STATION
!Karachi</t>
  </si>
  <si>
    <t>M/S F.S. INDUSTRIES,
!Karachi</t>
  </si>
  <si>
    <t>M/S SIND FEED &amp; ALLIED PRODUCTS
!Karachi</t>
  </si>
  <si>
    <t>M/S SOORTY ENTERPRISES (PVT) LTD
!Karachi</t>
  </si>
  <si>
    <t>M/S DAWOOD MEAT COMPANY (PVT) LTD.,
!Karachi</t>
  </si>
  <si>
    <t>M/S Getz Pharma Pakistan
!Karachi</t>
  </si>
  <si>
    <t>M/S O &amp; B FILLING STATION
!Karachi</t>
  </si>
  <si>
    <t>M/S Meraj Limited
!Karachi</t>
  </si>
  <si>
    <t>M/S National Institute of Leather Technology
!Karachi</t>
  </si>
  <si>
    <t>M/S Sanaullah Woolen Industries
!Karachi</t>
  </si>
  <si>
    <t>M/S Sterling Creations
!Karachi</t>
  </si>
  <si>
    <t>M/S AHMAD MANUFACTURING CORPORATION
!Karachi</t>
  </si>
  <si>
    <t>M/S Shoaib Shamim
!Karachi</t>
  </si>
  <si>
    <t>M/S HAMZA VEGETABLE OIL REFINERY &amp; GHEE MILLS (PVT) LTD UNIT-III
!Karachi</t>
  </si>
  <si>
    <t>M/S Pakistan Formica Limited
!Karachi</t>
  </si>
  <si>
    <t>M/S Hassan Fabrics
!Karachi</t>
  </si>
  <si>
    <t>M/S FIRST STANDARD BAKERY PRODUCTS,
!Karachi</t>
  </si>
  <si>
    <t>AHMED PETROLEUM &amp; CNG SERVICES
!Quetta</t>
  </si>
  <si>
    <t>M/S CBM Plastics (Pvt) Ltd
!Karachi</t>
  </si>
  <si>
    <t>M/S HASSAN CNG STATION
!Karachi</t>
  </si>
  <si>
    <t>M/S Asif Zubair &amp; Company
!Karachi</t>
  </si>
  <si>
    <t>M/S KANGORE TRADERS
!Karachi</t>
  </si>
  <si>
    <t>M/S Silver Textile Factory
!Karachi</t>
  </si>
  <si>
    <t>Task:</t>
  </si>
  <si>
    <t xml:space="preserve">Clean the dataset and provide solutions to the following questions. </t>
  </si>
  <si>
    <t xml:space="preserve">List of Functions to Explore </t>
  </si>
  <si>
    <t>How many obesrvations in the datasets?</t>
  </si>
  <si>
    <t>Left()</t>
  </si>
  <si>
    <t>How many cities in the datasets</t>
  </si>
  <si>
    <t>Right()</t>
  </si>
  <si>
    <t>Largest Bill Amount</t>
  </si>
  <si>
    <t>Mid()</t>
  </si>
  <si>
    <t>Smallest Bill Amount</t>
  </si>
  <si>
    <t>Len()</t>
  </si>
  <si>
    <t>Total Bill Amount</t>
  </si>
  <si>
    <t>Text to Column</t>
  </si>
  <si>
    <t>Average Bill Amount</t>
  </si>
  <si>
    <t>Sorting</t>
  </si>
  <si>
    <t xml:space="preserve">City with the greatest average bill amount </t>
  </si>
  <si>
    <t>Filter</t>
  </si>
  <si>
    <t>Organization with the smallest average bill amount</t>
  </si>
  <si>
    <t xml:space="preserve">Find and Replace </t>
  </si>
  <si>
    <t>Name</t>
  </si>
  <si>
    <t>City_Name</t>
  </si>
  <si>
    <t>ION
!Moro</t>
  </si>
  <si>
    <t xml:space="preserve">M/S Shan Textile
</t>
  </si>
  <si>
    <t xml:space="preserve">
!Karachi</t>
  </si>
  <si>
    <t xml:space="preserve">M/S Adamjee Enterprises
</t>
  </si>
  <si>
    <t xml:space="preserve">Shan Paper Board
</t>
  </si>
  <si>
    <t xml:space="preserve">M/S CHAIRMAIN SERVICE STATION
</t>
  </si>
  <si>
    <t xml:space="preserve">M/S E-ZEE FILLING STATION
</t>
  </si>
  <si>
    <t>Hyderabad</t>
  </si>
  <si>
    <t xml:space="preserve">AL-HAMD CNG STATION (GAS ENGINE)
</t>
  </si>
  <si>
    <t xml:space="preserve">AHMED TEXTILE
</t>
  </si>
  <si>
    <t xml:space="preserve">M/S Home Fusion
</t>
  </si>
  <si>
    <t xml:space="preserve">M/S MARIUM INDUSTRIES,
</t>
  </si>
  <si>
    <t xml:space="preserve">M/S Tuff Polyfilms (Pvt) Limited
</t>
  </si>
  <si>
    <t xml:space="preserve">M/s PAKISTAN SYNTHETICS LIMITED
</t>
  </si>
  <si>
    <t xml:space="preserve">M/S ASAD CNG STATION
</t>
  </si>
  <si>
    <t xml:space="preserve">M/S Elko Organistation Pvt.Ltd
</t>
  </si>
  <si>
    <t xml:space="preserve">M/S Al Aamir Pvt Ltd
</t>
  </si>
  <si>
    <t xml:space="preserve">M/S F K R Manufacturers
</t>
  </si>
  <si>
    <t xml:space="preserve">M/S SHELL PAKISTAN LTD ( QUALITY AUTOS )
</t>
  </si>
  <si>
    <t xml:space="preserve">M/S Inter Food Industries (Pvt) Ltd
</t>
  </si>
  <si>
    <t xml:space="preserve">M/S ARTISTIC APPARELS (PVT) LIMITED
</t>
  </si>
  <si>
    <t xml:space="preserve">M/S APEX CNG-07
</t>
  </si>
  <si>
    <t xml:space="preserve">M/S DADEX ETERNIT LIMITED
</t>
  </si>
  <si>
    <t xml:space="preserve">M/S Katti Sons Industries
</t>
  </si>
  <si>
    <t xml:space="preserve">M/S AMP Industries (Pvt) Ltd.
</t>
  </si>
  <si>
    <t xml:space="preserve">M/S Knitwear Textile Processing
</t>
  </si>
  <si>
    <t xml:space="preserve">M/S National Dyeing
</t>
  </si>
  <si>
    <t xml:space="preserve">M/S AASS ENTERPRISES CNG STATION
</t>
  </si>
  <si>
    <t xml:space="preserve">M/S CALTEX OIL PAK LTD (AFTAB SERVICE STATION)
</t>
  </si>
  <si>
    <t xml:space="preserve">M/S SANTE (PVT.) LTD.
</t>
  </si>
  <si>
    <t xml:space="preserve">M/S AHMED INDUSTRIES
</t>
  </si>
  <si>
    <t xml:space="preserve">M/S Penta Industries Ltd
</t>
  </si>
  <si>
    <t xml:space="preserve">M/S Mehran Textile Processors
</t>
  </si>
  <si>
    <t xml:space="preserve">M/S Mehran Hair Brush
</t>
  </si>
  <si>
    <t xml:space="preserve">M/S MUNIR TEXTILE MILLS
</t>
  </si>
  <si>
    <t xml:space="preserve">M/S F&amp;M GARMENT  (TENANT)
</t>
  </si>
  <si>
    <t xml:space="preserve">M/S AUTO GAS
</t>
  </si>
  <si>
    <t xml:space="preserve">BISMILLAH CNG FILLING STATION
</t>
  </si>
  <si>
    <t>N
!Sukkur</t>
  </si>
  <si>
    <t xml:space="preserve">M/S Hashwani Hotels Limited
</t>
  </si>
  <si>
    <t xml:space="preserve">M/S LOTTE KOLSON (PVT) LTD
</t>
  </si>
  <si>
    <t xml:space="preserve">M/S PAKISTAN STEEL  (RUN 2)
</t>
  </si>
  <si>
    <t xml:space="preserve">SINDH FILLING STATION
</t>
  </si>
  <si>
    <t xml:space="preserve">M/S Allies Chemical Industries
</t>
  </si>
  <si>
    <t xml:space="preserve">M/S KORANGI CNG
</t>
  </si>
  <si>
    <t xml:space="preserve">M/S UNION FABRICS (PRIVATE) LIMITED
</t>
  </si>
  <si>
    <t xml:space="preserve">M/S Mohd Yahya Mohd Yousuf Bari
</t>
  </si>
  <si>
    <t xml:space="preserve">M/S GOHAR CNG FILLING STATION
</t>
  </si>
  <si>
    <t xml:space="preserve">M/S KULSOOM INDUSTRIES
</t>
  </si>
  <si>
    <t xml:space="preserve">M/S New Delite Industries
</t>
  </si>
  <si>
    <t xml:space="preserve">M/S SHAHZAD TRUCKING STATION (Gas Engine)
</t>
  </si>
  <si>
    <t xml:space="preserve">M/S Searle Pakistan Pvt Ltd
</t>
  </si>
  <si>
    <t xml:space="preserve">M/S MORO CNG STATION
</t>
  </si>
  <si>
    <t xml:space="preserve">M/S AL HAMRA CNG FILLING STATION
</t>
  </si>
  <si>
    <t xml:space="preserve">M/S National Insurance Company
</t>
  </si>
  <si>
    <t xml:space="preserve">M/S Chief Fabrices Pvt Ltd.
</t>
  </si>
  <si>
    <t xml:space="preserve">M/S SAMI PHARMACEUTICALS (PVT) LTD
</t>
  </si>
  <si>
    <t xml:space="preserve">M/S Haleema Apparel
</t>
  </si>
  <si>
    <t xml:space="preserve">M/S Avm Chemical Industries
</t>
  </si>
  <si>
    <t xml:space="preserve">M/S HIGH SPEED CNG SERVICES
</t>
  </si>
  <si>
    <t xml:space="preserve">TAC CNG STATION-II
</t>
  </si>
  <si>
    <t xml:space="preserve">M/S AL HARMAIN CNG FILLING STATION
</t>
  </si>
  <si>
    <t xml:space="preserve">M/S RAZZAQUE BASIT OIL INDUSTRIES (PVT) LTD.,
</t>
  </si>
  <si>
    <t xml:space="preserve">M/S Getz Pharma (Pvt) Limited
</t>
  </si>
  <si>
    <t xml:space="preserve">M/S Rauf Qasim Textile
</t>
  </si>
  <si>
    <t xml:space="preserve">M/S Artistic Fabric &amp; Garments Industries (Pvt.) Limited
</t>
  </si>
  <si>
    <t xml:space="preserve">M/S WORLD MEMON FOUNDATION COMMUNITY CENTRE TRUST
</t>
  </si>
  <si>
    <t xml:space="preserve">M/S D S MOTORS
</t>
  </si>
  <si>
    <t xml:space="preserve">M/S Arshad Tin Container
</t>
  </si>
  <si>
    <t xml:space="preserve">M/S The Director - H E J RESEARCH INSTITUTE
</t>
  </si>
  <si>
    <t xml:space="preserve">M/S YOUSUF IJAZ FOOD INDUSTRY
</t>
  </si>
  <si>
    <t xml:space="preserve">M/S Weave &amp; Knit Pvt Ltd.
</t>
  </si>
  <si>
    <t xml:space="preserve">M/S BUKSH INDUSTRIES PVT LTD
</t>
  </si>
  <si>
    <t xml:space="preserve">M/S Union Fabrics (Pvt) Limited
</t>
  </si>
  <si>
    <t xml:space="preserve">M/S INDUSTRIAL CLOTHING (PVT) LTD
</t>
  </si>
  <si>
    <t xml:space="preserve">M/S Umer Draz &amp; Company
</t>
  </si>
  <si>
    <t xml:space="preserve">M/S National Tiles &amp; Ceramics Lt
</t>
  </si>
  <si>
    <t xml:space="preserve">M/S G.I. ENTERPRISES
</t>
  </si>
  <si>
    <t xml:space="preserve">M/S STANLEY HOUSE INDUSTRIES
</t>
  </si>
  <si>
    <t xml:space="preserve">M/S PEARL FABRICS COMPANY
</t>
  </si>
  <si>
    <t xml:space="preserve">M/S International Printing Inks &amp; Chemical (Pvt) Ltd
</t>
  </si>
  <si>
    <t xml:space="preserve">M/S UMAIRS CNG STATION
</t>
  </si>
  <si>
    <t xml:space="preserve">M/S Standard Mills (Pvt) Ltd
</t>
  </si>
  <si>
    <t xml:space="preserve">M/S State Bank Pakistan
</t>
  </si>
  <si>
    <t xml:space="preserve">M/S Crescent Enterprises
</t>
  </si>
  <si>
    <t xml:space="preserve">M/S Salim Winding Works
</t>
  </si>
  <si>
    <t xml:space="preserve">M/S Umer Enterprises
</t>
  </si>
  <si>
    <t xml:space="preserve">M/S PERFECT MULTIPLE INDUSTRIES
</t>
  </si>
  <si>
    <t xml:space="preserve">M/S Hilal Foods (Pvt) Ltd
</t>
  </si>
  <si>
    <t xml:space="preserve">M/S MAHAM CNG ZONE
</t>
  </si>
  <si>
    <t xml:space="preserve">M/S Fateh Textile Mills Ltd
</t>
  </si>
  <si>
    <t xml:space="preserve">M/S A G M Rolling Mills
</t>
  </si>
  <si>
    <t xml:space="preserve">ADAMJEE ENTERPRISES
</t>
  </si>
  <si>
    <t xml:space="preserve">M/S Hesco Transformer
</t>
  </si>
  <si>
    <t>r
!Sukkur</t>
  </si>
  <si>
    <t xml:space="preserve">M/S World Petroleum
</t>
  </si>
  <si>
    <t xml:space="preserve">M/S M ELYAS &amp; SONS (TENANT)
</t>
  </si>
  <si>
    <t xml:space="preserve">M/S AWT (ASKARI CNG STATION)
</t>
  </si>
  <si>
    <t xml:space="preserve">
!Larkana</t>
  </si>
  <si>
    <t xml:space="preserve">M/S QURESHI FLOUR MILLS,
</t>
  </si>
  <si>
    <t xml:space="preserve">M/S AUTOMEN
</t>
  </si>
  <si>
    <t xml:space="preserve">INDUS CNG &amp; FILLING STATION
</t>
  </si>
  <si>
    <t xml:space="preserve">M/S HAMZA CNG STATION
</t>
  </si>
  <si>
    <t xml:space="preserve">M/S A G Fisheries Ltd
</t>
  </si>
  <si>
    <t xml:space="preserve">M/S SHELL PAKISTAN LTD (CLASSIC FILLING STATION)
</t>
  </si>
  <si>
    <t xml:space="preserve">M/S S S Industries
</t>
  </si>
  <si>
    <t xml:space="preserve">M/S MUSTAQEEM CNG STATION
</t>
  </si>
  <si>
    <t xml:space="preserve">M/S National Commercial &amp;
</t>
  </si>
  <si>
    <t xml:space="preserve">M/S Tughlaq Paper Mills
</t>
  </si>
  <si>
    <t xml:space="preserve">M/S GOLDEN CONFECTIONARY
</t>
  </si>
  <si>
    <t xml:space="preserve">M/S INTERNATIONAL TEXTILE LIMITED
</t>
  </si>
  <si>
    <t xml:space="preserve">TANDO MUHAMMAD KHAN FILLING STATION.
</t>
  </si>
  <si>
    <t xml:space="preserve">M/S APOLLO II SERVICE STATION
</t>
  </si>
  <si>
    <t xml:space="preserve">M/S ABDUL SATTAR PLASTIC
</t>
  </si>
  <si>
    <t xml:space="preserve">M/S Shahab Silk Mills Ltd
</t>
  </si>
  <si>
    <t xml:space="preserve">M/S AL MADINA ENTERPRISES (Pso)
</t>
  </si>
  <si>
    <t xml:space="preserve">M/S Al Habib Dyeing.
</t>
  </si>
  <si>
    <t xml:space="preserve">M/S CLASSIC LEATHER
</t>
  </si>
  <si>
    <t xml:space="preserve">M/S Mechtech Engineering (Pvt)
</t>
  </si>
  <si>
    <t xml:space="preserve">M/S Tiger Engineering
</t>
  </si>
  <si>
    <t xml:space="preserve">M/S Mundia Exports
</t>
  </si>
  <si>
    <t xml:space="preserve">M/S Matco Foods (Pvt) Limited
</t>
  </si>
  <si>
    <t xml:space="preserve">M/S Universal Chemical And
</t>
  </si>
  <si>
    <t xml:space="preserve">M/S Nini Tex (Pvt) Ltd
</t>
  </si>
  <si>
    <t xml:space="preserve">M/S ZAHID TANVEER
</t>
  </si>
  <si>
    <t xml:space="preserve">M/S NATIONAL PETROCARBON (PVT) LTD
</t>
  </si>
  <si>
    <t xml:space="preserve">M/S Al Makhdoom Industries
</t>
  </si>
  <si>
    <t xml:space="preserve">M/S Lucky Energy Limited
</t>
  </si>
  <si>
    <t xml:space="preserve">M/S NOOR PROCESSING
</t>
  </si>
  <si>
    <t xml:space="preserve">M/S GHAZI CNG STATION
</t>
  </si>
  <si>
    <t xml:space="preserve">M/S F.S. INDUSTRIES,
</t>
  </si>
  <si>
    <t xml:space="preserve">M/S SIND FEED &amp; ALLIED PRODUCTS
</t>
  </si>
  <si>
    <t xml:space="preserve">M/S SOORTY ENTERPRISES (PVT) LTD
</t>
  </si>
  <si>
    <t xml:space="preserve">M/S DAWOOD MEAT COMPANY (PVT) LTD.,
</t>
  </si>
  <si>
    <t xml:space="preserve">M/S Getz Pharma Pakistan
</t>
  </si>
  <si>
    <t xml:space="preserve">M/S O &amp; B FILLING STATION
</t>
  </si>
  <si>
    <t xml:space="preserve">M/S Meraj Limited
</t>
  </si>
  <si>
    <t xml:space="preserve">M/S National Institute of Leather Technology
</t>
  </si>
  <si>
    <t xml:space="preserve">M/S Sanaullah Woolen Industries
</t>
  </si>
  <si>
    <t xml:space="preserve">M/S Sterling Creations
</t>
  </si>
  <si>
    <t xml:space="preserve">M/S AHMAD MANUFACTURING CORPORATION
</t>
  </si>
  <si>
    <t xml:space="preserve">M/S Shoaib Shamim
</t>
  </si>
  <si>
    <t xml:space="preserve">M/S HAMZA VEGETABLE OIL REFINERY &amp; GHEE MILLS (PVT) LTD UNIT-III
</t>
  </si>
  <si>
    <t xml:space="preserve">M/S Pakistan Formica Limited
</t>
  </si>
  <si>
    <t xml:space="preserve">M/S Hassan Fabrics
</t>
  </si>
  <si>
    <t xml:space="preserve">M/S FIRST STANDARD BAKERY PRODUCTS,
</t>
  </si>
  <si>
    <t xml:space="preserve">AHMED PETROLEUM &amp; CNG SERVICES
</t>
  </si>
  <si>
    <t>S
!Quetta</t>
  </si>
  <si>
    <t xml:space="preserve">M/S CBM Plastics (Pvt) Ltd
</t>
  </si>
  <si>
    <t xml:space="preserve">M/S HASSAN CNG STATION
</t>
  </si>
  <si>
    <t xml:space="preserve">M/S Asif Zubair &amp; Company
</t>
  </si>
  <si>
    <t xml:space="preserve">M/S KANGORE TRADERS
</t>
  </si>
  <si>
    <t xml:space="preserve">M/S Silver Textile Factory
</t>
  </si>
  <si>
    <t>Name of Company</t>
  </si>
  <si>
    <t>Completed</t>
  </si>
  <si>
    <t>Done</t>
  </si>
  <si>
    <t>Sum</t>
  </si>
  <si>
    <t>Average</t>
  </si>
  <si>
    <t>Karachi</t>
  </si>
  <si>
    <t>Quetta</t>
  </si>
  <si>
    <t>Sukkar</t>
  </si>
  <si>
    <t>Larkana</t>
  </si>
  <si>
    <t>Moro</t>
  </si>
  <si>
    <t>Cities</t>
  </si>
  <si>
    <t>City_wise_Average_Value</t>
  </si>
  <si>
    <t>Power Query</t>
  </si>
  <si>
    <t>Find within LEFT()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</si>
</sst>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 applyNumberFormat="1" applyFont="1" applyAlignment="1"/>
    <xf numFmtId="0" fontId="1" fillId="0" borderId="2" xfId="0" applyFont="1" applyBorder="1"/>
    <xf numFmtId="0" fontId="0" fillId="0" borderId="2" xfId="0" applyFont="1" applyBorder="1" applyAlignment="1"/>
    <xf numFmtId="0" fontId="0" fillId="3" borderId="2" xfId="0" applyFont="1" applyFill="1" applyBorder="1" applyAlignment="1"/>
    <xf numFmtId="0" fontId="0" fillId="4" borderId="2" xfId="0" applyFont="1" applyFill="1" applyBorder="1" applyAlignment="1"/>
    <xf numFmtId="0" fontId="1" fillId="4" borderId="2" xfId="0" applyFont="1" applyFill="1" applyBorder="1"/>
    <xf numFmtId="0" fontId="1" fillId="5" borderId="2" xfId="0" applyFont="1" applyFill="1" applyBorder="1"/>
    <xf numFmtId="0" fontId="0" fillId="5" borderId="2" xfId="0" applyFont="1" applyFill="1" applyBorder="1" applyAlignment="1"/>
  </cellXfs>
  <cellStyles count="2">
    <cellStyle name="Normal" xfId="0" builtinId="0"/>
    <cellStyle name="Normal 2" xfId="1" xr:uid="{53A90566-B1E9-463A-86DF-8532A2C75BA5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5E77863-3F46-4D89-B2DE-99CAECE2CF1D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ame!City" tableColumnId="2"/>
      <queryTableField id="3" name="Name" tableColumnId="3"/>
      <queryTableField id="4" name="City_Name" tableColumnId="4"/>
      <queryTableField id="5" name="Total Current Charg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84C6C4-A169-42ED-ACE0-B0CF16E38FD6}" name="Data__2" displayName="Data__2" ref="A1:E1000" tableType="queryTable" totalsRowShown="0">
  <autoFilter ref="A1:E1000" xr:uid="{8E84C6C4-A169-42ED-ACE0-B0CF16E38FD6}"/>
  <tableColumns count="5">
    <tableColumn id="1" xr3:uid="{BC8BB168-90FC-4F31-BC32-C0DE4A896505}" uniqueName="1" name="ID" queryTableFieldId="1"/>
    <tableColumn id="2" xr3:uid="{9A5175C6-67C7-4956-88A8-B16C9AE67F52}" uniqueName="2" name="Name!City" queryTableFieldId="2" dataDxfId="2"/>
    <tableColumn id="3" xr3:uid="{815A1911-9DEB-4C9F-B42C-CDFBBE0FBECD}" uniqueName="3" name="Name" queryTableFieldId="3" dataDxfId="1"/>
    <tableColumn id="4" xr3:uid="{3893B27A-5391-42DE-A758-DCB9E6EB31B2}" uniqueName="4" name="City_Name" queryTableFieldId="4" dataDxfId="0"/>
    <tableColumn id="5" xr3:uid="{F93D876D-E44C-43C0-BDBD-0269B7ED2693}" uniqueName="5" name="Total Current Charges" queryTableField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zoomScaleNormal="100" workbookViewId="0">
      <selection activeCell="C12" sqref="C12"/>
    </sheetView>
  </sheetViews>
  <sheetFormatPr defaultColWidth="14.453125" defaultRowHeight="15" customHeight="1" x14ac:dyDescent="0.35"/>
  <cols>
    <col min="1" max="1" width="5.6328125" style="7" bestFit="1" customWidth="1"/>
    <col min="2" max="2" width="70.36328125" style="7" bestFit="1" customWidth="1"/>
    <col min="3" max="3" width="63.26953125" style="7" bestFit="1" customWidth="1"/>
    <col min="4" max="4" width="58.90625" style="7" customWidth="1"/>
    <col min="5" max="5" width="24.1796875" style="7" customWidth="1"/>
    <col min="6" max="6" width="21.54296875" style="7" bestFit="1" customWidth="1"/>
    <col min="7" max="7" width="17.6328125" style="7" customWidth="1"/>
    <col min="8" max="23" width="40.54296875" style="7" customWidth="1"/>
    <col min="24" max="16384" width="14.453125" style="7"/>
  </cols>
  <sheetData>
    <row r="1" spans="1:8" ht="14.25" customHeight="1" x14ac:dyDescent="0.35">
      <c r="A1" s="6" t="s">
        <v>0</v>
      </c>
      <c r="B1" s="6" t="s">
        <v>1</v>
      </c>
      <c r="C1" s="7" t="s">
        <v>168</v>
      </c>
      <c r="D1" s="7" t="s">
        <v>323</v>
      </c>
      <c r="E1" s="7" t="s">
        <v>169</v>
      </c>
      <c r="F1" s="7" t="s">
        <v>2</v>
      </c>
      <c r="G1" s="7" t="s">
        <v>333</v>
      </c>
      <c r="H1" s="7" t="s">
        <v>334</v>
      </c>
    </row>
    <row r="2" spans="1:8" ht="14.25" customHeight="1" x14ac:dyDescent="0.35">
      <c r="A2" s="6">
        <v>998</v>
      </c>
      <c r="B2" s="6" t="s">
        <v>98</v>
      </c>
      <c r="C2" s="8" t="str">
        <f t="shared" ref="C2:C33" si="0">LEFT(B2, FIND("!", B2) - 1)</f>
        <v xml:space="preserve">INDUS CNG &amp; FILLING STATION
</v>
      </c>
      <c r="D2" s="7" t="str">
        <f>MID(C2,1,50)</f>
        <v xml:space="preserve">INDUS CNG &amp; FILLING STATION
</v>
      </c>
      <c r="E2" s="7" t="str">
        <f t="shared" ref="E2:E17" si="1">RIGHT(B2,9)</f>
        <v>Hyderabad</v>
      </c>
      <c r="F2" s="7">
        <v>-18818</v>
      </c>
      <c r="G2" s="7" t="s">
        <v>177</v>
      </c>
      <c r="H2" s="7">
        <f>AVERAGE(F2:F17)</f>
        <v>1552073.5</v>
      </c>
    </row>
    <row r="3" spans="1:8" ht="14.25" customHeight="1" x14ac:dyDescent="0.35">
      <c r="A3" s="6">
        <v>506</v>
      </c>
      <c r="B3" s="6" t="s">
        <v>108</v>
      </c>
      <c r="C3" s="8" t="str">
        <f t="shared" si="0"/>
        <v xml:space="preserve">TANDO MUHAMMAD KHAN FILLING STATION.
</v>
      </c>
      <c r="D3" s="7" t="str">
        <f>MID(C3,1,35)</f>
        <v>TANDO MUHAMMAD KHAN FILLING STATION</v>
      </c>
      <c r="E3" s="7" t="str">
        <f t="shared" si="1"/>
        <v>Hyderabad</v>
      </c>
      <c r="F3" s="7">
        <v>800</v>
      </c>
      <c r="G3" s="7" t="s">
        <v>328</v>
      </c>
      <c r="H3" s="7">
        <f>AVERAGE(F18:F144)</f>
        <v>946883.2755905512</v>
      </c>
    </row>
    <row r="4" spans="1:8" ht="14.25" customHeight="1" x14ac:dyDescent="0.35">
      <c r="A4" s="6">
        <v>37</v>
      </c>
      <c r="B4" s="6" t="s">
        <v>59</v>
      </c>
      <c r="C4" s="8" t="str">
        <f t="shared" si="0"/>
        <v xml:space="preserve">TAC CNG STATION-II
</v>
      </c>
      <c r="D4" s="7" t="str">
        <f>MID(C4,1,50)</f>
        <v xml:space="preserve">TAC CNG STATION-II
</v>
      </c>
      <c r="E4" s="7" t="str">
        <f t="shared" si="1"/>
        <v>Hyderabad</v>
      </c>
      <c r="F4" s="7">
        <v>0</v>
      </c>
      <c r="G4" s="7" t="s">
        <v>329</v>
      </c>
      <c r="H4" s="7">
        <v>0</v>
      </c>
    </row>
    <row r="5" spans="1:8" ht="14.25" customHeight="1" x14ac:dyDescent="0.35">
      <c r="A5" s="6">
        <v>838</v>
      </c>
      <c r="B5" s="6" t="s">
        <v>23</v>
      </c>
      <c r="C5" s="7" t="str">
        <f t="shared" si="0"/>
        <v xml:space="preserve">M/S DADEX ETERNIT LIMITED
</v>
      </c>
      <c r="D5" s="7" t="str">
        <f>MID(C5,5,50)</f>
        <v xml:space="preserve">DADEX ETERNIT LIMITED
</v>
      </c>
      <c r="E5" s="7" t="str">
        <f t="shared" si="1"/>
        <v>Hyderabad</v>
      </c>
      <c r="F5" s="7">
        <v>0</v>
      </c>
      <c r="G5" s="7" t="s">
        <v>330</v>
      </c>
      <c r="H5" s="7">
        <f>AVERAGE(F148:F149)</f>
        <v>28151</v>
      </c>
    </row>
    <row r="6" spans="1:8" ht="14.25" customHeight="1" x14ac:dyDescent="0.35">
      <c r="A6" s="6">
        <v>102</v>
      </c>
      <c r="B6" s="6" t="s">
        <v>9</v>
      </c>
      <c r="C6" s="8" t="str">
        <f t="shared" si="0"/>
        <v xml:space="preserve">AL-HAMD CNG STATION (GAS ENGINE)
</v>
      </c>
      <c r="D6" s="7" t="str">
        <f>MID(C6,1,50)</f>
        <v xml:space="preserve">AL-HAMD CNG STATION (GAS ENGINE)
</v>
      </c>
      <c r="E6" s="7" t="str">
        <f t="shared" si="1"/>
        <v>Hyderabad</v>
      </c>
      <c r="F6" s="7">
        <v>42167</v>
      </c>
      <c r="G6" s="7" t="s">
        <v>331</v>
      </c>
      <c r="H6" s="7">
        <v>740269</v>
      </c>
    </row>
    <row r="7" spans="1:8" ht="14.25" customHeight="1" x14ac:dyDescent="0.35">
      <c r="A7" s="6">
        <v>88</v>
      </c>
      <c r="B7" s="6" t="s">
        <v>42</v>
      </c>
      <c r="C7" s="8" t="str">
        <f t="shared" si="0"/>
        <v xml:space="preserve">SINDH FILLING STATION
</v>
      </c>
      <c r="D7" s="7" t="str">
        <f>MID(C7,1,50)</f>
        <v xml:space="preserve">SINDH FILLING STATION
</v>
      </c>
      <c r="E7" s="7" t="str">
        <f t="shared" si="1"/>
        <v>Hyderabad</v>
      </c>
      <c r="F7" s="7">
        <v>1094</v>
      </c>
      <c r="G7" s="7" t="s">
        <v>332</v>
      </c>
      <c r="H7" s="7">
        <v>1222659</v>
      </c>
    </row>
    <row r="8" spans="1:8" ht="14.25" customHeight="1" x14ac:dyDescent="0.35">
      <c r="A8" s="6">
        <v>752</v>
      </c>
      <c r="B8" s="6" t="s">
        <v>35</v>
      </c>
      <c r="C8" s="7" t="str">
        <f t="shared" si="0"/>
        <v xml:space="preserve">M/S MUNIR TEXTILE MILLS
</v>
      </c>
      <c r="D8" s="7" t="str">
        <f>MID(C8,5,50)</f>
        <v xml:space="preserve">MUNIR TEXTILE MILLS
</v>
      </c>
      <c r="E8" s="7" t="str">
        <f t="shared" si="1"/>
        <v>Hyderabad</v>
      </c>
      <c r="F8" s="7">
        <v>43820</v>
      </c>
    </row>
    <row r="9" spans="1:8" ht="14.25" customHeight="1" x14ac:dyDescent="0.35">
      <c r="A9" s="6">
        <v>300</v>
      </c>
      <c r="B9" s="6" t="s">
        <v>89</v>
      </c>
      <c r="C9" s="7" t="str">
        <f t="shared" si="0"/>
        <v xml:space="preserve">M/S Fateh Textile Mills Ltd
</v>
      </c>
      <c r="D9" s="7" t="str">
        <f>MID(C9,5,50)</f>
        <v xml:space="preserve">Fateh Textile Mills Ltd
</v>
      </c>
      <c r="E9" s="7" t="str">
        <f t="shared" si="1"/>
        <v>Hyderabad</v>
      </c>
      <c r="F9" s="7">
        <v>47157</v>
      </c>
    </row>
    <row r="10" spans="1:8" ht="14.25" customHeight="1" x14ac:dyDescent="0.35">
      <c r="A10" s="6">
        <v>622</v>
      </c>
      <c r="B10" s="6" t="s">
        <v>66</v>
      </c>
      <c r="C10" s="7" t="str">
        <f t="shared" si="0"/>
        <v xml:space="preserve">M/S D S MOTORS
</v>
      </c>
      <c r="D10" s="7" t="str">
        <f>MID(C10,5,50)</f>
        <v xml:space="preserve">D S MOTORS
</v>
      </c>
      <c r="E10" s="7" t="str">
        <f t="shared" si="1"/>
        <v>Hyderabad</v>
      </c>
      <c r="F10" s="7">
        <v>50626</v>
      </c>
    </row>
    <row r="11" spans="1:8" ht="14.25" customHeight="1" x14ac:dyDescent="0.35">
      <c r="A11" s="6">
        <v>489</v>
      </c>
      <c r="B11" s="6" t="s">
        <v>104</v>
      </c>
      <c r="C11" s="7" t="str">
        <f t="shared" si="0"/>
        <v xml:space="preserve">M/S National Commercial &amp;
</v>
      </c>
      <c r="D11" s="7" t="str">
        <f>MID(C11,5,50)</f>
        <v xml:space="preserve">National Commercial &amp;
</v>
      </c>
      <c r="E11" s="7" t="str">
        <f t="shared" si="1"/>
        <v>Hyderabad</v>
      </c>
      <c r="F11" s="7">
        <v>57737</v>
      </c>
    </row>
    <row r="12" spans="1:8" ht="14.25" customHeight="1" x14ac:dyDescent="0.35">
      <c r="A12" s="6">
        <v>32</v>
      </c>
      <c r="B12" s="6" t="s">
        <v>25</v>
      </c>
      <c r="C12" s="8" t="str">
        <f t="shared" si="0"/>
        <v xml:space="preserve">M/S AMP Industries (Pvt) Ltd.
</v>
      </c>
      <c r="D12" s="7" t="str">
        <f>MID(C12,5,24)</f>
        <v>AMP Industries (Pvt) Ltd</v>
      </c>
      <c r="E12" s="7" t="str">
        <f t="shared" si="1"/>
        <v>Hyderabad</v>
      </c>
      <c r="F12" s="7">
        <v>213406</v>
      </c>
    </row>
    <row r="13" spans="1:8" ht="14.25" customHeight="1" x14ac:dyDescent="0.35">
      <c r="A13" s="6">
        <v>157</v>
      </c>
      <c r="B13" s="6" t="s">
        <v>8</v>
      </c>
      <c r="C13" s="7" t="str">
        <f t="shared" si="0"/>
        <v xml:space="preserve">M/S E-ZEE FILLING STATION
</v>
      </c>
      <c r="D13" s="7" t="str">
        <f>MID(C13,5,50)</f>
        <v xml:space="preserve">E-ZEE FILLING STATION
</v>
      </c>
      <c r="E13" s="7" t="str">
        <f t="shared" si="1"/>
        <v>Hyderabad</v>
      </c>
      <c r="F13" s="7">
        <v>2110786</v>
      </c>
    </row>
    <row r="14" spans="1:8" ht="14.25" customHeight="1" x14ac:dyDescent="0.35">
      <c r="A14" s="6">
        <v>702</v>
      </c>
      <c r="B14" s="6" t="s">
        <v>91</v>
      </c>
      <c r="C14" s="8" t="str">
        <f t="shared" si="0"/>
        <v xml:space="preserve">ADAMJEE ENTERPRISES
</v>
      </c>
      <c r="D14" s="7" t="str">
        <f>MID(C14,1,50)</f>
        <v xml:space="preserve">ADAMJEE ENTERPRISES
</v>
      </c>
      <c r="E14" s="7" t="str">
        <f t="shared" si="1"/>
        <v>Hyderabad</v>
      </c>
      <c r="F14" s="7">
        <v>3061001</v>
      </c>
    </row>
    <row r="15" spans="1:8" ht="14.25" customHeight="1" x14ac:dyDescent="0.35">
      <c r="A15" s="6">
        <v>41</v>
      </c>
      <c r="B15" s="6" t="s">
        <v>49</v>
      </c>
      <c r="C15" s="7" t="str">
        <f t="shared" si="0"/>
        <v xml:space="preserve">M/S New Delite Industries
</v>
      </c>
      <c r="D15" s="7" t="str">
        <f>MID(C15,5,50)</f>
        <v xml:space="preserve">New Delite Industries
</v>
      </c>
      <c r="E15" s="7" t="str">
        <f t="shared" si="1"/>
        <v>Hyderabad</v>
      </c>
      <c r="F15" s="7">
        <v>3784969</v>
      </c>
    </row>
    <row r="16" spans="1:8" ht="14.25" customHeight="1" x14ac:dyDescent="0.35">
      <c r="A16" s="6">
        <v>649</v>
      </c>
      <c r="B16" s="6" t="s">
        <v>105</v>
      </c>
      <c r="C16" s="7" t="str">
        <f t="shared" si="0"/>
        <v xml:space="preserve">M/S Tughlaq Paper Mills
</v>
      </c>
      <c r="D16" s="7" t="str">
        <f>MID(C16,5,50)</f>
        <v xml:space="preserve">Tughlaq Paper Mills
</v>
      </c>
      <c r="E16" s="7" t="str">
        <f t="shared" si="1"/>
        <v>Hyderabad</v>
      </c>
      <c r="F16" s="7">
        <v>7287739</v>
      </c>
    </row>
    <row r="17" spans="1:6" ht="14.25" customHeight="1" x14ac:dyDescent="0.35">
      <c r="A17" s="6">
        <v>429</v>
      </c>
      <c r="B17" s="6" t="s">
        <v>10</v>
      </c>
      <c r="C17" s="8" t="str">
        <f t="shared" si="0"/>
        <v xml:space="preserve">AHMED TEXTILE
</v>
      </c>
      <c r="D17" s="7" t="str">
        <f>MID(C17,1,50)</f>
        <v xml:space="preserve">AHMED TEXTILE
</v>
      </c>
      <c r="E17" s="7" t="str">
        <f t="shared" si="1"/>
        <v>Hyderabad</v>
      </c>
      <c r="F17" s="7">
        <v>8150692</v>
      </c>
    </row>
    <row r="18" spans="1:6" ht="14.25" customHeight="1" x14ac:dyDescent="0.35">
      <c r="A18" s="6">
        <v>388</v>
      </c>
      <c r="B18" s="6" t="s">
        <v>32</v>
      </c>
      <c r="C18" s="7" t="str">
        <f t="shared" si="0"/>
        <v xml:space="preserve">M/S Penta Industries Ltd
</v>
      </c>
      <c r="D18" s="7" t="str">
        <f t="shared" ref="D18:D42" si="2">MID(C18,5,50)</f>
        <v xml:space="preserve">Penta Industries Ltd
</v>
      </c>
      <c r="E18" s="7" t="str">
        <f t="shared" ref="E18:E49" si="3">RIGHT(B18,7)</f>
        <v>Karachi</v>
      </c>
      <c r="F18" s="7">
        <v>-559441</v>
      </c>
    </row>
    <row r="19" spans="1:6" ht="14.25" customHeight="1" x14ac:dyDescent="0.35">
      <c r="A19" s="6">
        <v>443</v>
      </c>
      <c r="B19" s="6" t="s">
        <v>126</v>
      </c>
      <c r="C19" s="7" t="str">
        <f t="shared" si="0"/>
        <v xml:space="preserve">M/S GHAZI CNG STATION
</v>
      </c>
      <c r="D19" s="7" t="str">
        <f t="shared" si="2"/>
        <v xml:space="preserve">GHAZI CNG STATION
</v>
      </c>
      <c r="E19" s="7" t="str">
        <f t="shared" si="3"/>
        <v>Karachi</v>
      </c>
      <c r="F19" s="7">
        <v>-21825</v>
      </c>
    </row>
    <row r="20" spans="1:6" ht="14.25" customHeight="1" x14ac:dyDescent="0.35">
      <c r="A20" s="6">
        <v>986</v>
      </c>
      <c r="B20" s="6" t="s">
        <v>97</v>
      </c>
      <c r="C20" s="7" t="str">
        <f t="shared" si="0"/>
        <v xml:space="preserve">M/S AUTOMEN
</v>
      </c>
      <c r="D20" s="7" t="str">
        <f t="shared" si="2"/>
        <v xml:space="preserve">AUTOMEN
</v>
      </c>
      <c r="E20" s="7" t="str">
        <f t="shared" si="3"/>
        <v>Karachi</v>
      </c>
      <c r="F20" s="7">
        <v>0</v>
      </c>
    </row>
    <row r="21" spans="1:6" ht="14.25" customHeight="1" x14ac:dyDescent="0.35">
      <c r="A21" s="6">
        <v>418</v>
      </c>
      <c r="B21" s="6" t="s">
        <v>48</v>
      </c>
      <c r="C21" s="7" t="str">
        <f t="shared" si="0"/>
        <v xml:space="preserve">M/S KULSOOM INDUSTRIES
</v>
      </c>
      <c r="D21" s="7" t="str">
        <f t="shared" si="2"/>
        <v xml:space="preserve">KULSOOM INDUSTRIES
</v>
      </c>
      <c r="E21" s="7" t="str">
        <f t="shared" si="3"/>
        <v>Karachi</v>
      </c>
      <c r="F21" s="7">
        <v>0</v>
      </c>
    </row>
    <row r="22" spans="1:6" ht="14.25" customHeight="1" x14ac:dyDescent="0.35">
      <c r="A22" s="6">
        <v>303</v>
      </c>
      <c r="B22" s="6" t="s">
        <v>50</v>
      </c>
      <c r="C22" s="7" t="str">
        <f t="shared" si="0"/>
        <v xml:space="preserve">M/S SHAHZAD TRUCKING STATION (Gas Engine)
</v>
      </c>
      <c r="D22" s="7" t="str">
        <f t="shared" si="2"/>
        <v xml:space="preserve">SHAHZAD TRUCKING STATION (Gas Engine)
</v>
      </c>
      <c r="E22" s="7" t="str">
        <f t="shared" si="3"/>
        <v>Karachi</v>
      </c>
      <c r="F22" s="7">
        <v>0</v>
      </c>
    </row>
    <row r="23" spans="1:6" ht="14.25" customHeight="1" x14ac:dyDescent="0.35">
      <c r="A23" s="6">
        <v>45</v>
      </c>
      <c r="B23" s="6" t="s">
        <v>19</v>
      </c>
      <c r="C23" s="7" t="str">
        <f t="shared" si="0"/>
        <v xml:space="preserve">M/S SHELL PAKISTAN LTD ( QUALITY AUTOS )
</v>
      </c>
      <c r="D23" s="7" t="str">
        <f t="shared" si="2"/>
        <v xml:space="preserve">SHELL PAKISTAN LTD ( QUALITY AUTOS )
</v>
      </c>
      <c r="E23" s="7" t="str">
        <f t="shared" si="3"/>
        <v>Karachi</v>
      </c>
      <c r="F23" s="7">
        <v>0</v>
      </c>
    </row>
    <row r="24" spans="1:6" ht="14.25" customHeight="1" x14ac:dyDescent="0.35">
      <c r="A24" s="6">
        <v>56</v>
      </c>
      <c r="B24" s="6" t="s">
        <v>101</v>
      </c>
      <c r="C24" s="7" t="str">
        <f t="shared" si="0"/>
        <v xml:space="preserve">M/S SHELL PAKISTAN LTD (CLASSIC FILLING STATION)
</v>
      </c>
      <c r="D24" s="7" t="str">
        <f t="shared" si="2"/>
        <v xml:space="preserve">SHELL PAKISTAN LTD (CLASSIC FILLING STATION)
</v>
      </c>
      <c r="E24" s="7" t="str">
        <f t="shared" si="3"/>
        <v>Karachi</v>
      </c>
      <c r="F24" s="7">
        <v>0</v>
      </c>
    </row>
    <row r="25" spans="1:6" ht="14.25" customHeight="1" x14ac:dyDescent="0.35">
      <c r="A25" s="6">
        <v>87</v>
      </c>
      <c r="B25" s="6" t="s">
        <v>85</v>
      </c>
      <c r="C25" s="7" t="str">
        <f t="shared" si="0"/>
        <v xml:space="preserve">M/S Umer Enterprises
</v>
      </c>
      <c r="D25" s="7" t="str">
        <f t="shared" si="2"/>
        <v xml:space="preserve">Umer Enterprises
</v>
      </c>
      <c r="E25" s="7" t="str">
        <f t="shared" si="3"/>
        <v>Karachi</v>
      </c>
      <c r="F25" s="7">
        <v>0</v>
      </c>
    </row>
    <row r="26" spans="1:6" ht="14.25" customHeight="1" x14ac:dyDescent="0.35">
      <c r="A26" s="6">
        <v>486</v>
      </c>
      <c r="B26" s="6" t="s">
        <v>76</v>
      </c>
      <c r="C26" s="7" t="str">
        <f t="shared" si="0"/>
        <v xml:space="preserve">M/S G.I. ENTERPRISES
</v>
      </c>
      <c r="D26" s="7" t="str">
        <f t="shared" si="2"/>
        <v xml:space="preserve">G.I. ENTERPRISES
</v>
      </c>
      <c r="E26" s="7" t="str">
        <f t="shared" si="3"/>
        <v>Karachi</v>
      </c>
      <c r="F26" s="7">
        <v>670</v>
      </c>
    </row>
    <row r="27" spans="1:6" ht="14.25" customHeight="1" x14ac:dyDescent="0.35">
      <c r="A27" s="6">
        <v>887</v>
      </c>
      <c r="B27" s="6" t="s">
        <v>28</v>
      </c>
      <c r="C27" s="7" t="str">
        <f t="shared" si="0"/>
        <v xml:space="preserve">M/S AASS ENTERPRISES CNG STATION
</v>
      </c>
      <c r="D27" s="7" t="str">
        <f t="shared" si="2"/>
        <v xml:space="preserve">AASS ENTERPRISES CNG STATION
</v>
      </c>
      <c r="E27" s="7" t="str">
        <f t="shared" si="3"/>
        <v>Karachi</v>
      </c>
      <c r="F27" s="7">
        <v>800</v>
      </c>
    </row>
    <row r="28" spans="1:6" ht="14.25" customHeight="1" x14ac:dyDescent="0.35">
      <c r="A28" s="6">
        <v>229</v>
      </c>
      <c r="B28" s="6" t="s">
        <v>37</v>
      </c>
      <c r="C28" s="7" t="str">
        <f t="shared" si="0"/>
        <v xml:space="preserve">M/S AUTO GAS
</v>
      </c>
      <c r="D28" s="7" t="str">
        <f t="shared" si="2"/>
        <v xml:space="preserve">AUTO GAS
</v>
      </c>
      <c r="E28" s="7" t="str">
        <f t="shared" si="3"/>
        <v>Karachi</v>
      </c>
      <c r="F28" s="7">
        <v>800</v>
      </c>
    </row>
    <row r="29" spans="1:6" ht="14.25" customHeight="1" x14ac:dyDescent="0.35">
      <c r="A29" s="6">
        <v>177</v>
      </c>
      <c r="B29" s="6" t="s">
        <v>29</v>
      </c>
      <c r="C29" s="7" t="str">
        <f t="shared" si="0"/>
        <v xml:space="preserve">M/S CALTEX OIL PAK LTD (AFTAB SERVICE STATION)
</v>
      </c>
      <c r="D29" s="7" t="str">
        <f t="shared" si="2"/>
        <v xml:space="preserve">CALTEX OIL PAK LTD (AFTAB SERVICE STATION)
</v>
      </c>
      <c r="E29" s="7" t="str">
        <f t="shared" si="3"/>
        <v>Karachi</v>
      </c>
      <c r="F29" s="7">
        <v>800</v>
      </c>
    </row>
    <row r="30" spans="1:6" ht="14.25" customHeight="1" x14ac:dyDescent="0.35">
      <c r="A30" s="6">
        <v>36</v>
      </c>
      <c r="B30" s="6" t="s">
        <v>99</v>
      </c>
      <c r="C30" s="7" t="str">
        <f t="shared" si="0"/>
        <v xml:space="preserve">M/S HAMZA CNG STATION
</v>
      </c>
      <c r="D30" s="7" t="str">
        <f t="shared" si="2"/>
        <v xml:space="preserve">HAMZA CNG STATION
</v>
      </c>
      <c r="E30" s="7" t="str">
        <f t="shared" si="3"/>
        <v>Karachi</v>
      </c>
      <c r="F30" s="7">
        <v>800</v>
      </c>
    </row>
    <row r="31" spans="1:6" ht="14.25" customHeight="1" x14ac:dyDescent="0.35">
      <c r="A31" s="6">
        <v>478</v>
      </c>
      <c r="B31" s="6" t="s">
        <v>103</v>
      </c>
      <c r="C31" s="7" t="str">
        <f t="shared" si="0"/>
        <v xml:space="preserve">M/S MUSTAQEEM CNG STATION
</v>
      </c>
      <c r="D31" s="7" t="str">
        <f t="shared" si="2"/>
        <v xml:space="preserve">MUSTAQEEM CNG STATION
</v>
      </c>
      <c r="E31" s="7" t="str">
        <f t="shared" si="3"/>
        <v>Karachi</v>
      </c>
      <c r="F31" s="7">
        <v>800</v>
      </c>
    </row>
    <row r="32" spans="1:6" ht="14.25" customHeight="1" x14ac:dyDescent="0.35">
      <c r="A32" s="6">
        <v>396</v>
      </c>
      <c r="B32" s="6" t="s">
        <v>80</v>
      </c>
      <c r="C32" s="7" t="str">
        <f t="shared" si="0"/>
        <v xml:space="preserve">M/S UMAIRS CNG STATION
</v>
      </c>
      <c r="D32" s="7" t="str">
        <f t="shared" si="2"/>
        <v xml:space="preserve">UMAIRS CNG STATION
</v>
      </c>
      <c r="E32" s="7" t="str">
        <f t="shared" si="3"/>
        <v>Karachi</v>
      </c>
      <c r="F32" s="7">
        <v>800</v>
      </c>
    </row>
    <row r="33" spans="1:6" ht="14.25" customHeight="1" x14ac:dyDescent="0.35">
      <c r="A33" s="6">
        <v>498</v>
      </c>
      <c r="B33" s="6" t="s">
        <v>15</v>
      </c>
      <c r="C33" s="7" t="str">
        <f t="shared" si="0"/>
        <v xml:space="preserve">M/S ASAD CNG STATION
</v>
      </c>
      <c r="D33" s="7" t="str">
        <f t="shared" si="2"/>
        <v xml:space="preserve">ASAD CNG STATION
</v>
      </c>
      <c r="E33" s="7" t="str">
        <f t="shared" si="3"/>
        <v>Karachi</v>
      </c>
      <c r="F33" s="7">
        <v>932</v>
      </c>
    </row>
    <row r="34" spans="1:6" ht="14.25" customHeight="1" x14ac:dyDescent="0.35">
      <c r="A34" s="6">
        <v>589</v>
      </c>
      <c r="B34" s="6" t="s">
        <v>44</v>
      </c>
      <c r="C34" s="7" t="str">
        <f t="shared" ref="C34:C65" si="4">LEFT(B34, FIND("!", B34) - 1)</f>
        <v xml:space="preserve">M/S KORANGI CNG
</v>
      </c>
      <c r="D34" s="7" t="str">
        <f t="shared" si="2"/>
        <v xml:space="preserve">KORANGI CNG
</v>
      </c>
      <c r="E34" s="7" t="str">
        <f t="shared" si="3"/>
        <v>Karachi</v>
      </c>
      <c r="F34" s="7">
        <v>936</v>
      </c>
    </row>
    <row r="35" spans="1:6" ht="14.25" customHeight="1" x14ac:dyDescent="0.35">
      <c r="A35" s="6">
        <v>86</v>
      </c>
      <c r="B35" s="6" t="s">
        <v>60</v>
      </c>
      <c r="C35" s="7" t="str">
        <f t="shared" si="4"/>
        <v xml:space="preserve">M/S AL HARMAIN CNG FILLING STATION
</v>
      </c>
      <c r="D35" s="7" t="str">
        <f t="shared" si="2"/>
        <v xml:space="preserve">AL HARMAIN CNG FILLING STATION
</v>
      </c>
      <c r="E35" s="7" t="str">
        <f t="shared" si="3"/>
        <v>Karachi</v>
      </c>
      <c r="F35" s="7">
        <v>1000</v>
      </c>
    </row>
    <row r="36" spans="1:6" ht="14.25" customHeight="1" x14ac:dyDescent="0.35">
      <c r="A36" s="6">
        <v>182</v>
      </c>
      <c r="B36" s="6" t="s">
        <v>47</v>
      </c>
      <c r="C36" s="7" t="str">
        <f t="shared" si="4"/>
        <v xml:space="preserve">M/S GOHAR CNG FILLING STATION
</v>
      </c>
      <c r="D36" s="7" t="str">
        <f t="shared" si="2"/>
        <v xml:space="preserve">GOHAR CNG FILLING STATION
</v>
      </c>
      <c r="E36" s="7" t="str">
        <f t="shared" si="3"/>
        <v>Karachi</v>
      </c>
      <c r="F36" s="7">
        <v>1000</v>
      </c>
    </row>
    <row r="37" spans="1:6" ht="14.25" customHeight="1" x14ac:dyDescent="0.35">
      <c r="A37" s="6">
        <v>567</v>
      </c>
      <c r="B37" s="6" t="s">
        <v>145</v>
      </c>
      <c r="C37" s="7" t="str">
        <f t="shared" si="4"/>
        <v xml:space="preserve">M/S HASSAN CNG STATION
</v>
      </c>
      <c r="D37" s="7" t="str">
        <f t="shared" si="2"/>
        <v xml:space="preserve">HASSAN CNG STATION
</v>
      </c>
      <c r="E37" s="7" t="str">
        <f t="shared" si="3"/>
        <v>Karachi</v>
      </c>
      <c r="F37" s="7">
        <v>1000</v>
      </c>
    </row>
    <row r="38" spans="1:6" ht="14.25" customHeight="1" x14ac:dyDescent="0.35">
      <c r="A38" s="6">
        <v>846</v>
      </c>
      <c r="B38" s="6" t="s">
        <v>132</v>
      </c>
      <c r="C38" s="7" t="str">
        <f t="shared" si="4"/>
        <v xml:space="preserve">M/S O &amp; B FILLING STATION
</v>
      </c>
      <c r="D38" s="7" t="str">
        <f t="shared" si="2"/>
        <v xml:space="preserve">O &amp; B FILLING STATION
</v>
      </c>
      <c r="E38" s="7" t="str">
        <f t="shared" si="3"/>
        <v>Karachi</v>
      </c>
      <c r="F38" s="7">
        <v>1000</v>
      </c>
    </row>
    <row r="39" spans="1:6" ht="14.25" customHeight="1" x14ac:dyDescent="0.35">
      <c r="A39" s="6">
        <v>596</v>
      </c>
      <c r="B39" s="6" t="s">
        <v>77</v>
      </c>
      <c r="C39" s="7" t="str">
        <f t="shared" si="4"/>
        <v xml:space="preserve">M/S STANLEY HOUSE INDUSTRIES
</v>
      </c>
      <c r="D39" s="7" t="str">
        <f t="shared" si="2"/>
        <v xml:space="preserve">STANLEY HOUSE INDUSTRIES
</v>
      </c>
      <c r="E39" s="7" t="str">
        <f t="shared" si="3"/>
        <v>Karachi</v>
      </c>
      <c r="F39" s="7">
        <v>1170</v>
      </c>
    </row>
    <row r="40" spans="1:6" ht="14.25" customHeight="1" x14ac:dyDescent="0.35">
      <c r="A40" s="6">
        <v>618</v>
      </c>
      <c r="B40" s="6" t="s">
        <v>134</v>
      </c>
      <c r="C40" s="7" t="str">
        <f t="shared" si="4"/>
        <v xml:space="preserve">M/S National Institute of Leather Technology
</v>
      </c>
      <c r="D40" s="7" t="str">
        <f t="shared" si="2"/>
        <v xml:space="preserve">National Institute of Leather Technology
</v>
      </c>
      <c r="E40" s="7" t="str">
        <f t="shared" si="3"/>
        <v>Karachi</v>
      </c>
      <c r="F40" s="7">
        <v>1330</v>
      </c>
    </row>
    <row r="41" spans="1:6" ht="14.25" customHeight="1" x14ac:dyDescent="0.35">
      <c r="A41" s="6">
        <v>842</v>
      </c>
      <c r="B41" s="6" t="s">
        <v>100</v>
      </c>
      <c r="C41" s="7" t="str">
        <f t="shared" si="4"/>
        <v xml:space="preserve">M/S A G Fisheries Ltd
</v>
      </c>
      <c r="D41" s="7" t="str">
        <f t="shared" si="2"/>
        <v xml:space="preserve">A G Fisheries Ltd
</v>
      </c>
      <c r="E41" s="7" t="str">
        <f t="shared" si="3"/>
        <v>Karachi</v>
      </c>
      <c r="F41" s="7">
        <v>13919</v>
      </c>
    </row>
    <row r="42" spans="1:6" ht="14.25" customHeight="1" x14ac:dyDescent="0.35">
      <c r="A42" s="6">
        <v>117</v>
      </c>
      <c r="B42" s="6" t="s">
        <v>18</v>
      </c>
      <c r="C42" s="7" t="str">
        <f t="shared" si="4"/>
        <v xml:space="preserve">M/S F K R Manufacturers
</v>
      </c>
      <c r="D42" s="7" t="str">
        <f t="shared" si="2"/>
        <v xml:space="preserve">F K R Manufacturers
</v>
      </c>
      <c r="E42" s="7" t="str">
        <f t="shared" si="3"/>
        <v>Karachi</v>
      </c>
      <c r="F42" s="7">
        <v>32662</v>
      </c>
    </row>
    <row r="43" spans="1:6" ht="14.25" customHeight="1" x14ac:dyDescent="0.35">
      <c r="A43" s="6">
        <v>976</v>
      </c>
      <c r="B43" s="6" t="s">
        <v>64</v>
      </c>
      <c r="C43" s="7" t="str">
        <f t="shared" si="4"/>
        <v xml:space="preserve">M/S Artistic Fabric &amp; Garments Industries (Pvt.) Limited
</v>
      </c>
      <c r="D43" s="7" t="str">
        <f>MID(C43,5,52)</f>
        <v>Artistic Fabric &amp; Garments Industries (Pvt.) Limited</v>
      </c>
      <c r="E43" s="7" t="str">
        <f t="shared" si="3"/>
        <v>Karachi</v>
      </c>
      <c r="F43" s="7">
        <v>33247</v>
      </c>
    </row>
    <row r="44" spans="1:6" ht="14.25" customHeight="1" x14ac:dyDescent="0.35">
      <c r="A44" s="6">
        <v>536</v>
      </c>
      <c r="B44" s="6" t="s">
        <v>83</v>
      </c>
      <c r="C44" s="7" t="str">
        <f t="shared" si="4"/>
        <v xml:space="preserve">M/S Crescent Enterprises
</v>
      </c>
      <c r="D44" s="7" t="str">
        <f t="shared" ref="D44:D52" si="5">MID(C44,5,50)</f>
        <v xml:space="preserve">Crescent Enterprises
</v>
      </c>
      <c r="E44" s="7" t="str">
        <f t="shared" si="3"/>
        <v>Karachi</v>
      </c>
      <c r="F44" s="7">
        <v>37517</v>
      </c>
    </row>
    <row r="45" spans="1:6" ht="14.25" customHeight="1" x14ac:dyDescent="0.35">
      <c r="A45" s="6">
        <v>225</v>
      </c>
      <c r="B45" s="6" t="s">
        <v>57</v>
      </c>
      <c r="C45" s="7" t="str">
        <f t="shared" si="4"/>
        <v xml:space="preserve">M/S Avm Chemical Industries
</v>
      </c>
      <c r="D45" s="7" t="str">
        <f t="shared" si="5"/>
        <v xml:space="preserve">Avm Chemical Industries
</v>
      </c>
      <c r="E45" s="7" t="str">
        <f t="shared" si="3"/>
        <v>Karachi</v>
      </c>
      <c r="F45" s="7">
        <v>41933</v>
      </c>
    </row>
    <row r="46" spans="1:6" ht="14.25" customHeight="1" x14ac:dyDescent="0.35">
      <c r="A46" s="6">
        <v>475</v>
      </c>
      <c r="B46" s="6" t="s">
        <v>62</v>
      </c>
      <c r="C46" s="7" t="str">
        <f t="shared" si="4"/>
        <v xml:space="preserve">M/S Getz Pharma (Pvt) Limited
</v>
      </c>
      <c r="D46" s="7" t="str">
        <f t="shared" si="5"/>
        <v xml:space="preserve">Getz Pharma (Pvt) Limited
</v>
      </c>
      <c r="E46" s="7" t="str">
        <f t="shared" si="3"/>
        <v>Karachi</v>
      </c>
      <c r="F46" s="7">
        <v>41933</v>
      </c>
    </row>
    <row r="47" spans="1:6" ht="14.25" customHeight="1" x14ac:dyDescent="0.35">
      <c r="A47" s="6">
        <v>70</v>
      </c>
      <c r="B47" s="6" t="s">
        <v>56</v>
      </c>
      <c r="C47" s="7" t="str">
        <f t="shared" si="4"/>
        <v xml:space="preserve">M/S Haleema Apparel
</v>
      </c>
      <c r="D47" s="7" t="str">
        <f t="shared" si="5"/>
        <v xml:space="preserve">Haleema Apparel
</v>
      </c>
      <c r="E47" s="7" t="str">
        <f t="shared" si="3"/>
        <v>Karachi</v>
      </c>
      <c r="F47" s="7">
        <v>41933</v>
      </c>
    </row>
    <row r="48" spans="1:6" ht="14.25" customHeight="1" x14ac:dyDescent="0.35">
      <c r="A48" s="6">
        <v>252</v>
      </c>
      <c r="B48" s="6" t="s">
        <v>79</v>
      </c>
      <c r="C48" s="7" t="str">
        <f t="shared" si="4"/>
        <v xml:space="preserve">M/S International Printing Inks &amp; Chemical (Pvt) Ltd
</v>
      </c>
      <c r="D48" s="7" t="str">
        <f t="shared" si="5"/>
        <v xml:space="preserve">International Printing Inks &amp; Chemical (Pvt) Ltd
</v>
      </c>
      <c r="E48" s="7" t="str">
        <f t="shared" si="3"/>
        <v>Karachi</v>
      </c>
      <c r="F48" s="7">
        <v>41933</v>
      </c>
    </row>
    <row r="49" spans="1:6" ht="14.25" customHeight="1" x14ac:dyDescent="0.35">
      <c r="A49" s="6">
        <v>609</v>
      </c>
      <c r="B49" s="6" t="s">
        <v>40</v>
      </c>
      <c r="C49" s="7" t="str">
        <f t="shared" si="4"/>
        <v xml:space="preserve">M/S LOTTE KOLSON (PVT) LTD
</v>
      </c>
      <c r="D49" s="7" t="str">
        <f t="shared" si="5"/>
        <v xml:space="preserve">LOTTE KOLSON (PVT) LTD
</v>
      </c>
      <c r="E49" s="7" t="str">
        <f t="shared" si="3"/>
        <v>Karachi</v>
      </c>
      <c r="F49" s="7">
        <v>41933</v>
      </c>
    </row>
    <row r="50" spans="1:6" ht="14.25" customHeight="1" x14ac:dyDescent="0.35">
      <c r="A50" s="6">
        <v>621</v>
      </c>
      <c r="B50" s="6" t="s">
        <v>133</v>
      </c>
      <c r="C50" s="7" t="str">
        <f t="shared" si="4"/>
        <v xml:space="preserve">M/S Meraj Limited
</v>
      </c>
      <c r="D50" s="7" t="str">
        <f t="shared" si="5"/>
        <v xml:space="preserve">Meraj Limited
</v>
      </c>
      <c r="E50" s="7" t="str">
        <f t="shared" ref="E50:E81" si="6">RIGHT(B50,7)</f>
        <v>Karachi</v>
      </c>
      <c r="F50" s="7">
        <v>41933</v>
      </c>
    </row>
    <row r="51" spans="1:6" ht="14.25" customHeight="1" x14ac:dyDescent="0.35">
      <c r="A51" s="6">
        <v>109</v>
      </c>
      <c r="B51" s="6" t="s">
        <v>55</v>
      </c>
      <c r="C51" s="7" t="str">
        <f t="shared" si="4"/>
        <v xml:space="preserve">M/S SAMI PHARMACEUTICALS (PVT) LTD
</v>
      </c>
      <c r="D51" s="7" t="str">
        <f t="shared" si="5"/>
        <v xml:space="preserve">SAMI PHARMACEUTICALS (PVT) LTD
</v>
      </c>
      <c r="E51" s="7" t="str">
        <f t="shared" si="6"/>
        <v>Karachi</v>
      </c>
      <c r="F51" s="7">
        <v>41933</v>
      </c>
    </row>
    <row r="52" spans="1:6" ht="14.25" customHeight="1" x14ac:dyDescent="0.35">
      <c r="A52" s="6">
        <v>709</v>
      </c>
      <c r="B52" s="6" t="s">
        <v>13</v>
      </c>
      <c r="C52" s="7" t="str">
        <f t="shared" si="4"/>
        <v xml:space="preserve">M/S Tuff Polyfilms (Pvt) Limited
</v>
      </c>
      <c r="D52" s="7" t="str">
        <f t="shared" si="5"/>
        <v xml:space="preserve">Tuff Polyfilms (Pvt) Limited
</v>
      </c>
      <c r="E52" s="7" t="str">
        <f t="shared" si="6"/>
        <v>Karachi</v>
      </c>
      <c r="F52" s="7">
        <v>41933</v>
      </c>
    </row>
    <row r="53" spans="1:6" ht="14.25" customHeight="1" x14ac:dyDescent="0.35">
      <c r="A53" s="6">
        <v>116</v>
      </c>
      <c r="B53" s="6" t="s">
        <v>6</v>
      </c>
      <c r="C53" s="8" t="str">
        <f t="shared" si="4"/>
        <v xml:space="preserve">Shan Paper Board
</v>
      </c>
      <c r="D53" s="7" t="str">
        <f>MID(C53,1,50)</f>
        <v xml:space="preserve">Shan Paper Board
</v>
      </c>
      <c r="E53" s="7" t="str">
        <f t="shared" si="6"/>
        <v>Karachi</v>
      </c>
      <c r="F53" s="7">
        <v>42518</v>
      </c>
    </row>
    <row r="54" spans="1:6" ht="14.25" customHeight="1" x14ac:dyDescent="0.35">
      <c r="A54" s="6">
        <v>660</v>
      </c>
      <c r="B54" s="6" t="s">
        <v>26</v>
      </c>
      <c r="C54" s="7" t="str">
        <f t="shared" si="4"/>
        <v xml:space="preserve">M/S Knitwear Textile Processing
</v>
      </c>
      <c r="D54" s="7" t="str">
        <f t="shared" ref="D54:D61" si="7">MID(C54,5,50)</f>
        <v xml:space="preserve">Knitwear Textile Processing
</v>
      </c>
      <c r="E54" s="7" t="str">
        <f t="shared" si="6"/>
        <v>Karachi</v>
      </c>
      <c r="F54" s="7">
        <v>42518</v>
      </c>
    </row>
    <row r="55" spans="1:6" ht="14.25" customHeight="1" x14ac:dyDescent="0.35">
      <c r="A55" s="6">
        <v>808</v>
      </c>
      <c r="B55" s="6" t="s">
        <v>81</v>
      </c>
      <c r="C55" s="7" t="str">
        <f t="shared" si="4"/>
        <v xml:space="preserve">M/S Standard Mills (Pvt) Ltd
</v>
      </c>
      <c r="D55" s="7" t="str">
        <f t="shared" si="7"/>
        <v xml:space="preserve">Standard Mills (Pvt) Ltd
</v>
      </c>
      <c r="E55" s="7" t="str">
        <f t="shared" si="6"/>
        <v>Karachi</v>
      </c>
      <c r="F55" s="7">
        <v>42518</v>
      </c>
    </row>
    <row r="56" spans="1:6" ht="14.25" customHeight="1" x14ac:dyDescent="0.35">
      <c r="A56" s="6">
        <v>556</v>
      </c>
      <c r="B56" s="6" t="s">
        <v>54</v>
      </c>
      <c r="C56" s="7" t="str">
        <f t="shared" si="4"/>
        <v xml:space="preserve">M/S Chief Fabrices Pvt Ltd.
</v>
      </c>
      <c r="D56" s="7" t="str">
        <f t="shared" si="7"/>
        <v xml:space="preserve">Chief Fabrices Pvt Ltd.
</v>
      </c>
      <c r="E56" s="7" t="str">
        <f t="shared" si="6"/>
        <v>Karachi</v>
      </c>
      <c r="F56" s="7">
        <v>42997</v>
      </c>
    </row>
    <row r="57" spans="1:6" ht="14.25" customHeight="1" x14ac:dyDescent="0.35">
      <c r="A57" s="6">
        <v>446</v>
      </c>
      <c r="B57" s="6" t="s">
        <v>137</v>
      </c>
      <c r="C57" s="7" t="str">
        <f t="shared" si="4"/>
        <v xml:space="preserve">M/S AHMAD MANUFACTURING CORPORATION
</v>
      </c>
      <c r="D57" s="7" t="str">
        <f t="shared" si="7"/>
        <v xml:space="preserve">AHMAD MANUFACTURING CORPORATION
</v>
      </c>
      <c r="E57" s="7" t="str">
        <f t="shared" si="6"/>
        <v>Karachi</v>
      </c>
      <c r="F57" s="7">
        <v>43469</v>
      </c>
    </row>
    <row r="58" spans="1:6" ht="14.25" customHeight="1" x14ac:dyDescent="0.35">
      <c r="A58" s="6">
        <v>979</v>
      </c>
      <c r="B58" s="6" t="s">
        <v>106</v>
      </c>
      <c r="C58" s="7" t="str">
        <f t="shared" si="4"/>
        <v xml:space="preserve">M/S GOLDEN CONFECTIONARY
</v>
      </c>
      <c r="D58" s="7" t="str">
        <f t="shared" si="7"/>
        <v xml:space="preserve">GOLDEN CONFECTIONARY
</v>
      </c>
      <c r="E58" s="7" t="str">
        <f t="shared" si="6"/>
        <v>Karachi</v>
      </c>
      <c r="F58" s="7">
        <v>43469</v>
      </c>
    </row>
    <row r="59" spans="1:6" ht="14.25" customHeight="1" x14ac:dyDescent="0.35">
      <c r="A59" s="6">
        <v>875</v>
      </c>
      <c r="B59" s="6" t="s">
        <v>129</v>
      </c>
      <c r="C59" s="7" t="str">
        <f t="shared" si="4"/>
        <v xml:space="preserve">M/S SOORTY ENTERPRISES (PVT) LTD
</v>
      </c>
      <c r="D59" s="7" t="str">
        <f t="shared" si="7"/>
        <v xml:space="preserve">SOORTY ENTERPRISES (PVT) LTD
</v>
      </c>
      <c r="E59" s="7" t="str">
        <f t="shared" si="6"/>
        <v>Karachi</v>
      </c>
      <c r="F59" s="7">
        <v>43469</v>
      </c>
    </row>
    <row r="60" spans="1:6" ht="14.25" customHeight="1" x14ac:dyDescent="0.35">
      <c r="A60" s="6">
        <v>783</v>
      </c>
      <c r="B60" s="6" t="s">
        <v>128</v>
      </c>
      <c r="C60" s="7" t="str">
        <f t="shared" si="4"/>
        <v xml:space="preserve">M/S SIND FEED &amp; ALLIED PRODUCTS
</v>
      </c>
      <c r="D60" s="7" t="str">
        <f t="shared" si="7"/>
        <v xml:space="preserve">SIND FEED &amp; ALLIED PRODUCTS
</v>
      </c>
      <c r="E60" s="7" t="str">
        <f t="shared" si="6"/>
        <v>Karachi</v>
      </c>
      <c r="F60" s="7">
        <v>43820</v>
      </c>
    </row>
    <row r="61" spans="1:6" ht="14.25" customHeight="1" x14ac:dyDescent="0.35">
      <c r="A61" s="6">
        <v>531</v>
      </c>
      <c r="B61" s="6" t="s">
        <v>41</v>
      </c>
      <c r="C61" s="7" t="str">
        <f t="shared" si="4"/>
        <v xml:space="preserve">M/S PAKISTAN STEEL  (RUN 2)
</v>
      </c>
      <c r="D61" s="7" t="str">
        <f t="shared" si="7"/>
        <v xml:space="preserve">PAKISTAN STEEL  (RUN 2)
</v>
      </c>
      <c r="E61" s="7" t="str">
        <f t="shared" si="6"/>
        <v>Karachi</v>
      </c>
      <c r="F61" s="7">
        <v>43922</v>
      </c>
    </row>
    <row r="62" spans="1:6" ht="14.25" customHeight="1" x14ac:dyDescent="0.35">
      <c r="A62" s="6">
        <v>497</v>
      </c>
      <c r="B62" s="6" t="s">
        <v>139</v>
      </c>
      <c r="C62" s="7" t="str">
        <f t="shared" si="4"/>
        <v xml:space="preserve">M/S HAMZA VEGETABLE OIL REFINERY &amp; GHEE MILLS (PVT) LTD UNIT-III
</v>
      </c>
      <c r="D62" s="7" t="str">
        <f>MID(C62,5,70)</f>
        <v xml:space="preserve">HAMZA VEGETABLE OIL REFINERY &amp; GHEE MILLS (PVT) LTD UNIT-III
</v>
      </c>
      <c r="E62" s="7" t="str">
        <f t="shared" si="6"/>
        <v>Karachi</v>
      </c>
      <c r="F62" s="7">
        <v>44054</v>
      </c>
    </row>
    <row r="63" spans="1:6" ht="14.25" customHeight="1" x14ac:dyDescent="0.35">
      <c r="A63" s="6">
        <v>215</v>
      </c>
      <c r="B63" s="6" t="s">
        <v>142</v>
      </c>
      <c r="C63" s="8" t="str">
        <f t="shared" si="4"/>
        <v xml:space="preserve">M/S FIRST STANDARD BAKERY PRODUCTS,
</v>
      </c>
      <c r="D63" s="7" t="str">
        <f>MID(C63,5,30)</f>
        <v>FIRST STANDARD BAKERY PRODUCTS</v>
      </c>
      <c r="E63" s="7" t="str">
        <f t="shared" si="6"/>
        <v>Karachi</v>
      </c>
      <c r="F63" s="7">
        <v>44800</v>
      </c>
    </row>
    <row r="64" spans="1:6" ht="14.25" customHeight="1" x14ac:dyDescent="0.35">
      <c r="A64" s="6">
        <v>235</v>
      </c>
      <c r="B64" s="6" t="s">
        <v>75</v>
      </c>
      <c r="C64" s="7" t="str">
        <f t="shared" si="4"/>
        <v xml:space="preserve">M/S National Tiles &amp; Ceramics Lt
</v>
      </c>
      <c r="D64" s="7" t="str">
        <f>MID(C64,5,50)</f>
        <v xml:space="preserve">National Tiles &amp; Ceramics Lt
</v>
      </c>
      <c r="E64" s="7" t="str">
        <f t="shared" si="6"/>
        <v>Karachi</v>
      </c>
      <c r="F64" s="7">
        <v>45445</v>
      </c>
    </row>
    <row r="65" spans="1:6" ht="14.25" customHeight="1" x14ac:dyDescent="0.35">
      <c r="A65" s="6">
        <v>553</v>
      </c>
      <c r="B65" s="6" t="s">
        <v>36</v>
      </c>
      <c r="C65" s="7" t="str">
        <f t="shared" si="4"/>
        <v xml:space="preserve">M/S F&amp;M GARMENT  (TENANT)
</v>
      </c>
      <c r="D65" s="7" t="str">
        <f>MID(C65,5,50)</f>
        <v xml:space="preserve">F&amp;M GARMENT  (TENANT)
</v>
      </c>
      <c r="E65" s="7" t="str">
        <f t="shared" si="6"/>
        <v>Karachi</v>
      </c>
      <c r="F65" s="7">
        <v>45959</v>
      </c>
    </row>
    <row r="66" spans="1:6" ht="14.25" customHeight="1" x14ac:dyDescent="0.35">
      <c r="A66" s="6">
        <v>93</v>
      </c>
      <c r="B66" s="6" t="s">
        <v>96</v>
      </c>
      <c r="C66" s="8" t="str">
        <f t="shared" ref="C66:C97" si="8">LEFT(B66, FIND("!", B66) - 1)</f>
        <v xml:space="preserve">M/S QURESHI FLOUR MILLS,
</v>
      </c>
      <c r="D66" s="7" t="str">
        <f>MID(C66,5,19)</f>
        <v>QURESHI FLOUR MILLS</v>
      </c>
      <c r="E66" s="7" t="str">
        <f t="shared" si="6"/>
        <v>Karachi</v>
      </c>
      <c r="F66" s="7">
        <v>46497</v>
      </c>
    </row>
    <row r="67" spans="1:6" ht="14.25" customHeight="1" x14ac:dyDescent="0.35">
      <c r="A67" s="6">
        <v>688</v>
      </c>
      <c r="B67" s="6" t="s">
        <v>123</v>
      </c>
      <c r="C67" s="7" t="str">
        <f t="shared" si="8"/>
        <v xml:space="preserve">M/S Al Makhdoom Industries
</v>
      </c>
      <c r="D67" s="7" t="str">
        <f t="shared" ref="D67:D78" si="9">MID(C67,5,50)</f>
        <v xml:space="preserve">Al Makhdoom Industries
</v>
      </c>
      <c r="E67" s="7" t="str">
        <f t="shared" si="6"/>
        <v>Karachi</v>
      </c>
      <c r="F67" s="7">
        <v>49101</v>
      </c>
    </row>
    <row r="68" spans="1:6" ht="14.25" customHeight="1" x14ac:dyDescent="0.35">
      <c r="A68" s="6">
        <v>579</v>
      </c>
      <c r="B68" s="6" t="s">
        <v>67</v>
      </c>
      <c r="C68" s="7" t="str">
        <f t="shared" si="8"/>
        <v xml:space="preserve">M/S Arshad Tin Container
</v>
      </c>
      <c r="D68" s="7" t="str">
        <f t="shared" si="9"/>
        <v xml:space="preserve">Arshad Tin Container
</v>
      </c>
      <c r="E68" s="7" t="str">
        <f t="shared" si="6"/>
        <v>Karachi</v>
      </c>
      <c r="F68" s="7">
        <v>49101</v>
      </c>
    </row>
    <row r="69" spans="1:6" ht="14.25" customHeight="1" x14ac:dyDescent="0.35">
      <c r="A69" s="6">
        <v>591</v>
      </c>
      <c r="B69" s="6" t="s">
        <v>115</v>
      </c>
      <c r="C69" s="7" t="str">
        <f t="shared" si="8"/>
        <v xml:space="preserve">M/S Mechtech Engineering (Pvt)
</v>
      </c>
      <c r="D69" s="7" t="str">
        <f t="shared" si="9"/>
        <v xml:space="preserve">Mechtech Engineering (Pvt)
</v>
      </c>
      <c r="E69" s="7" t="str">
        <f t="shared" si="6"/>
        <v>Karachi</v>
      </c>
      <c r="F69" s="7">
        <v>49101</v>
      </c>
    </row>
    <row r="70" spans="1:6" ht="14.25" customHeight="1" x14ac:dyDescent="0.35">
      <c r="A70" s="6">
        <v>421</v>
      </c>
      <c r="B70" s="6" t="s">
        <v>116</v>
      </c>
      <c r="C70" s="7" t="str">
        <f t="shared" si="8"/>
        <v xml:space="preserve">M/S Tiger Engineering
</v>
      </c>
      <c r="D70" s="7" t="str">
        <f t="shared" si="9"/>
        <v xml:space="preserve">Tiger Engineering
</v>
      </c>
      <c r="E70" s="7" t="str">
        <f t="shared" si="6"/>
        <v>Karachi</v>
      </c>
      <c r="F70" s="7">
        <v>49101</v>
      </c>
    </row>
    <row r="71" spans="1:6" ht="14.25" customHeight="1" x14ac:dyDescent="0.35">
      <c r="A71" s="6">
        <v>773</v>
      </c>
      <c r="B71" s="6" t="s">
        <v>70</v>
      </c>
      <c r="C71" s="7" t="str">
        <f t="shared" si="8"/>
        <v xml:space="preserve">M/S Weave &amp; Knit Pvt Ltd.
</v>
      </c>
      <c r="D71" s="7" t="str">
        <f t="shared" si="9"/>
        <v xml:space="preserve">Weave &amp; Knit Pvt Ltd.
</v>
      </c>
      <c r="E71" s="7" t="str">
        <f t="shared" si="6"/>
        <v>Karachi</v>
      </c>
      <c r="F71" s="7">
        <v>49101</v>
      </c>
    </row>
    <row r="72" spans="1:6" ht="14.25" customHeight="1" x14ac:dyDescent="0.35">
      <c r="A72" s="6">
        <v>326</v>
      </c>
      <c r="B72" s="6" t="s">
        <v>93</v>
      </c>
      <c r="C72" s="7" t="str">
        <f t="shared" si="8"/>
        <v xml:space="preserve">M/S World Petroleum
</v>
      </c>
      <c r="D72" s="7" t="str">
        <f t="shared" si="9"/>
        <v xml:space="preserve">World Petroleum
</v>
      </c>
      <c r="E72" s="7" t="str">
        <f t="shared" si="6"/>
        <v>Karachi</v>
      </c>
      <c r="F72" s="7">
        <v>49101</v>
      </c>
    </row>
    <row r="73" spans="1:6" ht="14.25" customHeight="1" x14ac:dyDescent="0.35">
      <c r="A73" s="6">
        <v>829</v>
      </c>
      <c r="B73" s="6" t="s">
        <v>121</v>
      </c>
      <c r="C73" s="7" t="str">
        <f t="shared" si="8"/>
        <v xml:space="preserve">M/S ZAHID TANVEER
</v>
      </c>
      <c r="D73" s="7" t="str">
        <f t="shared" si="9"/>
        <v xml:space="preserve">ZAHID TANVEER
</v>
      </c>
      <c r="E73" s="7" t="str">
        <f t="shared" si="6"/>
        <v>Karachi</v>
      </c>
      <c r="F73" s="7">
        <v>49101</v>
      </c>
    </row>
    <row r="74" spans="1:6" ht="14.25" customHeight="1" x14ac:dyDescent="0.35">
      <c r="A74" s="6">
        <v>920</v>
      </c>
      <c r="B74" s="6" t="s">
        <v>111</v>
      </c>
      <c r="C74" s="7" t="str">
        <f t="shared" si="8"/>
        <v xml:space="preserve">M/S Shahab Silk Mills Ltd
</v>
      </c>
      <c r="D74" s="7" t="str">
        <f t="shared" si="9"/>
        <v xml:space="preserve">Shahab Silk Mills Ltd
</v>
      </c>
      <c r="E74" s="7" t="str">
        <f t="shared" si="6"/>
        <v>Karachi</v>
      </c>
      <c r="F74" s="7">
        <v>49786</v>
      </c>
    </row>
    <row r="75" spans="1:6" ht="14.25" customHeight="1" x14ac:dyDescent="0.35">
      <c r="A75" s="6">
        <v>437</v>
      </c>
      <c r="B75" s="6" t="s">
        <v>20</v>
      </c>
      <c r="C75" s="7" t="str">
        <f t="shared" si="8"/>
        <v xml:space="preserve">M/S Inter Food Industries (Pvt) Ltd
</v>
      </c>
      <c r="D75" s="7" t="str">
        <f t="shared" si="9"/>
        <v xml:space="preserve">Inter Food Industries (Pvt) Ltd
</v>
      </c>
      <c r="E75" s="7" t="str">
        <f t="shared" si="6"/>
        <v>Karachi</v>
      </c>
      <c r="F75" s="7">
        <v>50484</v>
      </c>
    </row>
    <row r="76" spans="1:6" ht="14.25" customHeight="1" x14ac:dyDescent="0.35">
      <c r="A76" s="6">
        <v>416</v>
      </c>
      <c r="B76" s="6" t="s">
        <v>138</v>
      </c>
      <c r="C76" s="7" t="str">
        <f t="shared" si="8"/>
        <v xml:space="preserve">M/S Shoaib Shamim
</v>
      </c>
      <c r="D76" s="7" t="str">
        <f t="shared" si="9"/>
        <v xml:space="preserve">Shoaib Shamim
</v>
      </c>
      <c r="E76" s="7" t="str">
        <f t="shared" si="6"/>
        <v>Karachi</v>
      </c>
      <c r="F76" s="7">
        <v>50900</v>
      </c>
    </row>
    <row r="77" spans="1:6" ht="14.25" customHeight="1" x14ac:dyDescent="0.35">
      <c r="A77" s="6">
        <v>978</v>
      </c>
      <c r="B77" s="6" t="s">
        <v>17</v>
      </c>
      <c r="C77" s="7" t="str">
        <f t="shared" si="8"/>
        <v xml:space="preserve">M/S Al Aamir Pvt Ltd
</v>
      </c>
      <c r="D77" s="7" t="str">
        <f t="shared" si="9"/>
        <v xml:space="preserve">Al Aamir Pvt Ltd
</v>
      </c>
      <c r="E77" s="7" t="str">
        <f t="shared" si="6"/>
        <v>Karachi</v>
      </c>
      <c r="F77" s="7">
        <v>56951</v>
      </c>
    </row>
    <row r="78" spans="1:6" ht="14.25" customHeight="1" x14ac:dyDescent="0.35">
      <c r="A78" s="6">
        <v>394</v>
      </c>
      <c r="B78" s="6" t="s">
        <v>34</v>
      </c>
      <c r="C78" s="7" t="str">
        <f t="shared" si="8"/>
        <v xml:space="preserve">M/S Mehran Hair Brush
</v>
      </c>
      <c r="D78" s="7" t="str">
        <f t="shared" si="9"/>
        <v xml:space="preserve">Mehran Hair Brush
</v>
      </c>
      <c r="E78" s="7" t="str">
        <f t="shared" si="6"/>
        <v>Karachi</v>
      </c>
      <c r="F78" s="7">
        <v>61770</v>
      </c>
    </row>
    <row r="79" spans="1:6" ht="14.25" customHeight="1" x14ac:dyDescent="0.35">
      <c r="A79" s="6">
        <v>488</v>
      </c>
      <c r="B79" s="6" t="s">
        <v>127</v>
      </c>
      <c r="C79" s="8" t="str">
        <f t="shared" si="8"/>
        <v xml:space="preserve">M/S F.S. INDUSTRIES,
</v>
      </c>
      <c r="D79" s="7" t="str">
        <f>MID(C79,5,15)</f>
        <v>F.S. INDUSTRIES</v>
      </c>
      <c r="E79" s="7" t="str">
        <f t="shared" si="6"/>
        <v>Karachi</v>
      </c>
      <c r="F79" s="7">
        <v>71452</v>
      </c>
    </row>
    <row r="80" spans="1:6" ht="14.25" customHeight="1" x14ac:dyDescent="0.35">
      <c r="A80" s="6">
        <v>988</v>
      </c>
      <c r="B80" s="6" t="s">
        <v>73</v>
      </c>
      <c r="C80" s="7" t="str">
        <f t="shared" si="8"/>
        <v xml:space="preserve">M/S INDUSTRIAL CLOTHING (PVT) LTD
</v>
      </c>
      <c r="D80" s="7" t="str">
        <f t="shared" ref="D80:D88" si="10">MID(C80,5,50)</f>
        <v xml:space="preserve">INDUSTRIAL CLOTHING (PVT) LTD
</v>
      </c>
      <c r="E80" s="7" t="str">
        <f t="shared" si="6"/>
        <v>Karachi</v>
      </c>
      <c r="F80" s="7">
        <v>74183</v>
      </c>
    </row>
    <row r="81" spans="1:6" ht="14.25" customHeight="1" x14ac:dyDescent="0.35">
      <c r="A81" s="6">
        <v>286</v>
      </c>
      <c r="B81" s="6" t="s">
        <v>71</v>
      </c>
      <c r="C81" s="7" t="str">
        <f t="shared" si="8"/>
        <v xml:space="preserve">M/S BUKSH INDUSTRIES PVT LTD
</v>
      </c>
      <c r="D81" s="7" t="str">
        <f t="shared" si="10"/>
        <v xml:space="preserve">BUKSH INDUSTRIES PVT LTD
</v>
      </c>
      <c r="E81" s="7" t="str">
        <f t="shared" si="6"/>
        <v>Karachi</v>
      </c>
      <c r="F81" s="7">
        <v>97469</v>
      </c>
    </row>
    <row r="82" spans="1:6" ht="14.25" customHeight="1" x14ac:dyDescent="0.35">
      <c r="A82" s="6">
        <v>586</v>
      </c>
      <c r="B82" s="6" t="s">
        <v>65</v>
      </c>
      <c r="C82" s="7" t="str">
        <f t="shared" si="8"/>
        <v xml:space="preserve">M/S WORLD MEMON FOUNDATION COMMUNITY CENTRE TRUST
</v>
      </c>
      <c r="D82" s="7" t="str">
        <f t="shared" si="10"/>
        <v xml:space="preserve">WORLD MEMON FOUNDATION COMMUNITY CENTRE TRUST
</v>
      </c>
      <c r="E82" s="7" t="str">
        <f t="shared" ref="E82:E113" si="11">RIGHT(B82,7)</f>
        <v>Karachi</v>
      </c>
      <c r="F82" s="7">
        <v>117178</v>
      </c>
    </row>
    <row r="83" spans="1:6" ht="14.25" customHeight="1" x14ac:dyDescent="0.35">
      <c r="A83" s="6">
        <v>131</v>
      </c>
      <c r="B83" s="6" t="s">
        <v>69</v>
      </c>
      <c r="C83" s="7" t="str">
        <f t="shared" si="8"/>
        <v xml:space="preserve">M/S YOUSUF IJAZ FOOD INDUSTRY
</v>
      </c>
      <c r="D83" s="7" t="str">
        <f t="shared" si="10"/>
        <v xml:space="preserve">YOUSUF IJAZ FOOD INDUSTRY
</v>
      </c>
      <c r="E83" s="7" t="str">
        <f t="shared" si="11"/>
        <v>Karachi</v>
      </c>
      <c r="F83" s="7">
        <v>118534</v>
      </c>
    </row>
    <row r="84" spans="1:6" ht="14.25" customHeight="1" x14ac:dyDescent="0.35">
      <c r="A84" s="6">
        <v>768</v>
      </c>
      <c r="B84" s="6" t="s">
        <v>146</v>
      </c>
      <c r="C84" s="7" t="str">
        <f t="shared" si="8"/>
        <v xml:space="preserve">M/S Asif Zubair &amp; Company
</v>
      </c>
      <c r="D84" s="7" t="str">
        <f t="shared" si="10"/>
        <v xml:space="preserve">Asif Zubair &amp; Company
</v>
      </c>
      <c r="E84" s="7" t="str">
        <f t="shared" si="11"/>
        <v>Karachi</v>
      </c>
      <c r="F84" s="7">
        <v>119002</v>
      </c>
    </row>
    <row r="85" spans="1:6" ht="14.25" customHeight="1" x14ac:dyDescent="0.35">
      <c r="A85" s="6">
        <v>513</v>
      </c>
      <c r="B85" s="6" t="s">
        <v>43</v>
      </c>
      <c r="C85" s="7" t="str">
        <f t="shared" si="8"/>
        <v xml:space="preserve">M/S Allies Chemical Industries
</v>
      </c>
      <c r="D85" s="7" t="str">
        <f t="shared" si="10"/>
        <v xml:space="preserve">Allies Chemical Industries
</v>
      </c>
      <c r="E85" s="7" t="str">
        <f t="shared" si="11"/>
        <v>Karachi</v>
      </c>
      <c r="F85" s="7">
        <v>124444</v>
      </c>
    </row>
    <row r="86" spans="1:6" ht="14.25" customHeight="1" x14ac:dyDescent="0.35">
      <c r="A86" s="6">
        <v>106</v>
      </c>
      <c r="B86" s="6" t="s">
        <v>114</v>
      </c>
      <c r="C86" s="7" t="str">
        <f t="shared" si="8"/>
        <v xml:space="preserve">M/S CLASSIC LEATHER
</v>
      </c>
      <c r="D86" s="7" t="str">
        <f t="shared" si="10"/>
        <v xml:space="preserve">CLASSIC LEATHER
</v>
      </c>
      <c r="E86" s="7" t="str">
        <f t="shared" si="11"/>
        <v>Karachi</v>
      </c>
      <c r="F86" s="7">
        <v>130634</v>
      </c>
    </row>
    <row r="87" spans="1:6" ht="14.25" customHeight="1" x14ac:dyDescent="0.35">
      <c r="A87" s="6">
        <v>914</v>
      </c>
      <c r="B87" s="6" t="s">
        <v>114</v>
      </c>
      <c r="C87" s="7" t="str">
        <f t="shared" si="8"/>
        <v xml:space="preserve">M/S CLASSIC LEATHER
</v>
      </c>
      <c r="D87" s="7" t="str">
        <f t="shared" si="10"/>
        <v xml:space="preserve">CLASSIC LEATHER
</v>
      </c>
      <c r="E87" s="7" t="str">
        <f t="shared" si="11"/>
        <v>Karachi</v>
      </c>
      <c r="F87" s="7">
        <v>130634</v>
      </c>
    </row>
    <row r="88" spans="1:6" ht="14.25" customHeight="1" x14ac:dyDescent="0.35">
      <c r="A88" s="6">
        <v>95</v>
      </c>
      <c r="B88" s="6" t="s">
        <v>110</v>
      </c>
      <c r="C88" s="7" t="str">
        <f t="shared" si="8"/>
        <v xml:space="preserve">M/S ABDUL SATTAR PLASTIC
</v>
      </c>
      <c r="D88" s="7" t="str">
        <f t="shared" si="10"/>
        <v xml:space="preserve">ABDUL SATTAR PLASTIC
</v>
      </c>
      <c r="E88" s="7" t="str">
        <f t="shared" si="11"/>
        <v>Karachi</v>
      </c>
      <c r="F88" s="7">
        <v>137467</v>
      </c>
    </row>
    <row r="89" spans="1:6" ht="14.25" customHeight="1" x14ac:dyDescent="0.35">
      <c r="A89" s="6">
        <v>358</v>
      </c>
      <c r="B89" s="6" t="s">
        <v>61</v>
      </c>
      <c r="C89" s="8" t="str">
        <f t="shared" si="8"/>
        <v xml:space="preserve">M/S RAZZAQUE BASIT OIL INDUSTRIES (PVT) LTD.,
</v>
      </c>
      <c r="D89" s="7" t="str">
        <f>MID(C89,5,39)</f>
        <v>RAZZAQUE BASIT OIL INDUSTRIES (PVT) LTD</v>
      </c>
      <c r="E89" s="7" t="str">
        <f t="shared" si="11"/>
        <v>Karachi</v>
      </c>
      <c r="F89" s="7">
        <v>143033</v>
      </c>
    </row>
    <row r="90" spans="1:6" ht="14.25" customHeight="1" x14ac:dyDescent="0.35">
      <c r="A90" s="6">
        <v>233</v>
      </c>
      <c r="B90" s="6" t="s">
        <v>4</v>
      </c>
      <c r="C90" s="7" t="str">
        <f t="shared" si="8"/>
        <v xml:space="preserve">M/S Shan Textile
</v>
      </c>
      <c r="D90" s="7" t="str">
        <f t="shared" ref="D90:D103" si="12">MID(C90,5,50)</f>
        <v xml:space="preserve">Shan Textile
</v>
      </c>
      <c r="E90" s="7" t="str">
        <f t="shared" si="11"/>
        <v>Karachi</v>
      </c>
      <c r="F90" s="7">
        <v>175197</v>
      </c>
    </row>
    <row r="91" spans="1:6" ht="14.25" customHeight="1" x14ac:dyDescent="0.35">
      <c r="A91" s="6">
        <v>169</v>
      </c>
      <c r="B91" s="6" t="s">
        <v>74</v>
      </c>
      <c r="C91" s="7" t="str">
        <f t="shared" si="8"/>
        <v xml:space="preserve">M/S Umer Draz &amp; Company
</v>
      </c>
      <c r="D91" s="7" t="str">
        <f t="shared" si="12"/>
        <v xml:space="preserve">Umer Draz &amp; Company
</v>
      </c>
      <c r="E91" s="7" t="str">
        <f t="shared" si="11"/>
        <v>Karachi</v>
      </c>
      <c r="F91" s="7">
        <v>181613</v>
      </c>
    </row>
    <row r="92" spans="1:6" ht="14.25" customHeight="1" x14ac:dyDescent="0.35">
      <c r="A92" s="6">
        <v>398</v>
      </c>
      <c r="B92" s="6" t="s">
        <v>136</v>
      </c>
      <c r="C92" s="7" t="str">
        <f t="shared" si="8"/>
        <v xml:space="preserve">M/S Sterling Creations
</v>
      </c>
      <c r="D92" s="7" t="str">
        <f t="shared" si="12"/>
        <v xml:space="preserve">Sterling Creations
</v>
      </c>
      <c r="E92" s="7" t="str">
        <f t="shared" si="11"/>
        <v>Karachi</v>
      </c>
      <c r="F92" s="7">
        <v>184128</v>
      </c>
    </row>
    <row r="93" spans="1:6" ht="14.25" customHeight="1" x14ac:dyDescent="0.35">
      <c r="A93" s="6">
        <v>499</v>
      </c>
      <c r="B93" s="6" t="s">
        <v>94</v>
      </c>
      <c r="C93" s="7" t="str">
        <f t="shared" si="8"/>
        <v xml:space="preserve">M/S M ELYAS &amp; SONS (TENANT)
</v>
      </c>
      <c r="D93" s="7" t="str">
        <f t="shared" si="12"/>
        <v xml:space="preserve">M ELYAS &amp; SONS (TENANT)
</v>
      </c>
      <c r="E93" s="7" t="str">
        <f t="shared" si="11"/>
        <v>Karachi</v>
      </c>
      <c r="F93" s="7">
        <v>186205</v>
      </c>
    </row>
    <row r="94" spans="1:6" ht="14.25" customHeight="1" x14ac:dyDescent="0.35">
      <c r="A94" s="6">
        <v>482</v>
      </c>
      <c r="B94" s="6" t="s">
        <v>102</v>
      </c>
      <c r="C94" s="7" t="str">
        <f t="shared" si="8"/>
        <v xml:space="preserve">M/S S S Industries
</v>
      </c>
      <c r="D94" s="7" t="str">
        <f t="shared" si="12"/>
        <v xml:space="preserve">S S Industries
</v>
      </c>
      <c r="E94" s="7" t="str">
        <f t="shared" si="11"/>
        <v>Karachi</v>
      </c>
      <c r="F94" s="7">
        <v>190996</v>
      </c>
    </row>
    <row r="95" spans="1:6" ht="14.25" customHeight="1" x14ac:dyDescent="0.35">
      <c r="A95" s="6">
        <v>347</v>
      </c>
      <c r="B95" s="6" t="s">
        <v>27</v>
      </c>
      <c r="C95" s="7" t="str">
        <f t="shared" si="8"/>
        <v xml:space="preserve">M/S National Dyeing
</v>
      </c>
      <c r="D95" s="7" t="str">
        <f t="shared" si="12"/>
        <v xml:space="preserve">National Dyeing
</v>
      </c>
      <c r="E95" s="7" t="str">
        <f t="shared" si="11"/>
        <v>Karachi</v>
      </c>
      <c r="F95" s="7">
        <v>196451</v>
      </c>
    </row>
    <row r="96" spans="1:6" ht="14.25" customHeight="1" x14ac:dyDescent="0.35">
      <c r="A96" s="6">
        <v>620</v>
      </c>
      <c r="B96" s="6" t="s">
        <v>11</v>
      </c>
      <c r="C96" s="7" t="str">
        <f t="shared" si="8"/>
        <v xml:space="preserve">M/S Home Fusion
</v>
      </c>
      <c r="D96" s="7" t="str">
        <f t="shared" si="12"/>
        <v xml:space="preserve">Home Fusion
</v>
      </c>
      <c r="E96" s="7" t="str">
        <f t="shared" si="11"/>
        <v>Karachi</v>
      </c>
      <c r="F96" s="7">
        <v>225754</v>
      </c>
    </row>
    <row r="97" spans="1:6" ht="14.25" customHeight="1" x14ac:dyDescent="0.35">
      <c r="A97" s="6">
        <v>617</v>
      </c>
      <c r="B97" s="6" t="s">
        <v>16</v>
      </c>
      <c r="C97" s="7" t="str">
        <f t="shared" si="8"/>
        <v xml:space="preserve">M/S Elko Organistation Pvt.Ltd
</v>
      </c>
      <c r="D97" s="7" t="str">
        <f t="shared" si="12"/>
        <v xml:space="preserve">Elko Organistation Pvt.Ltd
</v>
      </c>
      <c r="E97" s="7" t="str">
        <f t="shared" si="11"/>
        <v>Karachi</v>
      </c>
      <c r="F97" s="7">
        <v>247614</v>
      </c>
    </row>
    <row r="98" spans="1:6" ht="14.25" customHeight="1" x14ac:dyDescent="0.35">
      <c r="A98" s="6">
        <v>634</v>
      </c>
      <c r="B98" s="6" t="s">
        <v>53</v>
      </c>
      <c r="C98" s="7" t="str">
        <f t="shared" ref="C98:C129" si="13">LEFT(B98, FIND("!", B98) - 1)</f>
        <v xml:space="preserve">M/S National Insurance Company
</v>
      </c>
      <c r="D98" s="7" t="str">
        <f t="shared" si="12"/>
        <v xml:space="preserve">National Insurance Company
</v>
      </c>
      <c r="E98" s="7" t="str">
        <f t="shared" si="11"/>
        <v>Karachi</v>
      </c>
      <c r="F98" s="7">
        <v>269637</v>
      </c>
    </row>
    <row r="99" spans="1:6" ht="14.25" customHeight="1" x14ac:dyDescent="0.35">
      <c r="A99" s="6">
        <v>503</v>
      </c>
      <c r="B99" s="6" t="s">
        <v>58</v>
      </c>
      <c r="C99" s="7" t="str">
        <f t="shared" si="13"/>
        <v xml:space="preserve">M/S HIGH SPEED CNG SERVICES
</v>
      </c>
      <c r="D99" s="7" t="str">
        <f t="shared" si="12"/>
        <v xml:space="preserve">HIGH SPEED CNG SERVICES
</v>
      </c>
      <c r="E99" s="7" t="str">
        <f t="shared" si="11"/>
        <v>Karachi</v>
      </c>
      <c r="F99" s="7">
        <v>272385</v>
      </c>
    </row>
    <row r="100" spans="1:6" ht="14.25" customHeight="1" x14ac:dyDescent="0.35">
      <c r="A100" s="6">
        <v>348</v>
      </c>
      <c r="B100" s="6" t="s">
        <v>24</v>
      </c>
      <c r="C100" s="7" t="str">
        <f t="shared" si="13"/>
        <v xml:space="preserve">M/S Katti Sons Industries
</v>
      </c>
      <c r="D100" s="7" t="str">
        <f t="shared" si="12"/>
        <v xml:space="preserve">Katti Sons Industries
</v>
      </c>
      <c r="E100" s="7" t="str">
        <f t="shared" si="11"/>
        <v>Karachi</v>
      </c>
      <c r="F100" s="7">
        <v>277193</v>
      </c>
    </row>
    <row r="101" spans="1:6" ht="14.25" customHeight="1" x14ac:dyDescent="0.35">
      <c r="A101" s="6">
        <v>130</v>
      </c>
      <c r="B101" s="6" t="s">
        <v>7</v>
      </c>
      <c r="C101" s="7" t="str">
        <f t="shared" si="13"/>
        <v xml:space="preserve">M/S CHAIRMAIN SERVICE STATION
</v>
      </c>
      <c r="D101" s="7" t="str">
        <f t="shared" si="12"/>
        <v xml:space="preserve">CHAIRMAIN SERVICE STATION
</v>
      </c>
      <c r="E101" s="7" t="str">
        <f t="shared" si="11"/>
        <v>Karachi</v>
      </c>
      <c r="F101" s="7">
        <v>281455</v>
      </c>
    </row>
    <row r="102" spans="1:6" ht="14.25" customHeight="1" x14ac:dyDescent="0.35">
      <c r="A102" s="6">
        <v>538</v>
      </c>
      <c r="B102" s="6" t="s">
        <v>33</v>
      </c>
      <c r="C102" s="7" t="str">
        <f t="shared" si="13"/>
        <v xml:space="preserve">M/S Mehran Textile Processors
</v>
      </c>
      <c r="D102" s="7" t="str">
        <f t="shared" si="12"/>
        <v xml:space="preserve">Mehran Textile Processors
</v>
      </c>
      <c r="E102" s="7" t="str">
        <f t="shared" si="11"/>
        <v>Karachi</v>
      </c>
      <c r="F102" s="7">
        <v>351844</v>
      </c>
    </row>
    <row r="103" spans="1:6" ht="14.25" customHeight="1" x14ac:dyDescent="0.35">
      <c r="A103" s="6">
        <v>467</v>
      </c>
      <c r="B103" s="6" t="s">
        <v>86</v>
      </c>
      <c r="C103" s="7" t="str">
        <f t="shared" si="13"/>
        <v xml:space="preserve">M/S PERFECT MULTIPLE INDUSTRIES
</v>
      </c>
      <c r="D103" s="7" t="str">
        <f t="shared" si="12"/>
        <v xml:space="preserve">PERFECT MULTIPLE INDUSTRIES
</v>
      </c>
      <c r="E103" s="7" t="str">
        <f t="shared" si="11"/>
        <v>Karachi</v>
      </c>
      <c r="F103" s="7">
        <v>358144</v>
      </c>
    </row>
    <row r="104" spans="1:6" ht="14.25" customHeight="1" x14ac:dyDescent="0.35">
      <c r="A104" s="6">
        <v>992</v>
      </c>
      <c r="B104" s="6" t="s">
        <v>12</v>
      </c>
      <c r="C104" s="8" t="str">
        <f t="shared" si="13"/>
        <v xml:space="preserve">M/S MARIUM INDUSTRIES,
</v>
      </c>
      <c r="D104" s="7" t="str">
        <f>MID(C104,5,17)</f>
        <v>MARIUM INDUSTRIES</v>
      </c>
      <c r="E104" s="7" t="str">
        <f t="shared" si="11"/>
        <v>Karachi</v>
      </c>
      <c r="F104" s="7">
        <v>465253</v>
      </c>
    </row>
    <row r="105" spans="1:6" ht="14.25" customHeight="1" x14ac:dyDescent="0.35">
      <c r="A105" s="6">
        <v>735</v>
      </c>
      <c r="B105" s="6" t="s">
        <v>30</v>
      </c>
      <c r="C105" s="7" t="str">
        <f t="shared" si="13"/>
        <v xml:space="preserve">M/S SANTE (PVT.) LTD.
</v>
      </c>
      <c r="D105" s="7" t="str">
        <f t="shared" ref="D105:D126" si="14">MID(C105,5,50)</f>
        <v xml:space="preserve">SANTE (PVT.) LTD.
</v>
      </c>
      <c r="E105" s="7" t="str">
        <f t="shared" si="11"/>
        <v>Karachi</v>
      </c>
      <c r="F105" s="7">
        <v>576397</v>
      </c>
    </row>
    <row r="106" spans="1:6" ht="14.25" customHeight="1" x14ac:dyDescent="0.35">
      <c r="A106" s="6">
        <v>490</v>
      </c>
      <c r="B106" s="6" t="s">
        <v>109</v>
      </c>
      <c r="C106" s="7" t="str">
        <f t="shared" si="13"/>
        <v xml:space="preserve">M/S APOLLO II SERVICE STATION
</v>
      </c>
      <c r="D106" s="7" t="str">
        <f t="shared" si="14"/>
        <v xml:space="preserve">APOLLO II SERVICE STATION
</v>
      </c>
      <c r="E106" s="7" t="str">
        <f t="shared" si="11"/>
        <v>Karachi</v>
      </c>
      <c r="F106" s="7">
        <v>606858</v>
      </c>
    </row>
    <row r="107" spans="1:6" ht="14.25" customHeight="1" x14ac:dyDescent="0.35">
      <c r="A107" s="6">
        <v>132</v>
      </c>
      <c r="B107" s="6" t="s">
        <v>124</v>
      </c>
      <c r="C107" s="7" t="str">
        <f t="shared" si="13"/>
        <v xml:space="preserve">M/S Lucky Energy Limited
</v>
      </c>
      <c r="D107" s="7" t="str">
        <f t="shared" si="14"/>
        <v xml:space="preserve">Lucky Energy Limited
</v>
      </c>
      <c r="E107" s="7" t="str">
        <f t="shared" si="11"/>
        <v>Karachi</v>
      </c>
      <c r="F107" s="7">
        <v>639855</v>
      </c>
    </row>
    <row r="108" spans="1:6" ht="14.25" customHeight="1" x14ac:dyDescent="0.35">
      <c r="A108" s="6">
        <v>274</v>
      </c>
      <c r="B108" s="6" t="s">
        <v>22</v>
      </c>
      <c r="C108" s="7" t="str">
        <f t="shared" si="13"/>
        <v xml:space="preserve">M/S APEX CNG-07
</v>
      </c>
      <c r="D108" s="7" t="str">
        <f t="shared" si="14"/>
        <v xml:space="preserve">APEX CNG-07
</v>
      </c>
      <c r="E108" s="7" t="str">
        <f t="shared" si="11"/>
        <v>Karachi</v>
      </c>
      <c r="F108" s="7">
        <v>664348</v>
      </c>
    </row>
    <row r="109" spans="1:6" ht="14.25" customHeight="1" x14ac:dyDescent="0.35">
      <c r="A109" s="6">
        <v>868</v>
      </c>
      <c r="B109" s="6" t="s">
        <v>144</v>
      </c>
      <c r="C109" s="7" t="str">
        <f t="shared" si="13"/>
        <v xml:space="preserve">M/S CBM Plastics (Pvt) Ltd
</v>
      </c>
      <c r="D109" s="7" t="str">
        <f t="shared" si="14"/>
        <v xml:space="preserve">CBM Plastics (Pvt) Ltd
</v>
      </c>
      <c r="E109" s="7" t="str">
        <f t="shared" si="11"/>
        <v>Karachi</v>
      </c>
      <c r="F109" s="7">
        <v>783306</v>
      </c>
    </row>
    <row r="110" spans="1:6" ht="14.25" customHeight="1" x14ac:dyDescent="0.35">
      <c r="A110" s="6">
        <v>772</v>
      </c>
      <c r="B110" s="6" t="s">
        <v>31</v>
      </c>
      <c r="C110" s="7" t="str">
        <f t="shared" si="13"/>
        <v xml:space="preserve">M/S AHMED INDUSTRIES
</v>
      </c>
      <c r="D110" s="7" t="str">
        <f t="shared" si="14"/>
        <v xml:space="preserve">AHMED INDUSTRIES
</v>
      </c>
      <c r="E110" s="7" t="str">
        <f t="shared" si="11"/>
        <v>Karachi</v>
      </c>
      <c r="F110" s="7">
        <v>789231</v>
      </c>
    </row>
    <row r="111" spans="1:6" ht="14.25" customHeight="1" x14ac:dyDescent="0.35">
      <c r="A111" s="6">
        <v>619</v>
      </c>
      <c r="B111" s="6" t="s">
        <v>68</v>
      </c>
      <c r="C111" s="7" t="str">
        <f t="shared" si="13"/>
        <v xml:space="preserve">M/S The Director - H E J RESEARCH INSTITUTE
</v>
      </c>
      <c r="D111" s="7" t="str">
        <f t="shared" si="14"/>
        <v xml:space="preserve">The Director - H E J RESEARCH INSTITUTE
</v>
      </c>
      <c r="E111" s="7" t="str">
        <f t="shared" si="11"/>
        <v>Karachi</v>
      </c>
      <c r="F111" s="7">
        <v>830726</v>
      </c>
    </row>
    <row r="112" spans="1:6" ht="14.25" customHeight="1" x14ac:dyDescent="0.35">
      <c r="A112" s="6">
        <v>474</v>
      </c>
      <c r="B112" s="6" t="s">
        <v>113</v>
      </c>
      <c r="C112" s="7" t="str">
        <f t="shared" si="13"/>
        <v xml:space="preserve">M/S Al Habib Dyeing.
</v>
      </c>
      <c r="D112" s="7" t="str">
        <f t="shared" si="14"/>
        <v xml:space="preserve">Al Habib Dyeing.
</v>
      </c>
      <c r="E112" s="7" t="str">
        <f t="shared" si="11"/>
        <v>Karachi</v>
      </c>
      <c r="F112" s="7">
        <v>895010</v>
      </c>
    </row>
    <row r="113" spans="1:6" ht="14.25" customHeight="1" x14ac:dyDescent="0.35">
      <c r="A113" s="6">
        <v>317</v>
      </c>
      <c r="B113" s="6" t="s">
        <v>120</v>
      </c>
      <c r="C113" s="7" t="str">
        <f t="shared" si="13"/>
        <v xml:space="preserve">M/S Nini Tex (Pvt) Ltd
</v>
      </c>
      <c r="D113" s="7" t="str">
        <f t="shared" si="14"/>
        <v xml:space="preserve">Nini Tex (Pvt) Ltd
</v>
      </c>
      <c r="E113" s="7" t="str">
        <f t="shared" si="11"/>
        <v>Karachi</v>
      </c>
      <c r="F113" s="7">
        <v>1053071</v>
      </c>
    </row>
    <row r="114" spans="1:6" ht="14.25" customHeight="1" x14ac:dyDescent="0.35">
      <c r="A114" s="6">
        <v>663</v>
      </c>
      <c r="B114" s="6" t="s">
        <v>107</v>
      </c>
      <c r="C114" s="7" t="str">
        <f t="shared" si="13"/>
        <v xml:space="preserve">M/S INTERNATIONAL TEXTILE LIMITED
</v>
      </c>
      <c r="D114" s="7" t="str">
        <f t="shared" si="14"/>
        <v xml:space="preserve">INTERNATIONAL TEXTILE LIMITED
</v>
      </c>
      <c r="E114" s="7" t="str">
        <f t="shared" ref="E114:E145" si="15">RIGHT(B114,7)</f>
        <v>Karachi</v>
      </c>
      <c r="F114" s="7">
        <v>1161022</v>
      </c>
    </row>
    <row r="115" spans="1:6" ht="14.25" customHeight="1" x14ac:dyDescent="0.35">
      <c r="A115" s="6">
        <v>399</v>
      </c>
      <c r="B115" s="6" t="s">
        <v>90</v>
      </c>
      <c r="C115" s="7" t="str">
        <f t="shared" si="13"/>
        <v xml:space="preserve">M/S A G M Rolling Mills
</v>
      </c>
      <c r="D115" s="7" t="str">
        <f t="shared" si="14"/>
        <v xml:space="preserve">A G M Rolling Mills
</v>
      </c>
      <c r="E115" s="7" t="str">
        <f t="shared" si="15"/>
        <v>Karachi</v>
      </c>
      <c r="F115" s="7">
        <v>1255700</v>
      </c>
    </row>
    <row r="116" spans="1:6" ht="14.25" customHeight="1" x14ac:dyDescent="0.35">
      <c r="A116" s="6">
        <v>961</v>
      </c>
      <c r="B116" s="6" t="s">
        <v>135</v>
      </c>
      <c r="C116" s="7" t="str">
        <f t="shared" si="13"/>
        <v xml:space="preserve">M/S Sanaullah Woolen Industries
</v>
      </c>
      <c r="D116" s="7" t="str">
        <f t="shared" si="14"/>
        <v xml:space="preserve">Sanaullah Woolen Industries
</v>
      </c>
      <c r="E116" s="7" t="str">
        <f t="shared" si="15"/>
        <v>Karachi</v>
      </c>
      <c r="F116" s="7">
        <v>1296391</v>
      </c>
    </row>
    <row r="117" spans="1:6" ht="14.25" customHeight="1" x14ac:dyDescent="0.35">
      <c r="A117" s="6">
        <v>713</v>
      </c>
      <c r="B117" s="6" t="s">
        <v>125</v>
      </c>
      <c r="C117" s="7" t="str">
        <f t="shared" si="13"/>
        <v xml:space="preserve">M/S NOOR PROCESSING
</v>
      </c>
      <c r="D117" s="7" t="str">
        <f t="shared" si="14"/>
        <v xml:space="preserve">NOOR PROCESSING
</v>
      </c>
      <c r="E117" s="7" t="str">
        <f t="shared" si="15"/>
        <v>Karachi</v>
      </c>
      <c r="F117" s="7">
        <v>1528699</v>
      </c>
    </row>
    <row r="118" spans="1:6" ht="14.25" customHeight="1" x14ac:dyDescent="0.35">
      <c r="A118" s="6">
        <v>835</v>
      </c>
      <c r="B118" s="6" t="s">
        <v>112</v>
      </c>
      <c r="C118" s="7" t="str">
        <f t="shared" si="13"/>
        <v xml:space="preserve">M/S AL MADINA ENTERPRISES (Pso)
</v>
      </c>
      <c r="D118" s="7" t="str">
        <f t="shared" si="14"/>
        <v xml:space="preserve">AL MADINA ENTERPRISES (Pso)
</v>
      </c>
      <c r="E118" s="7" t="str">
        <f t="shared" si="15"/>
        <v>Karachi</v>
      </c>
      <c r="F118" s="7">
        <v>1547331</v>
      </c>
    </row>
    <row r="119" spans="1:6" ht="14.25" customHeight="1" x14ac:dyDescent="0.35">
      <c r="A119" s="6">
        <v>380</v>
      </c>
      <c r="B119" s="6" t="s">
        <v>141</v>
      </c>
      <c r="C119" s="7" t="str">
        <f t="shared" si="13"/>
        <v xml:space="preserve">M/S Hassan Fabrics
</v>
      </c>
      <c r="D119" s="7" t="str">
        <f t="shared" si="14"/>
        <v xml:space="preserve">Hassan Fabrics
</v>
      </c>
      <c r="E119" s="7" t="str">
        <f t="shared" si="15"/>
        <v>Karachi</v>
      </c>
      <c r="F119" s="7">
        <v>1555699</v>
      </c>
    </row>
    <row r="120" spans="1:6" ht="14.25" customHeight="1" x14ac:dyDescent="0.35">
      <c r="A120" s="6">
        <v>944</v>
      </c>
      <c r="B120" s="6" t="s">
        <v>82</v>
      </c>
      <c r="C120" s="7" t="str">
        <f t="shared" si="13"/>
        <v xml:space="preserve">M/S State Bank Pakistan
</v>
      </c>
      <c r="D120" s="7" t="str">
        <f t="shared" si="14"/>
        <v xml:space="preserve">State Bank Pakistan
</v>
      </c>
      <c r="E120" s="7" t="str">
        <f t="shared" si="15"/>
        <v>Karachi</v>
      </c>
      <c r="F120" s="7">
        <v>1560830</v>
      </c>
    </row>
    <row r="121" spans="1:6" ht="14.25" customHeight="1" x14ac:dyDescent="0.35">
      <c r="A121" s="6">
        <v>989</v>
      </c>
      <c r="B121" s="6" t="s">
        <v>147</v>
      </c>
      <c r="C121" s="7" t="str">
        <f t="shared" si="13"/>
        <v xml:space="preserve">M/S KANGORE TRADERS
</v>
      </c>
      <c r="D121" s="7" t="str">
        <f t="shared" si="14"/>
        <v xml:space="preserve">KANGORE TRADERS
</v>
      </c>
      <c r="E121" s="7" t="str">
        <f t="shared" si="15"/>
        <v>Karachi</v>
      </c>
      <c r="F121" s="7">
        <v>1631635</v>
      </c>
    </row>
    <row r="122" spans="1:6" ht="14.25" customHeight="1" x14ac:dyDescent="0.35">
      <c r="A122" s="6">
        <v>557</v>
      </c>
      <c r="B122" s="6" t="s">
        <v>140</v>
      </c>
      <c r="C122" s="7" t="str">
        <f t="shared" si="13"/>
        <v xml:space="preserve">M/S Pakistan Formica Limited
</v>
      </c>
      <c r="D122" s="7" t="str">
        <f t="shared" si="14"/>
        <v xml:space="preserve">Pakistan Formica Limited
</v>
      </c>
      <c r="E122" s="7" t="str">
        <f t="shared" si="15"/>
        <v>Karachi</v>
      </c>
      <c r="F122" s="7">
        <v>1772442</v>
      </c>
    </row>
    <row r="123" spans="1:6" ht="14.25" customHeight="1" x14ac:dyDescent="0.35">
      <c r="A123" s="6">
        <v>775</v>
      </c>
      <c r="B123" s="6" t="s">
        <v>45</v>
      </c>
      <c r="C123" s="7" t="str">
        <f t="shared" si="13"/>
        <v xml:space="preserve">M/S UNION FABRICS (PRIVATE) LIMITED
</v>
      </c>
      <c r="D123" s="7" t="str">
        <f t="shared" si="14"/>
        <v xml:space="preserve">UNION FABRICS (PRIVATE) LIMITED
</v>
      </c>
      <c r="E123" s="7" t="str">
        <f t="shared" si="15"/>
        <v>Karachi</v>
      </c>
      <c r="F123" s="7">
        <v>1826578</v>
      </c>
    </row>
    <row r="124" spans="1:6" ht="14.25" customHeight="1" x14ac:dyDescent="0.35">
      <c r="A124" s="6">
        <v>236</v>
      </c>
      <c r="B124" s="6" t="s">
        <v>78</v>
      </c>
      <c r="C124" s="7" t="str">
        <f t="shared" si="13"/>
        <v xml:space="preserve">M/S PEARL FABRICS COMPANY
</v>
      </c>
      <c r="D124" s="7" t="str">
        <f t="shared" si="14"/>
        <v xml:space="preserve">PEARL FABRICS COMPANY
</v>
      </c>
      <c r="E124" s="7" t="str">
        <f t="shared" si="15"/>
        <v>Karachi</v>
      </c>
      <c r="F124" s="7">
        <v>1987817</v>
      </c>
    </row>
    <row r="125" spans="1:6" ht="14.25" customHeight="1" x14ac:dyDescent="0.35">
      <c r="A125" s="6">
        <v>273</v>
      </c>
      <c r="B125" s="6" t="s">
        <v>51</v>
      </c>
      <c r="C125" s="7" t="str">
        <f t="shared" si="13"/>
        <v xml:space="preserve">M/S Searle Pakistan Pvt Ltd
</v>
      </c>
      <c r="D125" s="7" t="str">
        <f t="shared" si="14"/>
        <v xml:space="preserve">Searle Pakistan Pvt Ltd
</v>
      </c>
      <c r="E125" s="7" t="str">
        <f t="shared" si="15"/>
        <v>Karachi</v>
      </c>
      <c r="F125" s="7">
        <v>2318276</v>
      </c>
    </row>
    <row r="126" spans="1:6" ht="14.25" customHeight="1" x14ac:dyDescent="0.35">
      <c r="A126" s="6">
        <v>367</v>
      </c>
      <c r="B126" s="6" t="s">
        <v>88</v>
      </c>
      <c r="C126" s="7" t="str">
        <f t="shared" si="13"/>
        <v xml:space="preserve">M/S MAHAM CNG ZONE
</v>
      </c>
      <c r="D126" s="7" t="str">
        <f t="shared" si="14"/>
        <v xml:space="preserve">MAHAM CNG ZONE
</v>
      </c>
      <c r="E126" s="7" t="str">
        <f t="shared" si="15"/>
        <v>Karachi</v>
      </c>
      <c r="F126" s="7">
        <v>2632025</v>
      </c>
    </row>
    <row r="127" spans="1:6" ht="14.25" customHeight="1" x14ac:dyDescent="0.35">
      <c r="A127" s="6">
        <v>809</v>
      </c>
      <c r="B127" s="6" t="s">
        <v>130</v>
      </c>
      <c r="C127" s="8" t="str">
        <f t="shared" si="13"/>
        <v xml:space="preserve">M/S DAWOOD MEAT COMPANY (PVT) LTD.,
</v>
      </c>
      <c r="D127" s="7" t="str">
        <f>MID(C127,5,29)</f>
        <v>DAWOOD MEAT COMPANY (PVT) LTD</v>
      </c>
      <c r="E127" s="7" t="str">
        <f t="shared" si="15"/>
        <v>Karachi</v>
      </c>
      <c r="F127" s="7">
        <v>2717384</v>
      </c>
    </row>
    <row r="128" spans="1:6" ht="14.25" customHeight="1" x14ac:dyDescent="0.35">
      <c r="A128" s="6">
        <v>730</v>
      </c>
      <c r="B128" s="6" t="s">
        <v>117</v>
      </c>
      <c r="C128" s="7" t="str">
        <f t="shared" si="13"/>
        <v xml:space="preserve">M/S Mundia Exports
</v>
      </c>
      <c r="D128" s="7" t="str">
        <f>MID(C128,5,50)</f>
        <v xml:space="preserve">Mundia Exports
</v>
      </c>
      <c r="E128" s="7" t="str">
        <f t="shared" si="15"/>
        <v>Karachi</v>
      </c>
      <c r="F128" s="7">
        <v>2765108</v>
      </c>
    </row>
    <row r="129" spans="1:6" ht="14.25" customHeight="1" x14ac:dyDescent="0.35">
      <c r="A129" s="6">
        <v>533</v>
      </c>
      <c r="B129" s="6" t="s">
        <v>64</v>
      </c>
      <c r="C129" s="7" t="str">
        <f t="shared" si="13"/>
        <v xml:space="preserve">M/S Artistic Fabric &amp; Garments Industries (Pvt.) Limited
</v>
      </c>
      <c r="D129" s="7" t="str">
        <f>MID(C129,5,52)</f>
        <v>Artistic Fabric &amp; Garments Industries (Pvt.) Limited</v>
      </c>
      <c r="E129" s="7" t="str">
        <f t="shared" si="15"/>
        <v>Karachi</v>
      </c>
      <c r="F129" s="7">
        <v>2922934</v>
      </c>
    </row>
    <row r="130" spans="1:6" ht="14.25" customHeight="1" x14ac:dyDescent="0.35">
      <c r="A130" s="6">
        <v>572</v>
      </c>
      <c r="B130" s="6" t="s">
        <v>52</v>
      </c>
      <c r="C130" s="7" t="str">
        <f t="shared" ref="C130:C145" si="16">LEFT(B130, FIND("!", B130) - 1)</f>
        <v xml:space="preserve">M/S AL HAMRA CNG FILLING STATION
</v>
      </c>
      <c r="D130" s="7" t="str">
        <f t="shared" ref="D130:D146" si="17">MID(C130,5,50)</f>
        <v xml:space="preserve">AL HAMRA CNG FILLING STATION
</v>
      </c>
      <c r="E130" s="7" t="str">
        <f t="shared" si="15"/>
        <v>Karachi</v>
      </c>
      <c r="F130" s="7">
        <v>3072848</v>
      </c>
    </row>
    <row r="131" spans="1:6" ht="14.25" customHeight="1" x14ac:dyDescent="0.35">
      <c r="A131" s="6">
        <v>427</v>
      </c>
      <c r="B131" s="6" t="s">
        <v>84</v>
      </c>
      <c r="C131" s="7" t="str">
        <f t="shared" si="16"/>
        <v xml:space="preserve">M/S Salim Winding Works
</v>
      </c>
      <c r="D131" s="7" t="str">
        <f t="shared" si="17"/>
        <v xml:space="preserve">Salim Winding Works
</v>
      </c>
      <c r="E131" s="7" t="str">
        <f t="shared" si="15"/>
        <v>Karachi</v>
      </c>
      <c r="F131" s="7">
        <v>3100213</v>
      </c>
    </row>
    <row r="132" spans="1:6" ht="14.25" customHeight="1" x14ac:dyDescent="0.35">
      <c r="A132" s="6">
        <v>837</v>
      </c>
      <c r="B132" s="6" t="s">
        <v>148</v>
      </c>
      <c r="C132" s="7" t="str">
        <f t="shared" si="16"/>
        <v xml:space="preserve">M/S Silver Textile Factory
</v>
      </c>
      <c r="D132" s="7" t="str">
        <f t="shared" si="17"/>
        <v xml:space="preserve">Silver Textile Factory
</v>
      </c>
      <c r="E132" s="7" t="str">
        <f t="shared" si="15"/>
        <v>Karachi</v>
      </c>
      <c r="F132" s="7">
        <v>3160537</v>
      </c>
    </row>
    <row r="133" spans="1:6" ht="14.25" customHeight="1" x14ac:dyDescent="0.35">
      <c r="A133" s="6">
        <v>250</v>
      </c>
      <c r="B133" s="6" t="s">
        <v>118</v>
      </c>
      <c r="C133" s="7" t="str">
        <f t="shared" si="16"/>
        <v xml:space="preserve">M/S Matco Foods (Pvt) Limited
</v>
      </c>
      <c r="D133" s="7" t="str">
        <f t="shared" si="17"/>
        <v xml:space="preserve">Matco Foods (Pvt) Limited
</v>
      </c>
      <c r="E133" s="7" t="str">
        <f t="shared" si="15"/>
        <v>Karachi</v>
      </c>
      <c r="F133" s="7">
        <v>3343242</v>
      </c>
    </row>
    <row r="134" spans="1:6" ht="14.25" customHeight="1" x14ac:dyDescent="0.35">
      <c r="A134" s="6">
        <v>629</v>
      </c>
      <c r="B134" s="6" t="s">
        <v>119</v>
      </c>
      <c r="C134" s="7" t="str">
        <f t="shared" si="16"/>
        <v xml:space="preserve">M/S Universal Chemical And
</v>
      </c>
      <c r="D134" s="7" t="str">
        <f t="shared" si="17"/>
        <v xml:space="preserve">Universal Chemical And
</v>
      </c>
      <c r="E134" s="7" t="str">
        <f t="shared" si="15"/>
        <v>Karachi</v>
      </c>
      <c r="F134" s="7">
        <v>3602244</v>
      </c>
    </row>
    <row r="135" spans="1:6" ht="14.25" customHeight="1" x14ac:dyDescent="0.35">
      <c r="A135" s="6">
        <v>540</v>
      </c>
      <c r="B135" s="6" t="s">
        <v>63</v>
      </c>
      <c r="C135" s="7" t="str">
        <f t="shared" si="16"/>
        <v xml:space="preserve">M/S Rauf Qasim Textile
</v>
      </c>
      <c r="D135" s="7" t="str">
        <f t="shared" si="17"/>
        <v xml:space="preserve">Rauf Qasim Textile
</v>
      </c>
      <c r="E135" s="7" t="str">
        <f t="shared" si="15"/>
        <v>Karachi</v>
      </c>
      <c r="F135" s="7">
        <v>3729062</v>
      </c>
    </row>
    <row r="136" spans="1:6" ht="14.25" customHeight="1" x14ac:dyDescent="0.35">
      <c r="A136" s="6">
        <v>302</v>
      </c>
      <c r="B136" s="6" t="s">
        <v>5</v>
      </c>
      <c r="C136" s="7" t="str">
        <f t="shared" si="16"/>
        <v xml:space="preserve">M/S Adamjee Enterprises
</v>
      </c>
      <c r="D136" s="7" t="str">
        <f t="shared" si="17"/>
        <v xml:space="preserve">Adamjee Enterprises
</v>
      </c>
      <c r="E136" s="7" t="str">
        <f t="shared" si="15"/>
        <v>Karachi</v>
      </c>
      <c r="F136" s="7">
        <v>4153793</v>
      </c>
    </row>
    <row r="137" spans="1:6" ht="14.25" customHeight="1" x14ac:dyDescent="0.35">
      <c r="A137" s="6">
        <v>577</v>
      </c>
      <c r="B137" s="6" t="s">
        <v>21</v>
      </c>
      <c r="C137" s="7" t="str">
        <f t="shared" si="16"/>
        <v xml:space="preserve">M/S ARTISTIC APPARELS (PVT) LIMITED
</v>
      </c>
      <c r="D137" s="7" t="str">
        <f t="shared" si="17"/>
        <v xml:space="preserve">ARTISTIC APPARELS (PVT) LIMITED
</v>
      </c>
      <c r="E137" s="7" t="str">
        <f t="shared" si="15"/>
        <v>Karachi</v>
      </c>
      <c r="F137" s="7">
        <v>4278137</v>
      </c>
    </row>
    <row r="138" spans="1:6" ht="14.25" customHeight="1" x14ac:dyDescent="0.35">
      <c r="A138" s="6">
        <v>297</v>
      </c>
      <c r="B138" s="6" t="s">
        <v>39</v>
      </c>
      <c r="C138" s="7" t="str">
        <f t="shared" si="16"/>
        <v xml:space="preserve">M/S Hashwani Hotels Limited
</v>
      </c>
      <c r="D138" s="7" t="str">
        <f t="shared" si="17"/>
        <v xml:space="preserve">Hashwani Hotels Limited
</v>
      </c>
      <c r="E138" s="7" t="str">
        <f t="shared" si="15"/>
        <v>Karachi</v>
      </c>
      <c r="F138" s="7">
        <v>4836269</v>
      </c>
    </row>
    <row r="139" spans="1:6" ht="14.25" customHeight="1" x14ac:dyDescent="0.35">
      <c r="A139" s="6">
        <v>287</v>
      </c>
      <c r="B139" s="6" t="s">
        <v>87</v>
      </c>
      <c r="C139" s="7" t="str">
        <f t="shared" si="16"/>
        <v xml:space="preserve">M/S Hilal Foods (Pvt) Ltd
</v>
      </c>
      <c r="D139" s="7" t="str">
        <f t="shared" si="17"/>
        <v xml:space="preserve">Hilal Foods (Pvt) Ltd
</v>
      </c>
      <c r="E139" s="7" t="str">
        <f t="shared" si="15"/>
        <v>Karachi</v>
      </c>
      <c r="F139" s="7">
        <v>5337998</v>
      </c>
    </row>
    <row r="140" spans="1:6" ht="14.25" customHeight="1" x14ac:dyDescent="0.35">
      <c r="A140" s="6">
        <v>564</v>
      </c>
      <c r="B140" s="6" t="s">
        <v>122</v>
      </c>
      <c r="C140" s="7" t="str">
        <f t="shared" si="16"/>
        <v xml:space="preserve">M/S NATIONAL PETROCARBON (PVT) LTD
</v>
      </c>
      <c r="D140" s="7" t="str">
        <f t="shared" si="17"/>
        <v xml:space="preserve">NATIONAL PETROCARBON (PVT) LTD
</v>
      </c>
      <c r="E140" s="7" t="str">
        <f t="shared" si="15"/>
        <v>Karachi</v>
      </c>
      <c r="F140" s="7">
        <v>6144029</v>
      </c>
    </row>
    <row r="141" spans="1:6" ht="14.25" customHeight="1" x14ac:dyDescent="0.35">
      <c r="A141" s="6">
        <v>296</v>
      </c>
      <c r="B141" s="6" t="s">
        <v>14</v>
      </c>
      <c r="C141" s="7" t="str">
        <f t="shared" si="16"/>
        <v xml:space="preserve">M/s PAKISTAN SYNTHETICS LIMITED
</v>
      </c>
      <c r="D141" s="7" t="str">
        <f t="shared" si="17"/>
        <v xml:space="preserve">PAKISTAN SYNTHETICS LIMITED
</v>
      </c>
      <c r="E141" s="7" t="str">
        <f t="shared" si="15"/>
        <v>Karachi</v>
      </c>
      <c r="F141" s="7">
        <v>6344612</v>
      </c>
    </row>
    <row r="142" spans="1:6" ht="14.25" customHeight="1" x14ac:dyDescent="0.35">
      <c r="A142" s="6">
        <v>655</v>
      </c>
      <c r="B142" s="6" t="s">
        <v>72</v>
      </c>
      <c r="C142" s="7" t="str">
        <f t="shared" si="16"/>
        <v xml:space="preserve">M/S Union Fabrics (Pvt) Limited
</v>
      </c>
      <c r="D142" s="7" t="str">
        <f t="shared" si="17"/>
        <v xml:space="preserve">Union Fabrics (Pvt) Limited
</v>
      </c>
      <c r="E142" s="7" t="str">
        <f t="shared" si="15"/>
        <v>Karachi</v>
      </c>
      <c r="F142" s="7">
        <v>7929112</v>
      </c>
    </row>
    <row r="143" spans="1:6" ht="14.25" customHeight="1" x14ac:dyDescent="0.35">
      <c r="A143" s="6">
        <v>428</v>
      </c>
      <c r="B143" s="6" t="s">
        <v>131</v>
      </c>
      <c r="C143" s="7" t="str">
        <f t="shared" si="16"/>
        <v xml:space="preserve">M/S Getz Pharma Pakistan
</v>
      </c>
      <c r="D143" s="7" t="str">
        <f t="shared" si="17"/>
        <v xml:space="preserve">Getz Pharma Pakistan
</v>
      </c>
      <c r="E143" s="7" t="str">
        <f t="shared" si="15"/>
        <v>Karachi</v>
      </c>
      <c r="F143" s="7">
        <v>8513846</v>
      </c>
    </row>
    <row r="144" spans="1:6" ht="14.25" customHeight="1" x14ac:dyDescent="0.35">
      <c r="A144" s="6">
        <v>267</v>
      </c>
      <c r="B144" s="6" t="s">
        <v>46</v>
      </c>
      <c r="C144" s="7" t="str">
        <f t="shared" si="16"/>
        <v xml:space="preserve">M/S Mohd Yahya Mohd Yousuf Bari
</v>
      </c>
      <c r="D144" s="7" t="str">
        <f t="shared" si="17"/>
        <v xml:space="preserve">Mohd Yahya Mohd Yousuf Bari
</v>
      </c>
      <c r="E144" s="7" t="str">
        <f t="shared" si="15"/>
        <v>Karachi</v>
      </c>
      <c r="F144" s="7">
        <v>9147228</v>
      </c>
    </row>
    <row r="145" spans="1:6" ht="14.25" customHeight="1" x14ac:dyDescent="0.35">
      <c r="A145" s="6">
        <v>558</v>
      </c>
      <c r="B145" s="6" t="s">
        <v>95</v>
      </c>
      <c r="C145" s="7" t="str">
        <f t="shared" si="16"/>
        <v xml:space="preserve">M/S AWT (ASKARI CNG STATION)
</v>
      </c>
      <c r="D145" s="7" t="str">
        <f t="shared" si="17"/>
        <v xml:space="preserve">AWT (ASKARI CNG STATION)
</v>
      </c>
      <c r="E145" s="7" t="str">
        <f t="shared" si="15"/>
        <v>Larkana</v>
      </c>
      <c r="F145" s="7">
        <v>740269</v>
      </c>
    </row>
    <row r="146" spans="1:6" ht="14.25" customHeight="1" x14ac:dyDescent="0.35">
      <c r="A146" s="6">
        <v>281</v>
      </c>
      <c r="B146" s="6" t="s">
        <v>3</v>
      </c>
      <c r="C146" s="7" t="str">
        <f>LEFT(B146,FIND("!",B146)-1)</f>
        <v xml:space="preserve">M/S MORO CNG STATION
</v>
      </c>
      <c r="D146" s="7" t="str">
        <f t="shared" si="17"/>
        <v xml:space="preserve">MORO CNG STATION
</v>
      </c>
      <c r="E146" s="7" t="str">
        <f>RIGHT(B146,4)</f>
        <v>Moro</v>
      </c>
      <c r="F146" s="7">
        <v>1222659</v>
      </c>
    </row>
    <row r="147" spans="1:6" ht="14.25" customHeight="1" x14ac:dyDescent="0.35">
      <c r="A147" s="6">
        <v>403</v>
      </c>
      <c r="B147" s="6" t="s">
        <v>143</v>
      </c>
      <c r="C147" s="8" t="str">
        <f>LEFT(B147, FIND("!", B147) - 1)</f>
        <v xml:space="preserve">AHMED PETROLEUM &amp; CNG SERVICES
</v>
      </c>
      <c r="D147" s="7" t="str">
        <f>MID(C147,1,50)</f>
        <v xml:space="preserve">AHMED PETROLEUM &amp; CNG SERVICES
</v>
      </c>
      <c r="E147" s="7" t="str">
        <f>RIGHT(B147,6)</f>
        <v>Quetta</v>
      </c>
      <c r="F147" s="7">
        <v>0</v>
      </c>
    </row>
    <row r="148" spans="1:6" ht="14.25" customHeight="1" x14ac:dyDescent="0.35">
      <c r="A148" s="6">
        <v>244</v>
      </c>
      <c r="B148" s="6" t="s">
        <v>38</v>
      </c>
      <c r="C148" s="8" t="str">
        <f>LEFT(B148, FIND("!", B148) - 1)</f>
        <v xml:space="preserve">BISMILLAH CNG FILLING STATION
</v>
      </c>
      <c r="D148" s="7" t="str">
        <f>MID(C148,1,50)</f>
        <v xml:space="preserve">BISMILLAH CNG FILLING STATION
</v>
      </c>
      <c r="E148" s="7" t="str">
        <f>RIGHT(B148,6)</f>
        <v>Sukkur</v>
      </c>
      <c r="F148" s="7">
        <v>800</v>
      </c>
    </row>
    <row r="149" spans="1:6" ht="14.25" customHeight="1" x14ac:dyDescent="0.35">
      <c r="A149" s="6">
        <v>705</v>
      </c>
      <c r="B149" s="6" t="s">
        <v>92</v>
      </c>
      <c r="C149" s="7" t="str">
        <f>LEFT(B149, FIND("!", B149) - 1)</f>
        <v xml:space="preserve">M/S Hesco Transformer
</v>
      </c>
      <c r="D149" s="7" t="str">
        <f>MID(C149,5,50)</f>
        <v xml:space="preserve">Hesco Transformer
</v>
      </c>
      <c r="E149" s="7" t="str">
        <f>RIGHT(B149,6)</f>
        <v>Sukkur</v>
      </c>
      <c r="F149" s="7">
        <v>55502</v>
      </c>
    </row>
    <row r="150" spans="1:6" ht="14.25" customHeight="1" x14ac:dyDescent="0.35">
      <c r="D150" s="7" t="str">
        <f>MID(C150,5,50)</f>
        <v/>
      </c>
    </row>
    <row r="151" spans="1:6" ht="14.25" customHeight="1" x14ac:dyDescent="0.35"/>
    <row r="152" spans="1:6" ht="14.25" customHeight="1" x14ac:dyDescent="0.35"/>
    <row r="153" spans="1:6" ht="14.25" customHeight="1" x14ac:dyDescent="0.35"/>
    <row r="154" spans="1:6" ht="14.25" customHeight="1" x14ac:dyDescent="0.35"/>
    <row r="155" spans="1:6" ht="14.25" customHeight="1" x14ac:dyDescent="0.35"/>
    <row r="156" spans="1:6" ht="14.25" customHeight="1" x14ac:dyDescent="0.35"/>
    <row r="157" spans="1:6" ht="14.25" customHeight="1" x14ac:dyDescent="0.35"/>
    <row r="158" spans="1:6" ht="14.25" customHeight="1" x14ac:dyDescent="0.35"/>
    <row r="159" spans="1:6" ht="14.25" customHeight="1" x14ac:dyDescent="0.35"/>
    <row r="160" spans="1:6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G1000" xr:uid="{00000000-0001-0000-0000-000000000000}"/>
  <pageMargins left="0.7" right="0.7" top="0.75" bottom="0.75" header="0" footer="0"/>
  <pageSetup orientation="portrait" r:id="rId1"/>
  <ignoredErrors>
    <ignoredError sqref="H2:H3 H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121C0-C63F-4CE7-8EAF-DB3B7B1535F6}">
  <dimension ref="A1:E1000"/>
  <sheetViews>
    <sheetView topLeftCell="D1" workbookViewId="0">
      <selection activeCell="G15" sqref="G15"/>
    </sheetView>
  </sheetViews>
  <sheetFormatPr defaultRowHeight="14.5" x14ac:dyDescent="0.35"/>
  <cols>
    <col min="1" max="1" width="4.90625" bestFit="1" customWidth="1"/>
    <col min="2" max="2" width="68.7265625" bestFit="1" customWidth="1"/>
    <col min="3" max="3" width="61.81640625" bestFit="1" customWidth="1"/>
    <col min="4" max="4" width="12.1796875" bestFit="1" customWidth="1"/>
    <col min="5" max="5" width="21.54296875" bestFit="1" customWidth="1"/>
  </cols>
  <sheetData>
    <row r="1" spans="1:5" x14ac:dyDescent="0.35">
      <c r="A1" t="s">
        <v>0</v>
      </c>
      <c r="B1" t="s">
        <v>1</v>
      </c>
      <c r="C1" t="s">
        <v>168</v>
      </c>
      <c r="D1" t="s">
        <v>169</v>
      </c>
      <c r="E1" t="s">
        <v>2</v>
      </c>
    </row>
    <row r="2" spans="1:5" x14ac:dyDescent="0.35">
      <c r="A2">
        <v>281</v>
      </c>
      <c r="B2" s="5" t="s">
        <v>3</v>
      </c>
      <c r="C2" s="5" t="s">
        <v>8</v>
      </c>
      <c r="D2" s="5" t="s">
        <v>170</v>
      </c>
      <c r="E2">
        <v>1222659</v>
      </c>
    </row>
    <row r="3" spans="1:5" x14ac:dyDescent="0.35">
      <c r="A3">
        <v>233</v>
      </c>
      <c r="B3" s="5" t="s">
        <v>4</v>
      </c>
      <c r="C3" s="5" t="s">
        <v>171</v>
      </c>
      <c r="D3" s="5" t="s">
        <v>172</v>
      </c>
      <c r="E3">
        <v>175197</v>
      </c>
    </row>
    <row r="4" spans="1:5" x14ac:dyDescent="0.35">
      <c r="A4">
        <v>302</v>
      </c>
      <c r="B4" s="5" t="s">
        <v>5</v>
      </c>
      <c r="C4" s="5" t="s">
        <v>173</v>
      </c>
      <c r="D4" s="5" t="s">
        <v>172</v>
      </c>
      <c r="E4">
        <v>4153793</v>
      </c>
    </row>
    <row r="5" spans="1:5" x14ac:dyDescent="0.35">
      <c r="A5">
        <v>116</v>
      </c>
      <c r="B5" s="5" t="s">
        <v>6</v>
      </c>
      <c r="C5" s="5" t="s">
        <v>174</v>
      </c>
      <c r="D5" s="5" t="s">
        <v>172</v>
      </c>
      <c r="E5">
        <v>42518</v>
      </c>
    </row>
    <row r="6" spans="1:5" x14ac:dyDescent="0.35">
      <c r="A6">
        <v>130</v>
      </c>
      <c r="B6" s="5" t="s">
        <v>7</v>
      </c>
      <c r="C6" s="5" t="s">
        <v>175</v>
      </c>
      <c r="D6" s="5" t="s">
        <v>172</v>
      </c>
      <c r="E6">
        <v>281455</v>
      </c>
    </row>
    <row r="7" spans="1:5" x14ac:dyDescent="0.35">
      <c r="A7">
        <v>116</v>
      </c>
      <c r="B7" s="5" t="s">
        <v>6</v>
      </c>
      <c r="C7" s="5" t="s">
        <v>174</v>
      </c>
      <c r="D7" s="5" t="s">
        <v>172</v>
      </c>
      <c r="E7">
        <v>42518</v>
      </c>
    </row>
    <row r="8" spans="1:5" x14ac:dyDescent="0.35">
      <c r="A8">
        <v>157</v>
      </c>
      <c r="B8" s="5" t="s">
        <v>8</v>
      </c>
      <c r="C8" s="5" t="s">
        <v>176</v>
      </c>
      <c r="D8" s="5" t="s">
        <v>177</v>
      </c>
      <c r="E8">
        <v>2110786</v>
      </c>
    </row>
    <row r="9" spans="1:5" x14ac:dyDescent="0.35">
      <c r="A9">
        <v>102</v>
      </c>
      <c r="B9" s="5" t="s">
        <v>9</v>
      </c>
      <c r="C9" s="5" t="s">
        <v>178</v>
      </c>
      <c r="D9" s="5" t="s">
        <v>177</v>
      </c>
      <c r="E9">
        <v>42167</v>
      </c>
    </row>
    <row r="10" spans="1:5" x14ac:dyDescent="0.35">
      <c r="A10">
        <v>429</v>
      </c>
      <c r="B10" s="5" t="s">
        <v>10</v>
      </c>
      <c r="C10" s="5" t="s">
        <v>179</v>
      </c>
      <c r="D10" s="5" t="s">
        <v>177</v>
      </c>
      <c r="E10">
        <v>8150692</v>
      </c>
    </row>
    <row r="11" spans="1:5" x14ac:dyDescent="0.35">
      <c r="A11">
        <v>620</v>
      </c>
      <c r="B11" s="5" t="s">
        <v>11</v>
      </c>
      <c r="C11" s="5" t="s">
        <v>180</v>
      </c>
      <c r="D11" s="5" t="s">
        <v>172</v>
      </c>
      <c r="E11">
        <v>225754</v>
      </c>
    </row>
    <row r="12" spans="1:5" x14ac:dyDescent="0.35">
      <c r="A12">
        <v>992</v>
      </c>
      <c r="B12" s="5" t="s">
        <v>12</v>
      </c>
      <c r="C12" s="5" t="s">
        <v>181</v>
      </c>
      <c r="D12" s="5" t="s">
        <v>172</v>
      </c>
      <c r="E12">
        <v>465253</v>
      </c>
    </row>
    <row r="13" spans="1:5" x14ac:dyDescent="0.35">
      <c r="A13">
        <v>709</v>
      </c>
      <c r="B13" s="5" t="s">
        <v>13</v>
      </c>
      <c r="C13" s="5" t="s">
        <v>182</v>
      </c>
      <c r="D13" s="5" t="s">
        <v>172</v>
      </c>
      <c r="E13">
        <v>41933</v>
      </c>
    </row>
    <row r="14" spans="1:5" x14ac:dyDescent="0.35">
      <c r="A14">
        <v>296</v>
      </c>
      <c r="B14" s="5" t="s">
        <v>14</v>
      </c>
      <c r="C14" s="5" t="s">
        <v>183</v>
      </c>
      <c r="D14" s="5" t="s">
        <v>172</v>
      </c>
      <c r="E14">
        <v>6344612</v>
      </c>
    </row>
    <row r="15" spans="1:5" x14ac:dyDescent="0.35">
      <c r="A15">
        <v>498</v>
      </c>
      <c r="B15" s="5" t="s">
        <v>15</v>
      </c>
      <c r="C15" s="5" t="s">
        <v>184</v>
      </c>
      <c r="D15" s="5" t="s">
        <v>172</v>
      </c>
      <c r="E15">
        <v>932</v>
      </c>
    </row>
    <row r="16" spans="1:5" x14ac:dyDescent="0.35">
      <c r="A16">
        <v>617</v>
      </c>
      <c r="B16" s="5" t="s">
        <v>16</v>
      </c>
      <c r="C16" s="5" t="s">
        <v>185</v>
      </c>
      <c r="D16" s="5" t="s">
        <v>172</v>
      </c>
      <c r="E16">
        <v>247614</v>
      </c>
    </row>
    <row r="17" spans="1:5" x14ac:dyDescent="0.35">
      <c r="A17">
        <v>978</v>
      </c>
      <c r="B17" s="5" t="s">
        <v>17</v>
      </c>
      <c r="C17" s="5" t="s">
        <v>186</v>
      </c>
      <c r="D17" s="5" t="s">
        <v>172</v>
      </c>
      <c r="E17">
        <v>56951</v>
      </c>
    </row>
    <row r="18" spans="1:5" x14ac:dyDescent="0.35">
      <c r="A18">
        <v>117</v>
      </c>
      <c r="B18" s="5" t="s">
        <v>18</v>
      </c>
      <c r="C18" s="5" t="s">
        <v>187</v>
      </c>
      <c r="D18" s="5" t="s">
        <v>172</v>
      </c>
      <c r="E18">
        <v>32662</v>
      </c>
    </row>
    <row r="19" spans="1:5" x14ac:dyDescent="0.35">
      <c r="A19">
        <v>45</v>
      </c>
      <c r="B19" s="5" t="s">
        <v>19</v>
      </c>
      <c r="C19" s="5" t="s">
        <v>188</v>
      </c>
      <c r="D19" s="5" t="s">
        <v>172</v>
      </c>
      <c r="E19">
        <v>0</v>
      </c>
    </row>
    <row r="20" spans="1:5" x14ac:dyDescent="0.35">
      <c r="A20">
        <v>437</v>
      </c>
      <c r="B20" s="5" t="s">
        <v>20</v>
      </c>
      <c r="C20" s="5" t="s">
        <v>189</v>
      </c>
      <c r="D20" s="5" t="s">
        <v>172</v>
      </c>
      <c r="E20">
        <v>50484</v>
      </c>
    </row>
    <row r="21" spans="1:5" x14ac:dyDescent="0.35">
      <c r="A21">
        <v>577</v>
      </c>
      <c r="B21" s="5" t="s">
        <v>21</v>
      </c>
      <c r="C21" s="5" t="s">
        <v>190</v>
      </c>
      <c r="D21" s="5" t="s">
        <v>172</v>
      </c>
      <c r="E21">
        <v>4278137</v>
      </c>
    </row>
    <row r="22" spans="1:5" x14ac:dyDescent="0.35">
      <c r="A22">
        <v>274</v>
      </c>
      <c r="B22" s="5" t="s">
        <v>22</v>
      </c>
      <c r="C22" s="5" t="s">
        <v>191</v>
      </c>
      <c r="D22" s="5" t="s">
        <v>172</v>
      </c>
      <c r="E22">
        <v>664348</v>
      </c>
    </row>
    <row r="23" spans="1:5" x14ac:dyDescent="0.35">
      <c r="A23">
        <v>130</v>
      </c>
      <c r="B23" s="5" t="s">
        <v>7</v>
      </c>
      <c r="C23" s="5" t="s">
        <v>175</v>
      </c>
      <c r="D23" s="5" t="s">
        <v>172</v>
      </c>
      <c r="E23">
        <v>281455</v>
      </c>
    </row>
    <row r="24" spans="1:5" x14ac:dyDescent="0.35">
      <c r="A24">
        <v>838</v>
      </c>
      <c r="B24" s="5" t="s">
        <v>23</v>
      </c>
      <c r="C24" s="5" t="s">
        <v>192</v>
      </c>
      <c r="D24" s="5" t="s">
        <v>177</v>
      </c>
      <c r="E24">
        <v>0</v>
      </c>
    </row>
    <row r="25" spans="1:5" x14ac:dyDescent="0.35">
      <c r="A25">
        <v>348</v>
      </c>
      <c r="B25" s="5" t="s">
        <v>24</v>
      </c>
      <c r="C25" s="5" t="s">
        <v>193</v>
      </c>
      <c r="D25" s="5" t="s">
        <v>172</v>
      </c>
      <c r="E25">
        <v>277193</v>
      </c>
    </row>
    <row r="26" spans="1:5" x14ac:dyDescent="0.35">
      <c r="A26">
        <v>32</v>
      </c>
      <c r="B26" s="5" t="s">
        <v>25</v>
      </c>
      <c r="C26" s="5" t="s">
        <v>194</v>
      </c>
      <c r="D26" s="5" t="s">
        <v>177</v>
      </c>
      <c r="E26">
        <v>213406</v>
      </c>
    </row>
    <row r="27" spans="1:5" x14ac:dyDescent="0.35">
      <c r="A27">
        <v>660</v>
      </c>
      <c r="B27" s="5" t="s">
        <v>26</v>
      </c>
      <c r="C27" s="5" t="s">
        <v>195</v>
      </c>
      <c r="D27" s="5" t="s">
        <v>172</v>
      </c>
      <c r="E27">
        <v>42518</v>
      </c>
    </row>
    <row r="28" spans="1:5" x14ac:dyDescent="0.35">
      <c r="A28">
        <v>347</v>
      </c>
      <c r="B28" s="5" t="s">
        <v>27</v>
      </c>
      <c r="C28" s="5" t="s">
        <v>196</v>
      </c>
      <c r="D28" s="5" t="s">
        <v>172</v>
      </c>
      <c r="E28">
        <v>196451</v>
      </c>
    </row>
    <row r="29" spans="1:5" x14ac:dyDescent="0.35">
      <c r="A29">
        <v>887</v>
      </c>
      <c r="B29" s="5" t="s">
        <v>28</v>
      </c>
      <c r="C29" s="5" t="s">
        <v>197</v>
      </c>
      <c r="D29" s="5" t="s">
        <v>172</v>
      </c>
      <c r="E29">
        <v>800</v>
      </c>
    </row>
    <row r="30" spans="1:5" x14ac:dyDescent="0.35">
      <c r="A30">
        <v>177</v>
      </c>
      <c r="B30" s="5" t="s">
        <v>29</v>
      </c>
      <c r="C30" s="5" t="s">
        <v>198</v>
      </c>
      <c r="D30" s="5" t="s">
        <v>172</v>
      </c>
      <c r="E30">
        <v>800</v>
      </c>
    </row>
    <row r="31" spans="1:5" x14ac:dyDescent="0.35">
      <c r="A31">
        <v>735</v>
      </c>
      <c r="B31" s="5" t="s">
        <v>30</v>
      </c>
      <c r="C31" s="5" t="s">
        <v>199</v>
      </c>
      <c r="D31" s="5" t="s">
        <v>172</v>
      </c>
      <c r="E31">
        <v>576397</v>
      </c>
    </row>
    <row r="32" spans="1:5" x14ac:dyDescent="0.35">
      <c r="A32">
        <v>772</v>
      </c>
      <c r="B32" s="5" t="s">
        <v>31</v>
      </c>
      <c r="C32" s="5" t="s">
        <v>200</v>
      </c>
      <c r="D32" s="5" t="s">
        <v>172</v>
      </c>
      <c r="E32">
        <v>789231</v>
      </c>
    </row>
    <row r="33" spans="1:5" x14ac:dyDescent="0.35">
      <c r="A33">
        <v>388</v>
      </c>
      <c r="B33" s="5" t="s">
        <v>32</v>
      </c>
      <c r="C33" s="5" t="s">
        <v>201</v>
      </c>
      <c r="D33" s="5" t="s">
        <v>172</v>
      </c>
      <c r="E33">
        <v>-559441</v>
      </c>
    </row>
    <row r="34" spans="1:5" x14ac:dyDescent="0.35">
      <c r="A34">
        <v>538</v>
      </c>
      <c r="B34" s="5" t="s">
        <v>33</v>
      </c>
      <c r="C34" s="5" t="s">
        <v>202</v>
      </c>
      <c r="D34" s="5" t="s">
        <v>172</v>
      </c>
      <c r="E34">
        <v>351844</v>
      </c>
    </row>
    <row r="35" spans="1:5" x14ac:dyDescent="0.35">
      <c r="A35">
        <v>394</v>
      </c>
      <c r="B35" s="5" t="s">
        <v>34</v>
      </c>
      <c r="C35" s="5" t="s">
        <v>203</v>
      </c>
      <c r="D35" s="5" t="s">
        <v>172</v>
      </c>
      <c r="E35">
        <v>61770</v>
      </c>
    </row>
    <row r="36" spans="1:5" x14ac:dyDescent="0.35">
      <c r="A36">
        <v>32</v>
      </c>
      <c r="B36" s="5" t="s">
        <v>25</v>
      </c>
      <c r="C36" s="5" t="s">
        <v>194</v>
      </c>
      <c r="D36" s="5" t="s">
        <v>177</v>
      </c>
      <c r="E36">
        <v>213406</v>
      </c>
    </row>
    <row r="37" spans="1:5" x14ac:dyDescent="0.35">
      <c r="A37">
        <v>752</v>
      </c>
      <c r="B37" s="5" t="s">
        <v>35</v>
      </c>
      <c r="C37" s="5" t="s">
        <v>204</v>
      </c>
      <c r="D37" s="5" t="s">
        <v>177</v>
      </c>
      <c r="E37">
        <v>43820</v>
      </c>
    </row>
    <row r="38" spans="1:5" x14ac:dyDescent="0.35">
      <c r="A38">
        <v>553</v>
      </c>
      <c r="B38" s="5" t="s">
        <v>36</v>
      </c>
      <c r="C38" s="5" t="s">
        <v>205</v>
      </c>
      <c r="D38" s="5" t="s">
        <v>172</v>
      </c>
      <c r="E38">
        <v>45959</v>
      </c>
    </row>
    <row r="39" spans="1:5" x14ac:dyDescent="0.35">
      <c r="A39">
        <v>229</v>
      </c>
      <c r="B39" s="5" t="s">
        <v>37</v>
      </c>
      <c r="C39" s="5" t="s">
        <v>206</v>
      </c>
      <c r="D39" s="5" t="s">
        <v>172</v>
      </c>
      <c r="E39">
        <v>800</v>
      </c>
    </row>
    <row r="40" spans="1:5" x14ac:dyDescent="0.35">
      <c r="A40">
        <v>244</v>
      </c>
      <c r="B40" s="5" t="s">
        <v>38</v>
      </c>
      <c r="C40" s="5" t="s">
        <v>207</v>
      </c>
      <c r="D40" s="5" t="s">
        <v>208</v>
      </c>
      <c r="E40">
        <v>800</v>
      </c>
    </row>
    <row r="41" spans="1:5" x14ac:dyDescent="0.35">
      <c r="A41">
        <v>297</v>
      </c>
      <c r="B41" s="5" t="s">
        <v>39</v>
      </c>
      <c r="C41" s="5" t="s">
        <v>209</v>
      </c>
      <c r="D41" s="5" t="s">
        <v>172</v>
      </c>
      <c r="E41">
        <v>4836269</v>
      </c>
    </row>
    <row r="42" spans="1:5" x14ac:dyDescent="0.35">
      <c r="A42">
        <v>609</v>
      </c>
      <c r="B42" s="5" t="s">
        <v>40</v>
      </c>
      <c r="C42" s="5" t="s">
        <v>210</v>
      </c>
      <c r="D42" s="5" t="s">
        <v>172</v>
      </c>
      <c r="E42">
        <v>41933</v>
      </c>
    </row>
    <row r="43" spans="1:5" x14ac:dyDescent="0.35">
      <c r="A43">
        <v>531</v>
      </c>
      <c r="B43" s="5" t="s">
        <v>41</v>
      </c>
      <c r="C43" s="5" t="s">
        <v>211</v>
      </c>
      <c r="D43" s="5" t="s">
        <v>172</v>
      </c>
      <c r="E43">
        <v>43922</v>
      </c>
    </row>
    <row r="44" spans="1:5" x14ac:dyDescent="0.35">
      <c r="A44">
        <v>88</v>
      </c>
      <c r="B44" s="5" t="s">
        <v>42</v>
      </c>
      <c r="C44" s="5" t="s">
        <v>212</v>
      </c>
      <c r="D44" s="5" t="s">
        <v>177</v>
      </c>
      <c r="E44">
        <v>1094</v>
      </c>
    </row>
    <row r="45" spans="1:5" x14ac:dyDescent="0.35">
      <c r="A45">
        <v>513</v>
      </c>
      <c r="B45" s="5" t="s">
        <v>43</v>
      </c>
      <c r="C45" s="5" t="s">
        <v>213</v>
      </c>
      <c r="D45" s="5" t="s">
        <v>172</v>
      </c>
      <c r="E45">
        <v>124444</v>
      </c>
    </row>
    <row r="46" spans="1:5" x14ac:dyDescent="0.35">
      <c r="A46">
        <v>589</v>
      </c>
      <c r="B46" s="5" t="s">
        <v>44</v>
      </c>
      <c r="C46" s="5" t="s">
        <v>214</v>
      </c>
      <c r="D46" s="5" t="s">
        <v>172</v>
      </c>
      <c r="E46">
        <v>936</v>
      </c>
    </row>
    <row r="47" spans="1:5" x14ac:dyDescent="0.35">
      <c r="A47">
        <v>775</v>
      </c>
      <c r="B47" s="5" t="s">
        <v>45</v>
      </c>
      <c r="C47" s="5" t="s">
        <v>215</v>
      </c>
      <c r="D47" s="5" t="s">
        <v>172</v>
      </c>
      <c r="E47">
        <v>1826578</v>
      </c>
    </row>
    <row r="48" spans="1:5" x14ac:dyDescent="0.35">
      <c r="A48">
        <v>267</v>
      </c>
      <c r="B48" s="5" t="s">
        <v>46</v>
      </c>
      <c r="C48" s="5" t="s">
        <v>216</v>
      </c>
      <c r="D48" s="5" t="s">
        <v>172</v>
      </c>
      <c r="E48">
        <v>9147228</v>
      </c>
    </row>
    <row r="49" spans="1:5" x14ac:dyDescent="0.35">
      <c r="A49">
        <v>182</v>
      </c>
      <c r="B49" s="5" t="s">
        <v>47</v>
      </c>
      <c r="C49" s="5" t="s">
        <v>217</v>
      </c>
      <c r="D49" s="5" t="s">
        <v>172</v>
      </c>
      <c r="E49">
        <v>1000</v>
      </c>
    </row>
    <row r="50" spans="1:5" x14ac:dyDescent="0.35">
      <c r="A50">
        <v>418</v>
      </c>
      <c r="B50" s="5" t="s">
        <v>48</v>
      </c>
      <c r="C50" s="5" t="s">
        <v>218</v>
      </c>
      <c r="D50" s="5" t="s">
        <v>172</v>
      </c>
      <c r="E50">
        <v>0</v>
      </c>
    </row>
    <row r="51" spans="1:5" x14ac:dyDescent="0.35">
      <c r="A51">
        <v>41</v>
      </c>
      <c r="B51" s="5" t="s">
        <v>49</v>
      </c>
      <c r="C51" s="5" t="s">
        <v>219</v>
      </c>
      <c r="D51" s="5" t="s">
        <v>177</v>
      </c>
      <c r="E51">
        <v>3784969</v>
      </c>
    </row>
    <row r="52" spans="1:5" x14ac:dyDescent="0.35">
      <c r="A52">
        <v>303</v>
      </c>
      <c r="B52" s="5" t="s">
        <v>50</v>
      </c>
      <c r="C52" s="5" t="s">
        <v>220</v>
      </c>
      <c r="D52" s="5" t="s">
        <v>172</v>
      </c>
      <c r="E52">
        <v>0</v>
      </c>
    </row>
    <row r="53" spans="1:5" x14ac:dyDescent="0.35">
      <c r="A53">
        <v>273</v>
      </c>
      <c r="B53" s="5" t="s">
        <v>51</v>
      </c>
      <c r="C53" s="5" t="s">
        <v>221</v>
      </c>
      <c r="D53" s="5" t="s">
        <v>172</v>
      </c>
      <c r="E53">
        <v>2318276</v>
      </c>
    </row>
    <row r="54" spans="1:5" x14ac:dyDescent="0.35">
      <c r="A54">
        <v>281</v>
      </c>
      <c r="B54" s="5" t="s">
        <v>3</v>
      </c>
      <c r="C54" s="5" t="s">
        <v>222</v>
      </c>
      <c r="D54" s="5" t="s">
        <v>170</v>
      </c>
      <c r="E54">
        <v>1222659</v>
      </c>
    </row>
    <row r="55" spans="1:5" x14ac:dyDescent="0.35">
      <c r="A55">
        <v>244</v>
      </c>
      <c r="B55" s="5" t="s">
        <v>38</v>
      </c>
      <c r="C55" s="5" t="s">
        <v>207</v>
      </c>
      <c r="D55" s="5" t="s">
        <v>208</v>
      </c>
      <c r="E55">
        <v>800</v>
      </c>
    </row>
    <row r="56" spans="1:5" x14ac:dyDescent="0.35">
      <c r="A56">
        <v>572</v>
      </c>
      <c r="B56" s="5" t="s">
        <v>52</v>
      </c>
      <c r="C56" s="5" t="s">
        <v>223</v>
      </c>
      <c r="D56" s="5" t="s">
        <v>172</v>
      </c>
      <c r="E56">
        <v>3072848</v>
      </c>
    </row>
    <row r="57" spans="1:5" x14ac:dyDescent="0.35">
      <c r="A57">
        <v>88</v>
      </c>
      <c r="B57" s="5" t="s">
        <v>42</v>
      </c>
      <c r="C57" s="5" t="s">
        <v>212</v>
      </c>
      <c r="D57" s="5" t="s">
        <v>177</v>
      </c>
      <c r="E57">
        <v>1094</v>
      </c>
    </row>
    <row r="58" spans="1:5" x14ac:dyDescent="0.35">
      <c r="A58">
        <v>634</v>
      </c>
      <c r="B58" s="5" t="s">
        <v>53</v>
      </c>
      <c r="C58" s="5" t="s">
        <v>224</v>
      </c>
      <c r="D58" s="5" t="s">
        <v>172</v>
      </c>
      <c r="E58">
        <v>269637</v>
      </c>
    </row>
    <row r="59" spans="1:5" x14ac:dyDescent="0.35">
      <c r="A59">
        <v>157</v>
      </c>
      <c r="B59" s="5" t="s">
        <v>8</v>
      </c>
      <c r="C59" s="5" t="s">
        <v>176</v>
      </c>
      <c r="D59" s="5" t="s">
        <v>177</v>
      </c>
      <c r="E59">
        <v>2110786</v>
      </c>
    </row>
    <row r="60" spans="1:5" x14ac:dyDescent="0.35">
      <c r="A60">
        <v>556</v>
      </c>
      <c r="B60" s="5" t="s">
        <v>54</v>
      </c>
      <c r="C60" s="5" t="s">
        <v>225</v>
      </c>
      <c r="D60" s="5" t="s">
        <v>172</v>
      </c>
      <c r="E60">
        <v>42997</v>
      </c>
    </row>
    <row r="61" spans="1:5" x14ac:dyDescent="0.35">
      <c r="A61">
        <v>109</v>
      </c>
      <c r="B61" s="5" t="s">
        <v>55</v>
      </c>
      <c r="C61" s="5" t="s">
        <v>226</v>
      </c>
      <c r="D61" s="5" t="s">
        <v>172</v>
      </c>
      <c r="E61">
        <v>41933</v>
      </c>
    </row>
    <row r="62" spans="1:5" x14ac:dyDescent="0.35">
      <c r="A62">
        <v>274</v>
      </c>
      <c r="B62" s="5" t="s">
        <v>22</v>
      </c>
      <c r="C62" s="5" t="s">
        <v>191</v>
      </c>
      <c r="D62" s="5" t="s">
        <v>172</v>
      </c>
      <c r="E62">
        <v>664348</v>
      </c>
    </row>
    <row r="63" spans="1:5" x14ac:dyDescent="0.35">
      <c r="A63">
        <v>70</v>
      </c>
      <c r="B63" s="5" t="s">
        <v>56</v>
      </c>
      <c r="C63" s="5" t="s">
        <v>227</v>
      </c>
      <c r="D63" s="5" t="s">
        <v>172</v>
      </c>
      <c r="E63">
        <v>41933</v>
      </c>
    </row>
    <row r="64" spans="1:5" x14ac:dyDescent="0.35">
      <c r="A64">
        <v>225</v>
      </c>
      <c r="B64" s="5" t="s">
        <v>57</v>
      </c>
      <c r="C64" s="5" t="s">
        <v>228</v>
      </c>
      <c r="D64" s="5" t="s">
        <v>172</v>
      </c>
      <c r="E64">
        <v>41933</v>
      </c>
    </row>
    <row r="65" spans="1:5" x14ac:dyDescent="0.35">
      <c r="A65">
        <v>503</v>
      </c>
      <c r="B65" s="5" t="s">
        <v>58</v>
      </c>
      <c r="C65" s="5" t="s">
        <v>229</v>
      </c>
      <c r="D65" s="5" t="s">
        <v>172</v>
      </c>
      <c r="E65">
        <v>272385</v>
      </c>
    </row>
    <row r="66" spans="1:5" x14ac:dyDescent="0.35">
      <c r="A66">
        <v>37</v>
      </c>
      <c r="B66" s="5" t="s">
        <v>59</v>
      </c>
      <c r="C66" s="5" t="s">
        <v>230</v>
      </c>
      <c r="D66" s="5" t="s">
        <v>177</v>
      </c>
      <c r="E66">
        <v>0</v>
      </c>
    </row>
    <row r="67" spans="1:5" x14ac:dyDescent="0.35">
      <c r="A67">
        <v>86</v>
      </c>
      <c r="B67" s="5" t="s">
        <v>60</v>
      </c>
      <c r="C67" s="5" t="s">
        <v>231</v>
      </c>
      <c r="D67" s="5" t="s">
        <v>172</v>
      </c>
      <c r="E67">
        <v>1000</v>
      </c>
    </row>
    <row r="68" spans="1:5" x14ac:dyDescent="0.35">
      <c r="A68">
        <v>358</v>
      </c>
      <c r="B68" s="5" t="s">
        <v>61</v>
      </c>
      <c r="C68" s="5" t="s">
        <v>232</v>
      </c>
      <c r="D68" s="5" t="s">
        <v>172</v>
      </c>
      <c r="E68">
        <v>143033</v>
      </c>
    </row>
    <row r="69" spans="1:5" x14ac:dyDescent="0.35">
      <c r="A69">
        <v>303</v>
      </c>
      <c r="B69" s="5" t="s">
        <v>50</v>
      </c>
      <c r="C69" s="5" t="s">
        <v>220</v>
      </c>
      <c r="D69" s="5" t="s">
        <v>172</v>
      </c>
      <c r="E69">
        <v>0</v>
      </c>
    </row>
    <row r="70" spans="1:5" x14ac:dyDescent="0.35">
      <c r="A70">
        <v>475</v>
      </c>
      <c r="B70" s="5" t="s">
        <v>62</v>
      </c>
      <c r="C70" s="5" t="s">
        <v>233</v>
      </c>
      <c r="D70" s="5" t="s">
        <v>172</v>
      </c>
      <c r="E70">
        <v>41933</v>
      </c>
    </row>
    <row r="71" spans="1:5" x14ac:dyDescent="0.35">
      <c r="A71">
        <v>540</v>
      </c>
      <c r="B71" s="5" t="s">
        <v>63</v>
      </c>
      <c r="C71" s="5" t="s">
        <v>234</v>
      </c>
      <c r="D71" s="5" t="s">
        <v>172</v>
      </c>
      <c r="E71">
        <v>3729062</v>
      </c>
    </row>
    <row r="72" spans="1:5" x14ac:dyDescent="0.35">
      <c r="A72">
        <v>533</v>
      </c>
      <c r="B72" s="5" t="s">
        <v>64</v>
      </c>
      <c r="C72" s="5" t="s">
        <v>235</v>
      </c>
      <c r="D72" s="5" t="s">
        <v>172</v>
      </c>
      <c r="E72">
        <v>2922934</v>
      </c>
    </row>
    <row r="73" spans="1:5" x14ac:dyDescent="0.35">
      <c r="A73">
        <v>586</v>
      </c>
      <c r="B73" s="5" t="s">
        <v>65</v>
      </c>
      <c r="C73" s="5" t="s">
        <v>236</v>
      </c>
      <c r="D73" s="5" t="s">
        <v>172</v>
      </c>
      <c r="E73">
        <v>117178</v>
      </c>
    </row>
    <row r="74" spans="1:5" x14ac:dyDescent="0.35">
      <c r="A74">
        <v>622</v>
      </c>
      <c r="B74" s="5" t="s">
        <v>66</v>
      </c>
      <c r="C74" s="5" t="s">
        <v>237</v>
      </c>
      <c r="D74" s="5" t="s">
        <v>177</v>
      </c>
      <c r="E74">
        <v>50626</v>
      </c>
    </row>
    <row r="75" spans="1:5" x14ac:dyDescent="0.35">
      <c r="A75">
        <v>579</v>
      </c>
      <c r="B75" s="5" t="s">
        <v>67</v>
      </c>
      <c r="C75" s="5" t="s">
        <v>238</v>
      </c>
      <c r="D75" s="5" t="s">
        <v>172</v>
      </c>
      <c r="E75">
        <v>49101</v>
      </c>
    </row>
    <row r="76" spans="1:5" x14ac:dyDescent="0.35">
      <c r="A76">
        <v>619</v>
      </c>
      <c r="B76" s="5" t="s">
        <v>68</v>
      </c>
      <c r="C76" s="5" t="s">
        <v>239</v>
      </c>
      <c r="D76" s="5" t="s">
        <v>172</v>
      </c>
      <c r="E76">
        <v>830726</v>
      </c>
    </row>
    <row r="77" spans="1:5" x14ac:dyDescent="0.35">
      <c r="A77">
        <v>131</v>
      </c>
      <c r="B77" s="5" t="s">
        <v>69</v>
      </c>
      <c r="C77" s="5" t="s">
        <v>240</v>
      </c>
      <c r="D77" s="5" t="s">
        <v>172</v>
      </c>
      <c r="E77">
        <v>118534</v>
      </c>
    </row>
    <row r="78" spans="1:5" x14ac:dyDescent="0.35">
      <c r="A78">
        <v>773</v>
      </c>
      <c r="B78" s="5" t="s">
        <v>70</v>
      </c>
      <c r="C78" s="5" t="s">
        <v>241</v>
      </c>
      <c r="D78" s="5" t="s">
        <v>172</v>
      </c>
      <c r="E78">
        <v>49101</v>
      </c>
    </row>
    <row r="79" spans="1:5" x14ac:dyDescent="0.35">
      <c r="A79">
        <v>286</v>
      </c>
      <c r="B79" s="5" t="s">
        <v>71</v>
      </c>
      <c r="C79" s="5" t="s">
        <v>242</v>
      </c>
      <c r="D79" s="5" t="s">
        <v>172</v>
      </c>
      <c r="E79">
        <v>97469</v>
      </c>
    </row>
    <row r="80" spans="1:5" x14ac:dyDescent="0.35">
      <c r="A80">
        <v>655</v>
      </c>
      <c r="B80" s="5" t="s">
        <v>72</v>
      </c>
      <c r="C80" s="5" t="s">
        <v>243</v>
      </c>
      <c r="D80" s="5" t="s">
        <v>172</v>
      </c>
      <c r="E80">
        <v>7929112</v>
      </c>
    </row>
    <row r="81" spans="1:5" x14ac:dyDescent="0.35">
      <c r="A81">
        <v>988</v>
      </c>
      <c r="B81" s="5" t="s">
        <v>73</v>
      </c>
      <c r="C81" s="5" t="s">
        <v>244</v>
      </c>
      <c r="D81" s="5" t="s">
        <v>172</v>
      </c>
      <c r="E81">
        <v>74183</v>
      </c>
    </row>
    <row r="82" spans="1:5" x14ac:dyDescent="0.35">
      <c r="A82">
        <v>169</v>
      </c>
      <c r="B82" s="5" t="s">
        <v>74</v>
      </c>
      <c r="C82" s="5" t="s">
        <v>245</v>
      </c>
      <c r="D82" s="5" t="s">
        <v>172</v>
      </c>
      <c r="E82">
        <v>181613</v>
      </c>
    </row>
    <row r="83" spans="1:5" x14ac:dyDescent="0.35">
      <c r="A83">
        <v>235</v>
      </c>
      <c r="B83" s="5" t="s">
        <v>75</v>
      </c>
      <c r="C83" s="5" t="s">
        <v>246</v>
      </c>
      <c r="D83" s="5" t="s">
        <v>172</v>
      </c>
      <c r="E83">
        <v>45445</v>
      </c>
    </row>
    <row r="84" spans="1:5" x14ac:dyDescent="0.35">
      <c r="A84">
        <v>486</v>
      </c>
      <c r="B84" s="5" t="s">
        <v>76</v>
      </c>
      <c r="C84" s="5" t="s">
        <v>247</v>
      </c>
      <c r="D84" s="5" t="s">
        <v>172</v>
      </c>
      <c r="E84">
        <v>670</v>
      </c>
    </row>
    <row r="85" spans="1:5" x14ac:dyDescent="0.35">
      <c r="A85">
        <v>596</v>
      </c>
      <c r="B85" s="5" t="s">
        <v>77</v>
      </c>
      <c r="C85" s="5" t="s">
        <v>248</v>
      </c>
      <c r="D85" s="5" t="s">
        <v>172</v>
      </c>
      <c r="E85">
        <v>1170</v>
      </c>
    </row>
    <row r="86" spans="1:5" x14ac:dyDescent="0.35">
      <c r="A86">
        <v>236</v>
      </c>
      <c r="B86" s="5" t="s">
        <v>78</v>
      </c>
      <c r="C86" s="5" t="s">
        <v>249</v>
      </c>
      <c r="D86" s="5" t="s">
        <v>172</v>
      </c>
      <c r="E86">
        <v>1987817</v>
      </c>
    </row>
    <row r="87" spans="1:5" x14ac:dyDescent="0.35">
      <c r="A87">
        <v>252</v>
      </c>
      <c r="B87" s="5" t="s">
        <v>79</v>
      </c>
      <c r="C87" s="5" t="s">
        <v>250</v>
      </c>
      <c r="D87" s="5" t="s">
        <v>172</v>
      </c>
      <c r="E87">
        <v>41933</v>
      </c>
    </row>
    <row r="88" spans="1:5" x14ac:dyDescent="0.35">
      <c r="A88">
        <v>396</v>
      </c>
      <c r="B88" s="5" t="s">
        <v>80</v>
      </c>
      <c r="C88" s="5" t="s">
        <v>251</v>
      </c>
      <c r="D88" s="5" t="s">
        <v>172</v>
      </c>
      <c r="E88">
        <v>800</v>
      </c>
    </row>
    <row r="89" spans="1:5" x14ac:dyDescent="0.35">
      <c r="A89">
        <v>70</v>
      </c>
      <c r="B89" s="5" t="s">
        <v>56</v>
      </c>
      <c r="C89" s="5" t="s">
        <v>227</v>
      </c>
      <c r="D89" s="5" t="s">
        <v>172</v>
      </c>
      <c r="E89">
        <v>41933</v>
      </c>
    </row>
    <row r="90" spans="1:5" x14ac:dyDescent="0.35">
      <c r="A90">
        <v>808</v>
      </c>
      <c r="B90" s="5" t="s">
        <v>81</v>
      </c>
      <c r="C90" s="5" t="s">
        <v>252</v>
      </c>
      <c r="D90" s="5" t="s">
        <v>172</v>
      </c>
      <c r="E90">
        <v>42518</v>
      </c>
    </row>
    <row r="91" spans="1:5" x14ac:dyDescent="0.35">
      <c r="A91">
        <v>944</v>
      </c>
      <c r="B91" s="5" t="s">
        <v>82</v>
      </c>
      <c r="C91" s="5" t="s">
        <v>253</v>
      </c>
      <c r="D91" s="5" t="s">
        <v>172</v>
      </c>
      <c r="E91">
        <v>1560830</v>
      </c>
    </row>
    <row r="92" spans="1:5" x14ac:dyDescent="0.35">
      <c r="A92">
        <v>536</v>
      </c>
      <c r="B92" s="5" t="s">
        <v>83</v>
      </c>
      <c r="C92" s="5" t="s">
        <v>254</v>
      </c>
      <c r="D92" s="5" t="s">
        <v>172</v>
      </c>
      <c r="E92">
        <v>37517</v>
      </c>
    </row>
    <row r="93" spans="1:5" x14ac:dyDescent="0.35">
      <c r="A93">
        <v>427</v>
      </c>
      <c r="B93" s="5" t="s">
        <v>84</v>
      </c>
      <c r="C93" s="5" t="s">
        <v>255</v>
      </c>
      <c r="D93" s="5" t="s">
        <v>172</v>
      </c>
      <c r="E93">
        <v>3100213</v>
      </c>
    </row>
    <row r="94" spans="1:5" x14ac:dyDescent="0.35">
      <c r="A94">
        <v>117</v>
      </c>
      <c r="B94" s="5" t="s">
        <v>18</v>
      </c>
      <c r="C94" s="5" t="s">
        <v>187</v>
      </c>
      <c r="D94" s="5" t="s">
        <v>172</v>
      </c>
      <c r="E94">
        <v>32662</v>
      </c>
    </row>
    <row r="95" spans="1:5" x14ac:dyDescent="0.35">
      <c r="A95">
        <v>87</v>
      </c>
      <c r="B95" s="5" t="s">
        <v>85</v>
      </c>
      <c r="C95" s="5" t="s">
        <v>256</v>
      </c>
      <c r="D95" s="5" t="s">
        <v>172</v>
      </c>
      <c r="E95">
        <v>0</v>
      </c>
    </row>
    <row r="96" spans="1:5" x14ac:dyDescent="0.35">
      <c r="A96">
        <v>358</v>
      </c>
      <c r="B96" s="5" t="s">
        <v>61</v>
      </c>
      <c r="C96" s="5" t="s">
        <v>232</v>
      </c>
      <c r="D96" s="5" t="s">
        <v>172</v>
      </c>
      <c r="E96">
        <v>143033</v>
      </c>
    </row>
    <row r="97" spans="1:5" x14ac:dyDescent="0.35">
      <c r="A97">
        <v>235</v>
      </c>
      <c r="B97" s="5" t="s">
        <v>75</v>
      </c>
      <c r="C97" s="5" t="s">
        <v>246</v>
      </c>
      <c r="D97" s="5" t="s">
        <v>172</v>
      </c>
      <c r="E97">
        <v>45445</v>
      </c>
    </row>
    <row r="98" spans="1:5" x14ac:dyDescent="0.35">
      <c r="A98">
        <v>467</v>
      </c>
      <c r="B98" s="5" t="s">
        <v>86</v>
      </c>
      <c r="C98" s="5" t="s">
        <v>257</v>
      </c>
      <c r="D98" s="5" t="s">
        <v>172</v>
      </c>
      <c r="E98">
        <v>358144</v>
      </c>
    </row>
    <row r="99" spans="1:5" x14ac:dyDescent="0.35">
      <c r="A99">
        <v>37</v>
      </c>
      <c r="B99" s="5" t="s">
        <v>59</v>
      </c>
      <c r="C99" s="5" t="s">
        <v>230</v>
      </c>
      <c r="D99" s="5" t="s">
        <v>177</v>
      </c>
      <c r="E99">
        <v>0</v>
      </c>
    </row>
    <row r="100" spans="1:5" x14ac:dyDescent="0.35">
      <c r="A100">
        <v>287</v>
      </c>
      <c r="B100" s="5" t="s">
        <v>87</v>
      </c>
      <c r="C100" s="5" t="s">
        <v>258</v>
      </c>
      <c r="D100" s="5" t="s">
        <v>172</v>
      </c>
      <c r="E100">
        <v>5337998</v>
      </c>
    </row>
    <row r="101" spans="1:5" x14ac:dyDescent="0.35">
      <c r="A101">
        <v>252</v>
      </c>
      <c r="B101" s="5" t="s">
        <v>79</v>
      </c>
      <c r="C101" s="5" t="s">
        <v>250</v>
      </c>
      <c r="D101" s="5" t="s">
        <v>172</v>
      </c>
      <c r="E101">
        <v>41933</v>
      </c>
    </row>
    <row r="102" spans="1:5" x14ac:dyDescent="0.35">
      <c r="A102">
        <v>286</v>
      </c>
      <c r="B102" s="5" t="s">
        <v>71</v>
      </c>
      <c r="C102" s="5" t="s">
        <v>242</v>
      </c>
      <c r="D102" s="5" t="s">
        <v>172</v>
      </c>
      <c r="E102">
        <v>97469</v>
      </c>
    </row>
    <row r="103" spans="1:5" x14ac:dyDescent="0.35">
      <c r="A103">
        <v>367</v>
      </c>
      <c r="B103" s="5" t="s">
        <v>88</v>
      </c>
      <c r="C103" s="5" t="s">
        <v>259</v>
      </c>
      <c r="D103" s="5" t="s">
        <v>172</v>
      </c>
      <c r="E103">
        <v>2632025</v>
      </c>
    </row>
    <row r="104" spans="1:5" x14ac:dyDescent="0.35">
      <c r="A104">
        <v>300</v>
      </c>
      <c r="B104" s="5" t="s">
        <v>89</v>
      </c>
      <c r="C104" s="5" t="s">
        <v>260</v>
      </c>
      <c r="D104" s="5" t="s">
        <v>177</v>
      </c>
      <c r="E104">
        <v>47157</v>
      </c>
    </row>
    <row r="105" spans="1:5" x14ac:dyDescent="0.35">
      <c r="A105">
        <v>399</v>
      </c>
      <c r="B105" s="5" t="s">
        <v>90</v>
      </c>
      <c r="C105" s="5" t="s">
        <v>261</v>
      </c>
      <c r="D105" s="5" t="s">
        <v>172</v>
      </c>
      <c r="E105">
        <v>1255700</v>
      </c>
    </row>
    <row r="106" spans="1:5" x14ac:dyDescent="0.35">
      <c r="A106">
        <v>45</v>
      </c>
      <c r="B106" s="5" t="s">
        <v>19</v>
      </c>
      <c r="C106" s="5" t="s">
        <v>188</v>
      </c>
      <c r="D106" s="5" t="s">
        <v>172</v>
      </c>
      <c r="E106">
        <v>0</v>
      </c>
    </row>
    <row r="107" spans="1:5" x14ac:dyDescent="0.35">
      <c r="A107">
        <v>702</v>
      </c>
      <c r="B107" s="5" t="s">
        <v>91</v>
      </c>
      <c r="C107" s="5" t="s">
        <v>262</v>
      </c>
      <c r="D107" s="5" t="s">
        <v>177</v>
      </c>
      <c r="E107">
        <v>3061001</v>
      </c>
    </row>
    <row r="108" spans="1:5" x14ac:dyDescent="0.35">
      <c r="A108">
        <v>705</v>
      </c>
      <c r="B108" s="5" t="s">
        <v>92</v>
      </c>
      <c r="C108" s="5" t="s">
        <v>263</v>
      </c>
      <c r="D108" s="5" t="s">
        <v>264</v>
      </c>
      <c r="E108">
        <v>55502</v>
      </c>
    </row>
    <row r="109" spans="1:5" x14ac:dyDescent="0.35">
      <c r="A109">
        <v>326</v>
      </c>
      <c r="B109" s="5" t="s">
        <v>93</v>
      </c>
      <c r="C109" s="5" t="s">
        <v>265</v>
      </c>
      <c r="D109" s="5" t="s">
        <v>172</v>
      </c>
      <c r="E109">
        <v>49101</v>
      </c>
    </row>
    <row r="110" spans="1:5" x14ac:dyDescent="0.35">
      <c r="A110">
        <v>499</v>
      </c>
      <c r="B110" s="5" t="s">
        <v>94</v>
      </c>
      <c r="C110" s="5" t="s">
        <v>266</v>
      </c>
      <c r="D110" s="5" t="s">
        <v>172</v>
      </c>
      <c r="E110">
        <v>186205</v>
      </c>
    </row>
    <row r="111" spans="1:5" x14ac:dyDescent="0.35">
      <c r="A111">
        <v>558</v>
      </c>
      <c r="B111" s="5" t="s">
        <v>95</v>
      </c>
      <c r="C111" s="5" t="s">
        <v>267</v>
      </c>
      <c r="D111" s="5" t="s">
        <v>268</v>
      </c>
      <c r="E111">
        <v>740269</v>
      </c>
    </row>
    <row r="112" spans="1:5" x14ac:dyDescent="0.35">
      <c r="A112">
        <v>93</v>
      </c>
      <c r="B112" s="5" t="s">
        <v>96</v>
      </c>
      <c r="C112" s="5" t="s">
        <v>269</v>
      </c>
      <c r="D112" s="5" t="s">
        <v>172</v>
      </c>
      <c r="E112">
        <v>46497</v>
      </c>
    </row>
    <row r="113" spans="1:5" x14ac:dyDescent="0.35">
      <c r="A113">
        <v>986</v>
      </c>
      <c r="B113" s="5" t="s">
        <v>97</v>
      </c>
      <c r="C113" s="5" t="s">
        <v>270</v>
      </c>
      <c r="D113" s="5" t="s">
        <v>172</v>
      </c>
      <c r="E113">
        <v>0</v>
      </c>
    </row>
    <row r="114" spans="1:5" x14ac:dyDescent="0.35">
      <c r="A114">
        <v>998</v>
      </c>
      <c r="B114" s="5" t="s">
        <v>98</v>
      </c>
      <c r="C114" s="5" t="s">
        <v>271</v>
      </c>
      <c r="D114" s="5" t="s">
        <v>177</v>
      </c>
      <c r="E114">
        <v>-18818</v>
      </c>
    </row>
    <row r="115" spans="1:5" x14ac:dyDescent="0.35">
      <c r="A115">
        <v>36</v>
      </c>
      <c r="B115" s="5" t="s">
        <v>99</v>
      </c>
      <c r="C115" s="5" t="s">
        <v>272</v>
      </c>
      <c r="D115" s="5" t="s">
        <v>172</v>
      </c>
      <c r="E115">
        <v>800</v>
      </c>
    </row>
    <row r="116" spans="1:5" x14ac:dyDescent="0.35">
      <c r="A116">
        <v>842</v>
      </c>
      <c r="B116" s="5" t="s">
        <v>100</v>
      </c>
      <c r="C116" s="5" t="s">
        <v>273</v>
      </c>
      <c r="D116" s="5" t="s">
        <v>172</v>
      </c>
      <c r="E116">
        <v>13919</v>
      </c>
    </row>
    <row r="117" spans="1:5" x14ac:dyDescent="0.35">
      <c r="A117">
        <v>56</v>
      </c>
      <c r="B117" s="5" t="s">
        <v>101</v>
      </c>
      <c r="C117" s="5" t="s">
        <v>274</v>
      </c>
      <c r="D117" s="5" t="s">
        <v>172</v>
      </c>
      <c r="E117">
        <v>0</v>
      </c>
    </row>
    <row r="118" spans="1:5" x14ac:dyDescent="0.35">
      <c r="A118">
        <v>482</v>
      </c>
      <c r="B118" s="5" t="s">
        <v>102</v>
      </c>
      <c r="C118" s="5" t="s">
        <v>275</v>
      </c>
      <c r="D118" s="5" t="s">
        <v>172</v>
      </c>
      <c r="E118">
        <v>190996</v>
      </c>
    </row>
    <row r="119" spans="1:5" x14ac:dyDescent="0.35">
      <c r="A119">
        <v>41</v>
      </c>
      <c r="B119" s="5" t="s">
        <v>49</v>
      </c>
      <c r="C119" s="5" t="s">
        <v>219</v>
      </c>
      <c r="D119" s="5" t="s">
        <v>177</v>
      </c>
      <c r="E119">
        <v>3784969</v>
      </c>
    </row>
    <row r="120" spans="1:5" x14ac:dyDescent="0.35">
      <c r="A120">
        <v>478</v>
      </c>
      <c r="B120" s="5" t="s">
        <v>103</v>
      </c>
      <c r="C120" s="5" t="s">
        <v>276</v>
      </c>
      <c r="D120" s="5" t="s">
        <v>172</v>
      </c>
      <c r="E120">
        <v>800</v>
      </c>
    </row>
    <row r="121" spans="1:5" x14ac:dyDescent="0.35">
      <c r="A121">
        <v>86</v>
      </c>
      <c r="B121" s="5" t="s">
        <v>60</v>
      </c>
      <c r="C121" s="5" t="s">
        <v>231</v>
      </c>
      <c r="D121" s="5" t="s">
        <v>172</v>
      </c>
      <c r="E121">
        <v>1000</v>
      </c>
    </row>
    <row r="122" spans="1:5" x14ac:dyDescent="0.35">
      <c r="A122">
        <v>233</v>
      </c>
      <c r="B122" s="5" t="s">
        <v>4</v>
      </c>
      <c r="C122" s="5" t="s">
        <v>171</v>
      </c>
      <c r="D122" s="5" t="s">
        <v>172</v>
      </c>
      <c r="E122">
        <v>175197</v>
      </c>
    </row>
    <row r="123" spans="1:5" x14ac:dyDescent="0.35">
      <c r="A123">
        <v>489</v>
      </c>
      <c r="B123" s="5" t="s">
        <v>104</v>
      </c>
      <c r="C123" s="5" t="s">
        <v>277</v>
      </c>
      <c r="D123" s="5" t="s">
        <v>177</v>
      </c>
      <c r="E123">
        <v>57737</v>
      </c>
    </row>
    <row r="124" spans="1:5" x14ac:dyDescent="0.35">
      <c r="A124">
        <v>649</v>
      </c>
      <c r="B124" s="5" t="s">
        <v>105</v>
      </c>
      <c r="C124" s="5" t="s">
        <v>278</v>
      </c>
      <c r="D124" s="5" t="s">
        <v>177</v>
      </c>
      <c r="E124">
        <v>7287739</v>
      </c>
    </row>
    <row r="125" spans="1:5" x14ac:dyDescent="0.35">
      <c r="A125">
        <v>326</v>
      </c>
      <c r="B125" s="5" t="s">
        <v>93</v>
      </c>
      <c r="C125" s="5" t="s">
        <v>265</v>
      </c>
      <c r="D125" s="5" t="s">
        <v>172</v>
      </c>
      <c r="E125">
        <v>49101</v>
      </c>
    </row>
    <row r="126" spans="1:5" x14ac:dyDescent="0.35">
      <c r="A126">
        <v>979</v>
      </c>
      <c r="B126" s="5" t="s">
        <v>106</v>
      </c>
      <c r="C126" s="5" t="s">
        <v>279</v>
      </c>
      <c r="D126" s="5" t="s">
        <v>172</v>
      </c>
      <c r="E126">
        <v>43469</v>
      </c>
    </row>
    <row r="127" spans="1:5" x14ac:dyDescent="0.35">
      <c r="A127">
        <v>663</v>
      </c>
      <c r="B127" s="5" t="s">
        <v>107</v>
      </c>
      <c r="C127" s="5" t="s">
        <v>280</v>
      </c>
      <c r="D127" s="5" t="s">
        <v>172</v>
      </c>
      <c r="E127">
        <v>1161022</v>
      </c>
    </row>
    <row r="128" spans="1:5" x14ac:dyDescent="0.35">
      <c r="A128">
        <v>182</v>
      </c>
      <c r="B128" s="5" t="s">
        <v>47</v>
      </c>
      <c r="C128" s="5" t="s">
        <v>217</v>
      </c>
      <c r="D128" s="5" t="s">
        <v>172</v>
      </c>
      <c r="E128">
        <v>1000</v>
      </c>
    </row>
    <row r="129" spans="1:5" x14ac:dyDescent="0.35">
      <c r="A129">
        <v>506</v>
      </c>
      <c r="B129" s="5" t="s">
        <v>108</v>
      </c>
      <c r="C129" s="5" t="s">
        <v>281</v>
      </c>
      <c r="D129" s="5" t="s">
        <v>177</v>
      </c>
      <c r="E129">
        <v>800</v>
      </c>
    </row>
    <row r="130" spans="1:5" x14ac:dyDescent="0.35">
      <c r="A130">
        <v>490</v>
      </c>
      <c r="B130" s="5" t="s">
        <v>109</v>
      </c>
      <c r="C130" s="5" t="s">
        <v>282</v>
      </c>
      <c r="D130" s="5" t="s">
        <v>172</v>
      </c>
      <c r="E130">
        <v>606858</v>
      </c>
    </row>
    <row r="131" spans="1:5" x14ac:dyDescent="0.35">
      <c r="A131">
        <v>95</v>
      </c>
      <c r="B131" s="5" t="s">
        <v>110</v>
      </c>
      <c r="C131" s="5" t="s">
        <v>283</v>
      </c>
      <c r="D131" s="5" t="s">
        <v>172</v>
      </c>
      <c r="E131">
        <v>137467</v>
      </c>
    </row>
    <row r="132" spans="1:5" x14ac:dyDescent="0.35">
      <c r="A132">
        <v>348</v>
      </c>
      <c r="B132" s="5" t="s">
        <v>24</v>
      </c>
      <c r="C132" s="5" t="s">
        <v>193</v>
      </c>
      <c r="D132" s="5" t="s">
        <v>172</v>
      </c>
      <c r="E132">
        <v>277193</v>
      </c>
    </row>
    <row r="133" spans="1:5" x14ac:dyDescent="0.35">
      <c r="A133">
        <v>920</v>
      </c>
      <c r="B133" s="5" t="s">
        <v>111</v>
      </c>
      <c r="C133" s="5" t="s">
        <v>284</v>
      </c>
      <c r="D133" s="5" t="s">
        <v>172</v>
      </c>
      <c r="E133">
        <v>49786</v>
      </c>
    </row>
    <row r="134" spans="1:5" x14ac:dyDescent="0.35">
      <c r="A134">
        <v>835</v>
      </c>
      <c r="B134" s="5" t="s">
        <v>112</v>
      </c>
      <c r="C134" s="5" t="s">
        <v>285</v>
      </c>
      <c r="D134" s="5" t="s">
        <v>172</v>
      </c>
      <c r="E134">
        <v>1547331</v>
      </c>
    </row>
    <row r="135" spans="1:5" x14ac:dyDescent="0.35">
      <c r="A135">
        <v>474</v>
      </c>
      <c r="B135" s="5" t="s">
        <v>113</v>
      </c>
      <c r="C135" s="5" t="s">
        <v>286</v>
      </c>
      <c r="D135" s="5" t="s">
        <v>172</v>
      </c>
      <c r="E135">
        <v>895010</v>
      </c>
    </row>
    <row r="136" spans="1:5" x14ac:dyDescent="0.35">
      <c r="A136">
        <v>106</v>
      </c>
      <c r="B136" s="5" t="s">
        <v>114</v>
      </c>
      <c r="C136" s="5" t="s">
        <v>287</v>
      </c>
      <c r="D136" s="5" t="s">
        <v>172</v>
      </c>
      <c r="E136">
        <v>130634</v>
      </c>
    </row>
    <row r="137" spans="1:5" x14ac:dyDescent="0.35">
      <c r="A137">
        <v>591</v>
      </c>
      <c r="B137" s="5" t="s">
        <v>115</v>
      </c>
      <c r="C137" s="5" t="s">
        <v>288</v>
      </c>
      <c r="D137" s="5" t="s">
        <v>172</v>
      </c>
      <c r="E137">
        <v>49101</v>
      </c>
    </row>
    <row r="138" spans="1:5" x14ac:dyDescent="0.35">
      <c r="A138">
        <v>421</v>
      </c>
      <c r="B138" s="5" t="s">
        <v>116</v>
      </c>
      <c r="C138" s="5" t="s">
        <v>289</v>
      </c>
      <c r="D138" s="5" t="s">
        <v>172</v>
      </c>
      <c r="E138">
        <v>49101</v>
      </c>
    </row>
    <row r="139" spans="1:5" x14ac:dyDescent="0.35">
      <c r="A139">
        <v>287</v>
      </c>
      <c r="B139" s="5" t="s">
        <v>87</v>
      </c>
      <c r="C139" s="5" t="s">
        <v>258</v>
      </c>
      <c r="D139" s="5" t="s">
        <v>172</v>
      </c>
      <c r="E139">
        <v>5337998</v>
      </c>
    </row>
    <row r="140" spans="1:5" x14ac:dyDescent="0.35">
      <c r="A140">
        <v>730</v>
      </c>
      <c r="B140" s="5" t="s">
        <v>117</v>
      </c>
      <c r="C140" s="5" t="s">
        <v>290</v>
      </c>
      <c r="D140" s="5" t="s">
        <v>172</v>
      </c>
      <c r="E140">
        <v>2765108</v>
      </c>
    </row>
    <row r="141" spans="1:5" x14ac:dyDescent="0.35">
      <c r="A141">
        <v>229</v>
      </c>
      <c r="B141" s="5" t="s">
        <v>37</v>
      </c>
      <c r="C141" s="5" t="s">
        <v>206</v>
      </c>
      <c r="D141" s="5" t="s">
        <v>172</v>
      </c>
      <c r="E141">
        <v>800</v>
      </c>
    </row>
    <row r="142" spans="1:5" x14ac:dyDescent="0.35">
      <c r="A142">
        <v>250</v>
      </c>
      <c r="B142" s="5" t="s">
        <v>118</v>
      </c>
      <c r="C142" s="5" t="s">
        <v>291</v>
      </c>
      <c r="D142" s="5" t="s">
        <v>172</v>
      </c>
      <c r="E142">
        <v>3343242</v>
      </c>
    </row>
    <row r="143" spans="1:5" x14ac:dyDescent="0.35">
      <c r="A143">
        <v>629</v>
      </c>
      <c r="B143" s="5" t="s">
        <v>119</v>
      </c>
      <c r="C143" s="5" t="s">
        <v>292</v>
      </c>
      <c r="D143" s="5" t="s">
        <v>172</v>
      </c>
      <c r="E143">
        <v>3602244</v>
      </c>
    </row>
    <row r="144" spans="1:5" x14ac:dyDescent="0.35">
      <c r="A144">
        <v>106</v>
      </c>
      <c r="B144" s="5" t="s">
        <v>114</v>
      </c>
      <c r="C144" s="5" t="s">
        <v>287</v>
      </c>
      <c r="D144" s="5" t="s">
        <v>172</v>
      </c>
      <c r="E144">
        <v>130634</v>
      </c>
    </row>
    <row r="145" spans="1:5" x14ac:dyDescent="0.35">
      <c r="A145">
        <v>976</v>
      </c>
      <c r="B145" s="5" t="s">
        <v>64</v>
      </c>
      <c r="C145" s="5" t="s">
        <v>235</v>
      </c>
      <c r="D145" s="5" t="s">
        <v>172</v>
      </c>
      <c r="E145">
        <v>33247</v>
      </c>
    </row>
    <row r="146" spans="1:5" x14ac:dyDescent="0.35">
      <c r="A146">
        <v>317</v>
      </c>
      <c r="B146" s="5" t="s">
        <v>120</v>
      </c>
      <c r="C146" s="5" t="s">
        <v>293</v>
      </c>
      <c r="D146" s="5" t="s">
        <v>172</v>
      </c>
      <c r="E146">
        <v>1053071</v>
      </c>
    </row>
    <row r="147" spans="1:5" x14ac:dyDescent="0.35">
      <c r="A147">
        <v>829</v>
      </c>
      <c r="B147" s="5" t="s">
        <v>121</v>
      </c>
      <c r="C147" s="5" t="s">
        <v>294</v>
      </c>
      <c r="D147" s="5" t="s">
        <v>172</v>
      </c>
      <c r="E147">
        <v>49101</v>
      </c>
    </row>
    <row r="148" spans="1:5" x14ac:dyDescent="0.35">
      <c r="A148">
        <v>564</v>
      </c>
      <c r="B148" s="5" t="s">
        <v>122</v>
      </c>
      <c r="C148" s="5" t="s">
        <v>295</v>
      </c>
      <c r="D148" s="5" t="s">
        <v>172</v>
      </c>
      <c r="E148">
        <v>6144029</v>
      </c>
    </row>
    <row r="149" spans="1:5" x14ac:dyDescent="0.35">
      <c r="A149">
        <v>688</v>
      </c>
      <c r="B149" s="5" t="s">
        <v>123</v>
      </c>
      <c r="C149" s="5" t="s">
        <v>296</v>
      </c>
      <c r="D149" s="5" t="s">
        <v>172</v>
      </c>
      <c r="E149">
        <v>49101</v>
      </c>
    </row>
    <row r="150" spans="1:5" x14ac:dyDescent="0.35">
      <c r="A150">
        <v>132</v>
      </c>
      <c r="B150" s="5" t="s">
        <v>124</v>
      </c>
      <c r="C150" s="5" t="s">
        <v>297</v>
      </c>
      <c r="D150" s="5" t="s">
        <v>172</v>
      </c>
      <c r="E150">
        <v>639855</v>
      </c>
    </row>
    <row r="151" spans="1:5" x14ac:dyDescent="0.35">
      <c r="A151">
        <v>302</v>
      </c>
      <c r="B151" s="5" t="s">
        <v>5</v>
      </c>
      <c r="C151" s="5" t="s">
        <v>173</v>
      </c>
      <c r="D151" s="5" t="s">
        <v>172</v>
      </c>
      <c r="E151">
        <v>4153793</v>
      </c>
    </row>
    <row r="152" spans="1:5" x14ac:dyDescent="0.35">
      <c r="A152">
        <v>317</v>
      </c>
      <c r="B152" s="5" t="s">
        <v>120</v>
      </c>
      <c r="C152" s="5" t="s">
        <v>293</v>
      </c>
      <c r="D152" s="5" t="s">
        <v>172</v>
      </c>
      <c r="E152">
        <v>1053071</v>
      </c>
    </row>
    <row r="153" spans="1:5" x14ac:dyDescent="0.35">
      <c r="A153">
        <v>713</v>
      </c>
      <c r="B153" s="5" t="s">
        <v>125</v>
      </c>
      <c r="C153" s="5" t="s">
        <v>298</v>
      </c>
      <c r="D153" s="5" t="s">
        <v>172</v>
      </c>
      <c r="E153">
        <v>1528699</v>
      </c>
    </row>
    <row r="154" spans="1:5" x14ac:dyDescent="0.35">
      <c r="A154">
        <v>443</v>
      </c>
      <c r="B154" s="5" t="s">
        <v>126</v>
      </c>
      <c r="C154" s="5" t="s">
        <v>299</v>
      </c>
      <c r="D154" s="5" t="s">
        <v>172</v>
      </c>
      <c r="E154">
        <v>-21825</v>
      </c>
    </row>
    <row r="155" spans="1:5" x14ac:dyDescent="0.35">
      <c r="A155">
        <v>488</v>
      </c>
      <c r="B155" s="5" t="s">
        <v>127</v>
      </c>
      <c r="C155" s="5" t="s">
        <v>300</v>
      </c>
      <c r="D155" s="5" t="s">
        <v>172</v>
      </c>
      <c r="E155">
        <v>71452</v>
      </c>
    </row>
    <row r="156" spans="1:5" x14ac:dyDescent="0.35">
      <c r="A156">
        <v>131</v>
      </c>
      <c r="B156" s="5" t="s">
        <v>69</v>
      </c>
      <c r="C156" s="5" t="s">
        <v>240</v>
      </c>
      <c r="D156" s="5" t="s">
        <v>172</v>
      </c>
      <c r="E156">
        <v>118534</v>
      </c>
    </row>
    <row r="157" spans="1:5" x14ac:dyDescent="0.35">
      <c r="A157">
        <v>296</v>
      </c>
      <c r="B157" s="5" t="s">
        <v>14</v>
      </c>
      <c r="C157" s="5" t="s">
        <v>183</v>
      </c>
      <c r="D157" s="5" t="s">
        <v>172</v>
      </c>
      <c r="E157">
        <v>6344612</v>
      </c>
    </row>
    <row r="158" spans="1:5" x14ac:dyDescent="0.35">
      <c r="A158">
        <v>93</v>
      </c>
      <c r="B158" s="5" t="s">
        <v>96</v>
      </c>
      <c r="C158" s="5" t="s">
        <v>269</v>
      </c>
      <c r="D158" s="5" t="s">
        <v>172</v>
      </c>
      <c r="E158">
        <v>46497</v>
      </c>
    </row>
    <row r="159" spans="1:5" x14ac:dyDescent="0.35">
      <c r="A159">
        <v>783</v>
      </c>
      <c r="B159" s="5" t="s">
        <v>128</v>
      </c>
      <c r="C159" s="5" t="s">
        <v>301</v>
      </c>
      <c r="D159" s="5" t="s">
        <v>172</v>
      </c>
      <c r="E159">
        <v>43820</v>
      </c>
    </row>
    <row r="160" spans="1:5" x14ac:dyDescent="0.35">
      <c r="A160">
        <v>225</v>
      </c>
      <c r="B160" s="5" t="s">
        <v>57</v>
      </c>
      <c r="C160" s="5" t="s">
        <v>228</v>
      </c>
      <c r="D160" s="5" t="s">
        <v>172</v>
      </c>
      <c r="E160">
        <v>41933</v>
      </c>
    </row>
    <row r="161" spans="1:5" x14ac:dyDescent="0.35">
      <c r="A161">
        <v>875</v>
      </c>
      <c r="B161" s="5" t="s">
        <v>129</v>
      </c>
      <c r="C161" s="5" t="s">
        <v>302</v>
      </c>
      <c r="D161" s="5" t="s">
        <v>172</v>
      </c>
      <c r="E161">
        <v>43469</v>
      </c>
    </row>
    <row r="162" spans="1:5" x14ac:dyDescent="0.35">
      <c r="A162">
        <v>132</v>
      </c>
      <c r="B162" s="5" t="s">
        <v>124</v>
      </c>
      <c r="C162" s="5" t="s">
        <v>297</v>
      </c>
      <c r="D162" s="5" t="s">
        <v>172</v>
      </c>
      <c r="E162">
        <v>639855</v>
      </c>
    </row>
    <row r="163" spans="1:5" x14ac:dyDescent="0.35">
      <c r="A163">
        <v>347</v>
      </c>
      <c r="B163" s="5" t="s">
        <v>27</v>
      </c>
      <c r="C163" s="5" t="s">
        <v>196</v>
      </c>
      <c r="D163" s="5" t="s">
        <v>172</v>
      </c>
      <c r="E163">
        <v>196451</v>
      </c>
    </row>
    <row r="164" spans="1:5" x14ac:dyDescent="0.35">
      <c r="A164">
        <v>809</v>
      </c>
      <c r="B164" s="5" t="s">
        <v>130</v>
      </c>
      <c r="C164" s="5" t="s">
        <v>303</v>
      </c>
      <c r="D164" s="5" t="s">
        <v>172</v>
      </c>
      <c r="E164">
        <v>2717384</v>
      </c>
    </row>
    <row r="165" spans="1:5" x14ac:dyDescent="0.35">
      <c r="A165">
        <v>428</v>
      </c>
      <c r="B165" s="5" t="s">
        <v>131</v>
      </c>
      <c r="C165" s="5" t="s">
        <v>304</v>
      </c>
      <c r="D165" s="5" t="s">
        <v>172</v>
      </c>
      <c r="E165">
        <v>8513846</v>
      </c>
    </row>
    <row r="166" spans="1:5" x14ac:dyDescent="0.35">
      <c r="A166">
        <v>846</v>
      </c>
      <c r="B166" s="5" t="s">
        <v>132</v>
      </c>
      <c r="C166" s="5" t="s">
        <v>305</v>
      </c>
      <c r="D166" s="5" t="s">
        <v>172</v>
      </c>
      <c r="E166">
        <v>1000</v>
      </c>
    </row>
    <row r="167" spans="1:5" x14ac:dyDescent="0.35">
      <c r="A167">
        <v>109</v>
      </c>
      <c r="B167" s="5" t="s">
        <v>55</v>
      </c>
      <c r="C167" s="5" t="s">
        <v>226</v>
      </c>
      <c r="D167" s="5" t="s">
        <v>172</v>
      </c>
      <c r="E167">
        <v>41933</v>
      </c>
    </row>
    <row r="168" spans="1:5" x14ac:dyDescent="0.35">
      <c r="A168">
        <v>621</v>
      </c>
      <c r="B168" s="5" t="s">
        <v>133</v>
      </c>
      <c r="C168" s="5" t="s">
        <v>306</v>
      </c>
      <c r="D168" s="5" t="s">
        <v>172</v>
      </c>
      <c r="E168">
        <v>41933</v>
      </c>
    </row>
    <row r="169" spans="1:5" x14ac:dyDescent="0.35">
      <c r="A169">
        <v>618</v>
      </c>
      <c r="B169" s="5" t="s">
        <v>134</v>
      </c>
      <c r="C169" s="5" t="s">
        <v>307</v>
      </c>
      <c r="D169" s="5" t="s">
        <v>172</v>
      </c>
      <c r="E169">
        <v>1330</v>
      </c>
    </row>
    <row r="170" spans="1:5" x14ac:dyDescent="0.35">
      <c r="A170">
        <v>961</v>
      </c>
      <c r="B170" s="5" t="s">
        <v>135</v>
      </c>
      <c r="C170" s="5" t="s">
        <v>308</v>
      </c>
      <c r="D170" s="5" t="s">
        <v>172</v>
      </c>
      <c r="E170">
        <v>1296391</v>
      </c>
    </row>
    <row r="171" spans="1:5" x14ac:dyDescent="0.35">
      <c r="A171">
        <v>398</v>
      </c>
      <c r="B171" s="5" t="s">
        <v>136</v>
      </c>
      <c r="C171" s="5" t="s">
        <v>309</v>
      </c>
      <c r="D171" s="5" t="s">
        <v>172</v>
      </c>
      <c r="E171">
        <v>184128</v>
      </c>
    </row>
    <row r="172" spans="1:5" x14ac:dyDescent="0.35">
      <c r="A172">
        <v>236</v>
      </c>
      <c r="B172" s="5" t="s">
        <v>78</v>
      </c>
      <c r="C172" s="5" t="s">
        <v>249</v>
      </c>
      <c r="D172" s="5" t="s">
        <v>172</v>
      </c>
      <c r="E172">
        <v>1987817</v>
      </c>
    </row>
    <row r="173" spans="1:5" x14ac:dyDescent="0.35">
      <c r="A173">
        <v>95</v>
      </c>
      <c r="B173" s="5" t="s">
        <v>110</v>
      </c>
      <c r="C173" s="5" t="s">
        <v>283</v>
      </c>
      <c r="D173" s="5" t="s">
        <v>172</v>
      </c>
      <c r="E173">
        <v>137467</v>
      </c>
    </row>
    <row r="174" spans="1:5" x14ac:dyDescent="0.35">
      <c r="A174">
        <v>367</v>
      </c>
      <c r="B174" s="5" t="s">
        <v>88</v>
      </c>
      <c r="C174" s="5" t="s">
        <v>259</v>
      </c>
      <c r="D174" s="5" t="s">
        <v>172</v>
      </c>
      <c r="E174">
        <v>2632025</v>
      </c>
    </row>
    <row r="175" spans="1:5" x14ac:dyDescent="0.35">
      <c r="A175">
        <v>56</v>
      </c>
      <c r="B175" s="5" t="s">
        <v>101</v>
      </c>
      <c r="C175" s="5" t="s">
        <v>274</v>
      </c>
      <c r="D175" s="5" t="s">
        <v>172</v>
      </c>
      <c r="E175">
        <v>0</v>
      </c>
    </row>
    <row r="176" spans="1:5" x14ac:dyDescent="0.35">
      <c r="A176">
        <v>177</v>
      </c>
      <c r="B176" s="5" t="s">
        <v>29</v>
      </c>
      <c r="C176" s="5" t="s">
        <v>198</v>
      </c>
      <c r="D176" s="5" t="s">
        <v>172</v>
      </c>
      <c r="E176">
        <v>800</v>
      </c>
    </row>
    <row r="177" spans="1:5" x14ac:dyDescent="0.35">
      <c r="A177">
        <v>446</v>
      </c>
      <c r="B177" s="5" t="s">
        <v>137</v>
      </c>
      <c r="C177" s="5" t="s">
        <v>310</v>
      </c>
      <c r="D177" s="5" t="s">
        <v>172</v>
      </c>
      <c r="E177">
        <v>43469</v>
      </c>
    </row>
    <row r="178" spans="1:5" x14ac:dyDescent="0.35">
      <c r="A178">
        <v>416</v>
      </c>
      <c r="B178" s="5" t="s">
        <v>138</v>
      </c>
      <c r="C178" s="5" t="s">
        <v>311</v>
      </c>
      <c r="D178" s="5" t="s">
        <v>172</v>
      </c>
      <c r="E178">
        <v>50900</v>
      </c>
    </row>
    <row r="179" spans="1:5" x14ac:dyDescent="0.35">
      <c r="A179">
        <v>267</v>
      </c>
      <c r="B179" s="5" t="s">
        <v>46</v>
      </c>
      <c r="C179" s="5" t="s">
        <v>216</v>
      </c>
      <c r="D179" s="5" t="s">
        <v>172</v>
      </c>
      <c r="E179">
        <v>9147228</v>
      </c>
    </row>
    <row r="180" spans="1:5" x14ac:dyDescent="0.35">
      <c r="A180">
        <v>102</v>
      </c>
      <c r="B180" s="5" t="s">
        <v>9</v>
      </c>
      <c r="C180" s="5" t="s">
        <v>178</v>
      </c>
      <c r="D180" s="5" t="s">
        <v>177</v>
      </c>
      <c r="E180">
        <v>42167</v>
      </c>
    </row>
    <row r="181" spans="1:5" x14ac:dyDescent="0.35">
      <c r="A181">
        <v>169</v>
      </c>
      <c r="B181" s="5" t="s">
        <v>74</v>
      </c>
      <c r="C181" s="5" t="s">
        <v>245</v>
      </c>
      <c r="D181" s="5" t="s">
        <v>172</v>
      </c>
      <c r="E181">
        <v>181613</v>
      </c>
    </row>
    <row r="182" spans="1:5" x14ac:dyDescent="0.35">
      <c r="A182">
        <v>497</v>
      </c>
      <c r="B182" s="5" t="s">
        <v>139</v>
      </c>
      <c r="C182" s="5" t="s">
        <v>312</v>
      </c>
      <c r="D182" s="5" t="s">
        <v>172</v>
      </c>
      <c r="E182">
        <v>44054</v>
      </c>
    </row>
    <row r="183" spans="1:5" x14ac:dyDescent="0.35">
      <c r="A183">
        <v>557</v>
      </c>
      <c r="B183" s="5" t="s">
        <v>140</v>
      </c>
      <c r="C183" s="5" t="s">
        <v>313</v>
      </c>
      <c r="D183" s="5" t="s">
        <v>172</v>
      </c>
      <c r="E183">
        <v>1772442</v>
      </c>
    </row>
    <row r="184" spans="1:5" x14ac:dyDescent="0.35">
      <c r="A184">
        <v>297</v>
      </c>
      <c r="B184" s="5" t="s">
        <v>39</v>
      </c>
      <c r="C184" s="5" t="s">
        <v>209</v>
      </c>
      <c r="D184" s="5" t="s">
        <v>172</v>
      </c>
      <c r="E184">
        <v>4836269</v>
      </c>
    </row>
    <row r="185" spans="1:5" x14ac:dyDescent="0.35">
      <c r="A185">
        <v>380</v>
      </c>
      <c r="B185" s="5" t="s">
        <v>141</v>
      </c>
      <c r="C185" s="5" t="s">
        <v>314</v>
      </c>
      <c r="D185" s="5" t="s">
        <v>172</v>
      </c>
      <c r="E185">
        <v>1555699</v>
      </c>
    </row>
    <row r="186" spans="1:5" x14ac:dyDescent="0.35">
      <c r="A186">
        <v>215</v>
      </c>
      <c r="B186" s="5" t="s">
        <v>142</v>
      </c>
      <c r="C186" s="5" t="s">
        <v>315</v>
      </c>
      <c r="D186" s="5" t="s">
        <v>172</v>
      </c>
      <c r="E186">
        <v>44800</v>
      </c>
    </row>
    <row r="187" spans="1:5" x14ac:dyDescent="0.35">
      <c r="A187">
        <v>403</v>
      </c>
      <c r="B187" s="5" t="s">
        <v>143</v>
      </c>
      <c r="C187" s="5" t="s">
        <v>316</v>
      </c>
      <c r="D187" s="5" t="s">
        <v>317</v>
      </c>
      <c r="E187">
        <v>0</v>
      </c>
    </row>
    <row r="188" spans="1:5" x14ac:dyDescent="0.35">
      <c r="A188">
        <v>300</v>
      </c>
      <c r="B188" s="5" t="s">
        <v>89</v>
      </c>
      <c r="C188" s="5" t="s">
        <v>260</v>
      </c>
      <c r="D188" s="5" t="s">
        <v>177</v>
      </c>
      <c r="E188">
        <v>47157</v>
      </c>
    </row>
    <row r="189" spans="1:5" x14ac:dyDescent="0.35">
      <c r="A189">
        <v>868</v>
      </c>
      <c r="B189" s="5" t="s">
        <v>144</v>
      </c>
      <c r="C189" s="5" t="s">
        <v>318</v>
      </c>
      <c r="D189" s="5" t="s">
        <v>172</v>
      </c>
      <c r="E189">
        <v>783306</v>
      </c>
    </row>
    <row r="190" spans="1:5" x14ac:dyDescent="0.35">
      <c r="A190">
        <v>914</v>
      </c>
      <c r="B190" s="5" t="s">
        <v>114</v>
      </c>
      <c r="C190" s="5" t="s">
        <v>287</v>
      </c>
      <c r="D190" s="5" t="s">
        <v>172</v>
      </c>
      <c r="E190">
        <v>130634</v>
      </c>
    </row>
    <row r="191" spans="1:5" x14ac:dyDescent="0.35">
      <c r="A191">
        <v>250</v>
      </c>
      <c r="B191" s="5" t="s">
        <v>118</v>
      </c>
      <c r="C191" s="5" t="s">
        <v>291</v>
      </c>
      <c r="D191" s="5" t="s">
        <v>172</v>
      </c>
      <c r="E191">
        <v>3343242</v>
      </c>
    </row>
    <row r="192" spans="1:5" x14ac:dyDescent="0.35">
      <c r="A192">
        <v>87</v>
      </c>
      <c r="B192" s="5" t="s">
        <v>85</v>
      </c>
      <c r="C192" s="5" t="s">
        <v>256</v>
      </c>
      <c r="D192" s="5" t="s">
        <v>172</v>
      </c>
      <c r="E192">
        <v>0</v>
      </c>
    </row>
    <row r="193" spans="1:5" x14ac:dyDescent="0.35">
      <c r="A193">
        <v>567</v>
      </c>
      <c r="B193" s="5" t="s">
        <v>145</v>
      </c>
      <c r="C193" s="5" t="s">
        <v>319</v>
      </c>
      <c r="D193" s="5" t="s">
        <v>172</v>
      </c>
      <c r="E193">
        <v>1000</v>
      </c>
    </row>
    <row r="194" spans="1:5" x14ac:dyDescent="0.35">
      <c r="A194">
        <v>768</v>
      </c>
      <c r="B194" s="5" t="s">
        <v>146</v>
      </c>
      <c r="C194" s="5" t="s">
        <v>320</v>
      </c>
      <c r="D194" s="5" t="s">
        <v>172</v>
      </c>
      <c r="E194">
        <v>119002</v>
      </c>
    </row>
    <row r="195" spans="1:5" x14ac:dyDescent="0.35">
      <c r="A195">
        <v>36</v>
      </c>
      <c r="B195" s="5" t="s">
        <v>99</v>
      </c>
      <c r="C195" s="5" t="s">
        <v>272</v>
      </c>
      <c r="D195" s="5" t="s">
        <v>172</v>
      </c>
      <c r="E195">
        <v>800</v>
      </c>
    </row>
    <row r="196" spans="1:5" x14ac:dyDescent="0.35">
      <c r="A196">
        <v>989</v>
      </c>
      <c r="B196" s="5" t="s">
        <v>147</v>
      </c>
      <c r="C196" s="5" t="s">
        <v>321</v>
      </c>
      <c r="D196" s="5" t="s">
        <v>172</v>
      </c>
      <c r="E196">
        <v>1631635</v>
      </c>
    </row>
    <row r="197" spans="1:5" x14ac:dyDescent="0.35">
      <c r="A197">
        <v>215</v>
      </c>
      <c r="B197" s="5" t="s">
        <v>142</v>
      </c>
      <c r="C197" s="5" t="s">
        <v>315</v>
      </c>
      <c r="D197" s="5" t="s">
        <v>172</v>
      </c>
      <c r="E197">
        <v>44800</v>
      </c>
    </row>
    <row r="198" spans="1:5" x14ac:dyDescent="0.35">
      <c r="A198">
        <v>273</v>
      </c>
      <c r="B198" s="5" t="s">
        <v>51</v>
      </c>
      <c r="C198" s="5" t="s">
        <v>221</v>
      </c>
      <c r="D198" s="5" t="s">
        <v>172</v>
      </c>
      <c r="E198">
        <v>2318276</v>
      </c>
    </row>
    <row r="199" spans="1:5" x14ac:dyDescent="0.35">
      <c r="A199">
        <v>837</v>
      </c>
      <c r="B199" s="5" t="s">
        <v>148</v>
      </c>
      <c r="C199" s="5" t="s">
        <v>322</v>
      </c>
      <c r="D199" s="5" t="s">
        <v>172</v>
      </c>
      <c r="E199">
        <v>3160537</v>
      </c>
    </row>
    <row r="200" spans="1:5" x14ac:dyDescent="0.35">
      <c r="B200" s="5"/>
      <c r="C200" s="5"/>
      <c r="D200" s="5"/>
    </row>
    <row r="201" spans="1:5" x14ac:dyDescent="0.35">
      <c r="B201" s="5"/>
      <c r="C201" s="5"/>
      <c r="D201" s="5"/>
    </row>
    <row r="202" spans="1:5" x14ac:dyDescent="0.35">
      <c r="B202" s="5"/>
      <c r="C202" s="5"/>
      <c r="D202" s="5"/>
    </row>
    <row r="203" spans="1:5" x14ac:dyDescent="0.35">
      <c r="B203" s="5"/>
      <c r="C203" s="5"/>
      <c r="D203" s="5"/>
    </row>
    <row r="204" spans="1:5" x14ac:dyDescent="0.35">
      <c r="B204" s="5"/>
      <c r="C204" s="5"/>
      <c r="D204" s="5"/>
    </row>
    <row r="205" spans="1:5" x14ac:dyDescent="0.35">
      <c r="B205" s="5"/>
      <c r="C205" s="5"/>
      <c r="D205" s="5"/>
    </row>
    <row r="206" spans="1:5" x14ac:dyDescent="0.35">
      <c r="B206" s="5"/>
      <c r="C206" s="5"/>
      <c r="D206" s="5"/>
    </row>
    <row r="207" spans="1:5" x14ac:dyDescent="0.35">
      <c r="B207" s="5"/>
      <c r="C207" s="5"/>
      <c r="D207" s="5"/>
    </row>
    <row r="208" spans="1:5" x14ac:dyDescent="0.35">
      <c r="B208" s="5"/>
      <c r="C208" s="5"/>
      <c r="D208" s="5"/>
    </row>
    <row r="209" spans="2:4" x14ac:dyDescent="0.35">
      <c r="B209" s="5"/>
      <c r="C209" s="5"/>
      <c r="D209" s="5"/>
    </row>
    <row r="210" spans="2:4" x14ac:dyDescent="0.35">
      <c r="B210" s="5"/>
      <c r="C210" s="5"/>
      <c r="D210" s="5"/>
    </row>
    <row r="211" spans="2:4" x14ac:dyDescent="0.35">
      <c r="B211" s="5"/>
      <c r="C211" s="5"/>
      <c r="D211" s="5"/>
    </row>
    <row r="212" spans="2:4" x14ac:dyDescent="0.35">
      <c r="B212" s="5"/>
      <c r="C212" s="5"/>
      <c r="D212" s="5"/>
    </row>
    <row r="213" spans="2:4" x14ac:dyDescent="0.35">
      <c r="B213" s="5"/>
      <c r="C213" s="5"/>
      <c r="D213" s="5"/>
    </row>
    <row r="214" spans="2:4" x14ac:dyDescent="0.35">
      <c r="B214" s="5"/>
      <c r="C214" s="5"/>
      <c r="D214" s="5"/>
    </row>
    <row r="215" spans="2:4" x14ac:dyDescent="0.35">
      <c r="B215" s="5"/>
      <c r="C215" s="5"/>
      <c r="D215" s="5"/>
    </row>
    <row r="216" spans="2:4" x14ac:dyDescent="0.35">
      <c r="B216" s="5"/>
      <c r="C216" s="5"/>
      <c r="D216" s="5"/>
    </row>
    <row r="217" spans="2:4" x14ac:dyDescent="0.35">
      <c r="B217" s="5"/>
      <c r="C217" s="5"/>
      <c r="D217" s="5"/>
    </row>
    <row r="218" spans="2:4" x14ac:dyDescent="0.35">
      <c r="B218" s="5"/>
      <c r="C218" s="5"/>
      <c r="D218" s="5"/>
    </row>
    <row r="219" spans="2:4" x14ac:dyDescent="0.35">
      <c r="B219" s="5"/>
      <c r="C219" s="5"/>
      <c r="D219" s="5"/>
    </row>
    <row r="220" spans="2:4" x14ac:dyDescent="0.35">
      <c r="B220" s="5"/>
      <c r="C220" s="5"/>
      <c r="D220" s="5"/>
    </row>
    <row r="221" spans="2:4" x14ac:dyDescent="0.35">
      <c r="B221" s="5"/>
      <c r="C221" s="5"/>
      <c r="D221" s="5"/>
    </row>
    <row r="222" spans="2:4" x14ac:dyDescent="0.35">
      <c r="B222" s="5"/>
      <c r="C222" s="5"/>
      <c r="D222" s="5"/>
    </row>
    <row r="223" spans="2:4" x14ac:dyDescent="0.35">
      <c r="B223" s="5"/>
      <c r="C223" s="5"/>
      <c r="D223" s="5"/>
    </row>
    <row r="224" spans="2:4" x14ac:dyDescent="0.35">
      <c r="B224" s="5"/>
      <c r="C224" s="5"/>
      <c r="D224" s="5"/>
    </row>
    <row r="225" spans="2:4" x14ac:dyDescent="0.35">
      <c r="B225" s="5"/>
      <c r="C225" s="5"/>
      <c r="D225" s="5"/>
    </row>
    <row r="226" spans="2:4" x14ac:dyDescent="0.35">
      <c r="B226" s="5"/>
      <c r="C226" s="5"/>
      <c r="D226" s="5"/>
    </row>
    <row r="227" spans="2:4" x14ac:dyDescent="0.35">
      <c r="B227" s="5"/>
      <c r="C227" s="5"/>
      <c r="D227" s="5"/>
    </row>
    <row r="228" spans="2:4" x14ac:dyDescent="0.35">
      <c r="B228" s="5"/>
      <c r="C228" s="5"/>
      <c r="D228" s="5"/>
    </row>
    <row r="229" spans="2:4" x14ac:dyDescent="0.35">
      <c r="B229" s="5"/>
      <c r="C229" s="5"/>
      <c r="D229" s="5"/>
    </row>
    <row r="230" spans="2:4" x14ac:dyDescent="0.35">
      <c r="B230" s="5"/>
      <c r="C230" s="5"/>
      <c r="D230" s="5"/>
    </row>
    <row r="231" spans="2:4" x14ac:dyDescent="0.35">
      <c r="B231" s="5"/>
      <c r="C231" s="5"/>
      <c r="D231" s="5"/>
    </row>
    <row r="232" spans="2:4" x14ac:dyDescent="0.35">
      <c r="B232" s="5"/>
      <c r="C232" s="5"/>
      <c r="D232" s="5"/>
    </row>
    <row r="233" spans="2:4" x14ac:dyDescent="0.35">
      <c r="B233" s="5"/>
      <c r="C233" s="5"/>
      <c r="D233" s="5"/>
    </row>
    <row r="234" spans="2:4" x14ac:dyDescent="0.35">
      <c r="B234" s="5"/>
      <c r="C234" s="5"/>
      <c r="D234" s="5"/>
    </row>
    <row r="235" spans="2:4" x14ac:dyDescent="0.35">
      <c r="B235" s="5"/>
      <c r="C235" s="5"/>
      <c r="D235" s="5"/>
    </row>
    <row r="236" spans="2:4" x14ac:dyDescent="0.35">
      <c r="B236" s="5"/>
      <c r="C236" s="5"/>
      <c r="D236" s="5"/>
    </row>
    <row r="237" spans="2:4" x14ac:dyDescent="0.35">
      <c r="B237" s="5"/>
      <c r="C237" s="5"/>
      <c r="D237" s="5"/>
    </row>
    <row r="238" spans="2:4" x14ac:dyDescent="0.35">
      <c r="B238" s="5"/>
      <c r="C238" s="5"/>
      <c r="D238" s="5"/>
    </row>
    <row r="239" spans="2:4" x14ac:dyDescent="0.35">
      <c r="B239" s="5"/>
      <c r="C239" s="5"/>
      <c r="D239" s="5"/>
    </row>
    <row r="240" spans="2:4" x14ac:dyDescent="0.35">
      <c r="B240" s="5"/>
      <c r="C240" s="5"/>
      <c r="D240" s="5"/>
    </row>
    <row r="241" spans="2:4" x14ac:dyDescent="0.35">
      <c r="B241" s="5"/>
      <c r="C241" s="5"/>
      <c r="D241" s="5"/>
    </row>
    <row r="242" spans="2:4" x14ac:dyDescent="0.35">
      <c r="B242" s="5"/>
      <c r="C242" s="5"/>
      <c r="D242" s="5"/>
    </row>
    <row r="243" spans="2:4" x14ac:dyDescent="0.35">
      <c r="B243" s="5"/>
      <c r="C243" s="5"/>
      <c r="D243" s="5"/>
    </row>
    <row r="244" spans="2:4" x14ac:dyDescent="0.35">
      <c r="B244" s="5"/>
      <c r="C244" s="5"/>
      <c r="D244" s="5"/>
    </row>
    <row r="245" spans="2:4" x14ac:dyDescent="0.35">
      <c r="B245" s="5"/>
      <c r="C245" s="5"/>
      <c r="D245" s="5"/>
    </row>
    <row r="246" spans="2:4" x14ac:dyDescent="0.35">
      <c r="B246" s="5"/>
      <c r="C246" s="5"/>
      <c r="D246" s="5"/>
    </row>
    <row r="247" spans="2:4" x14ac:dyDescent="0.35">
      <c r="B247" s="5"/>
      <c r="C247" s="5"/>
      <c r="D247" s="5"/>
    </row>
    <row r="248" spans="2:4" x14ac:dyDescent="0.35">
      <c r="B248" s="5"/>
      <c r="C248" s="5"/>
      <c r="D248" s="5"/>
    </row>
    <row r="249" spans="2:4" x14ac:dyDescent="0.35">
      <c r="B249" s="5"/>
      <c r="C249" s="5"/>
      <c r="D249" s="5"/>
    </row>
    <row r="250" spans="2:4" x14ac:dyDescent="0.35">
      <c r="B250" s="5"/>
      <c r="C250" s="5"/>
      <c r="D250" s="5"/>
    </row>
    <row r="251" spans="2:4" x14ac:dyDescent="0.35">
      <c r="B251" s="5"/>
      <c r="C251" s="5"/>
      <c r="D251" s="5"/>
    </row>
    <row r="252" spans="2:4" x14ac:dyDescent="0.35">
      <c r="B252" s="5"/>
      <c r="C252" s="5"/>
      <c r="D252" s="5"/>
    </row>
    <row r="253" spans="2:4" x14ac:dyDescent="0.35">
      <c r="B253" s="5"/>
      <c r="C253" s="5"/>
      <c r="D253" s="5"/>
    </row>
    <row r="254" spans="2:4" x14ac:dyDescent="0.35">
      <c r="B254" s="5"/>
      <c r="C254" s="5"/>
      <c r="D254" s="5"/>
    </row>
    <row r="255" spans="2:4" x14ac:dyDescent="0.35">
      <c r="B255" s="5"/>
      <c r="C255" s="5"/>
      <c r="D255" s="5"/>
    </row>
    <row r="256" spans="2:4" x14ac:dyDescent="0.35">
      <c r="B256" s="5"/>
      <c r="C256" s="5"/>
      <c r="D256" s="5"/>
    </row>
    <row r="257" spans="2:4" x14ac:dyDescent="0.35">
      <c r="B257" s="5"/>
      <c r="C257" s="5"/>
      <c r="D257" s="5"/>
    </row>
    <row r="258" spans="2:4" x14ac:dyDescent="0.35">
      <c r="B258" s="5"/>
      <c r="C258" s="5"/>
      <c r="D258" s="5"/>
    </row>
    <row r="259" spans="2:4" x14ac:dyDescent="0.35">
      <c r="B259" s="5"/>
      <c r="C259" s="5"/>
      <c r="D259" s="5"/>
    </row>
    <row r="260" spans="2:4" x14ac:dyDescent="0.35">
      <c r="B260" s="5"/>
      <c r="C260" s="5"/>
      <c r="D260" s="5"/>
    </row>
    <row r="261" spans="2:4" x14ac:dyDescent="0.35">
      <c r="B261" s="5"/>
      <c r="C261" s="5"/>
      <c r="D261" s="5"/>
    </row>
    <row r="262" spans="2:4" x14ac:dyDescent="0.35">
      <c r="B262" s="5"/>
      <c r="C262" s="5"/>
      <c r="D262" s="5"/>
    </row>
    <row r="263" spans="2:4" x14ac:dyDescent="0.35">
      <c r="B263" s="5"/>
      <c r="C263" s="5"/>
      <c r="D263" s="5"/>
    </row>
    <row r="264" spans="2:4" x14ac:dyDescent="0.35">
      <c r="B264" s="5"/>
      <c r="C264" s="5"/>
      <c r="D264" s="5"/>
    </row>
    <row r="265" spans="2:4" x14ac:dyDescent="0.35">
      <c r="B265" s="5"/>
      <c r="C265" s="5"/>
      <c r="D265" s="5"/>
    </row>
    <row r="266" spans="2:4" x14ac:dyDescent="0.35">
      <c r="B266" s="5"/>
      <c r="C266" s="5"/>
      <c r="D266" s="5"/>
    </row>
    <row r="267" spans="2:4" x14ac:dyDescent="0.35">
      <c r="B267" s="5"/>
      <c r="C267" s="5"/>
      <c r="D267" s="5"/>
    </row>
    <row r="268" spans="2:4" x14ac:dyDescent="0.35">
      <c r="B268" s="5"/>
      <c r="C268" s="5"/>
      <c r="D268" s="5"/>
    </row>
    <row r="269" spans="2:4" x14ac:dyDescent="0.35">
      <c r="B269" s="5"/>
      <c r="C269" s="5"/>
      <c r="D269" s="5"/>
    </row>
    <row r="270" spans="2:4" x14ac:dyDescent="0.35">
      <c r="B270" s="5"/>
      <c r="C270" s="5"/>
      <c r="D270" s="5"/>
    </row>
    <row r="271" spans="2:4" x14ac:dyDescent="0.35">
      <c r="B271" s="5"/>
      <c r="C271" s="5"/>
      <c r="D271" s="5"/>
    </row>
    <row r="272" spans="2:4" x14ac:dyDescent="0.35">
      <c r="B272" s="5"/>
      <c r="C272" s="5"/>
      <c r="D272" s="5"/>
    </row>
    <row r="273" spans="2:4" x14ac:dyDescent="0.35">
      <c r="B273" s="5"/>
      <c r="C273" s="5"/>
      <c r="D273" s="5"/>
    </row>
    <row r="274" spans="2:4" x14ac:dyDescent="0.35">
      <c r="B274" s="5"/>
      <c r="C274" s="5"/>
      <c r="D274" s="5"/>
    </row>
    <row r="275" spans="2:4" x14ac:dyDescent="0.35">
      <c r="B275" s="5"/>
      <c r="C275" s="5"/>
      <c r="D275" s="5"/>
    </row>
    <row r="276" spans="2:4" x14ac:dyDescent="0.35">
      <c r="B276" s="5"/>
      <c r="C276" s="5"/>
      <c r="D276" s="5"/>
    </row>
    <row r="277" spans="2:4" x14ac:dyDescent="0.35">
      <c r="B277" s="5"/>
      <c r="C277" s="5"/>
      <c r="D277" s="5"/>
    </row>
    <row r="278" spans="2:4" x14ac:dyDescent="0.35">
      <c r="B278" s="5"/>
      <c r="C278" s="5"/>
      <c r="D278" s="5"/>
    </row>
    <row r="279" spans="2:4" x14ac:dyDescent="0.35">
      <c r="B279" s="5"/>
      <c r="C279" s="5"/>
      <c r="D279" s="5"/>
    </row>
    <row r="280" spans="2:4" x14ac:dyDescent="0.35">
      <c r="B280" s="5"/>
      <c r="C280" s="5"/>
      <c r="D280" s="5"/>
    </row>
    <row r="281" spans="2:4" x14ac:dyDescent="0.35">
      <c r="B281" s="5"/>
      <c r="C281" s="5"/>
      <c r="D281" s="5"/>
    </row>
    <row r="282" spans="2:4" x14ac:dyDescent="0.35">
      <c r="B282" s="5"/>
      <c r="C282" s="5"/>
      <c r="D282" s="5"/>
    </row>
    <row r="283" spans="2:4" x14ac:dyDescent="0.35">
      <c r="B283" s="5"/>
      <c r="C283" s="5"/>
      <c r="D283" s="5"/>
    </row>
    <row r="284" spans="2:4" x14ac:dyDescent="0.35">
      <c r="B284" s="5"/>
      <c r="C284" s="5"/>
      <c r="D284" s="5"/>
    </row>
    <row r="285" spans="2:4" x14ac:dyDescent="0.35">
      <c r="B285" s="5"/>
      <c r="C285" s="5"/>
      <c r="D285" s="5"/>
    </row>
    <row r="286" spans="2:4" x14ac:dyDescent="0.35">
      <c r="B286" s="5"/>
      <c r="C286" s="5"/>
      <c r="D286" s="5"/>
    </row>
    <row r="287" spans="2:4" x14ac:dyDescent="0.35">
      <c r="B287" s="5"/>
      <c r="C287" s="5"/>
      <c r="D287" s="5"/>
    </row>
    <row r="288" spans="2:4" x14ac:dyDescent="0.35">
      <c r="B288" s="5"/>
      <c r="C288" s="5"/>
      <c r="D288" s="5"/>
    </row>
    <row r="289" spans="2:4" x14ac:dyDescent="0.35">
      <c r="B289" s="5"/>
      <c r="C289" s="5"/>
      <c r="D289" s="5"/>
    </row>
    <row r="290" spans="2:4" x14ac:dyDescent="0.35">
      <c r="B290" s="5"/>
      <c r="C290" s="5"/>
      <c r="D290" s="5"/>
    </row>
    <row r="291" spans="2:4" x14ac:dyDescent="0.35">
      <c r="B291" s="5"/>
      <c r="C291" s="5"/>
      <c r="D291" s="5"/>
    </row>
    <row r="292" spans="2:4" x14ac:dyDescent="0.35">
      <c r="B292" s="5"/>
      <c r="C292" s="5"/>
      <c r="D292" s="5"/>
    </row>
    <row r="293" spans="2:4" x14ac:dyDescent="0.35">
      <c r="B293" s="5"/>
      <c r="C293" s="5"/>
      <c r="D293" s="5"/>
    </row>
    <row r="294" spans="2:4" x14ac:dyDescent="0.35">
      <c r="B294" s="5"/>
      <c r="C294" s="5"/>
      <c r="D294" s="5"/>
    </row>
    <row r="295" spans="2:4" x14ac:dyDescent="0.35">
      <c r="B295" s="5"/>
      <c r="C295" s="5"/>
      <c r="D295" s="5"/>
    </row>
    <row r="296" spans="2:4" x14ac:dyDescent="0.35">
      <c r="B296" s="5"/>
      <c r="C296" s="5"/>
      <c r="D296" s="5"/>
    </row>
    <row r="297" spans="2:4" x14ac:dyDescent="0.35">
      <c r="B297" s="5"/>
      <c r="C297" s="5"/>
      <c r="D297" s="5"/>
    </row>
    <row r="298" spans="2:4" x14ac:dyDescent="0.35">
      <c r="B298" s="5"/>
      <c r="C298" s="5"/>
      <c r="D298" s="5"/>
    </row>
    <row r="299" spans="2:4" x14ac:dyDescent="0.35">
      <c r="B299" s="5"/>
      <c r="C299" s="5"/>
      <c r="D299" s="5"/>
    </row>
    <row r="300" spans="2:4" x14ac:dyDescent="0.35">
      <c r="B300" s="5"/>
      <c r="C300" s="5"/>
      <c r="D300" s="5"/>
    </row>
    <row r="301" spans="2:4" x14ac:dyDescent="0.35">
      <c r="B301" s="5"/>
      <c r="C301" s="5"/>
      <c r="D301" s="5"/>
    </row>
    <row r="302" spans="2:4" x14ac:dyDescent="0.35">
      <c r="B302" s="5"/>
      <c r="C302" s="5"/>
      <c r="D302" s="5"/>
    </row>
    <row r="303" spans="2:4" x14ac:dyDescent="0.35">
      <c r="B303" s="5"/>
      <c r="C303" s="5"/>
      <c r="D303" s="5"/>
    </row>
    <row r="304" spans="2:4" x14ac:dyDescent="0.35">
      <c r="B304" s="5"/>
      <c r="C304" s="5"/>
      <c r="D304" s="5"/>
    </row>
    <row r="305" spans="2:4" x14ac:dyDescent="0.35">
      <c r="B305" s="5"/>
      <c r="C305" s="5"/>
      <c r="D305" s="5"/>
    </row>
    <row r="306" spans="2:4" x14ac:dyDescent="0.35">
      <c r="B306" s="5"/>
      <c r="C306" s="5"/>
      <c r="D306" s="5"/>
    </row>
    <row r="307" spans="2:4" x14ac:dyDescent="0.35">
      <c r="B307" s="5"/>
      <c r="C307" s="5"/>
      <c r="D307" s="5"/>
    </row>
    <row r="308" spans="2:4" x14ac:dyDescent="0.35">
      <c r="B308" s="5"/>
      <c r="C308" s="5"/>
      <c r="D308" s="5"/>
    </row>
    <row r="309" spans="2:4" x14ac:dyDescent="0.35">
      <c r="B309" s="5"/>
      <c r="C309" s="5"/>
      <c r="D309" s="5"/>
    </row>
    <row r="310" spans="2:4" x14ac:dyDescent="0.35">
      <c r="B310" s="5"/>
      <c r="C310" s="5"/>
      <c r="D310" s="5"/>
    </row>
    <row r="311" spans="2:4" x14ac:dyDescent="0.35">
      <c r="B311" s="5"/>
      <c r="C311" s="5"/>
      <c r="D311" s="5"/>
    </row>
    <row r="312" spans="2:4" x14ac:dyDescent="0.35">
      <c r="B312" s="5"/>
      <c r="C312" s="5"/>
      <c r="D312" s="5"/>
    </row>
    <row r="313" spans="2:4" x14ac:dyDescent="0.35">
      <c r="B313" s="5"/>
      <c r="C313" s="5"/>
      <c r="D313" s="5"/>
    </row>
    <row r="314" spans="2:4" x14ac:dyDescent="0.35">
      <c r="B314" s="5"/>
      <c r="C314" s="5"/>
      <c r="D314" s="5"/>
    </row>
    <row r="315" spans="2:4" x14ac:dyDescent="0.35">
      <c r="B315" s="5"/>
      <c r="C315" s="5"/>
      <c r="D315" s="5"/>
    </row>
    <row r="316" spans="2:4" x14ac:dyDescent="0.35">
      <c r="B316" s="5"/>
      <c r="C316" s="5"/>
      <c r="D316" s="5"/>
    </row>
    <row r="317" spans="2:4" x14ac:dyDescent="0.35">
      <c r="B317" s="5"/>
      <c r="C317" s="5"/>
      <c r="D317" s="5"/>
    </row>
    <row r="318" spans="2:4" x14ac:dyDescent="0.35">
      <c r="B318" s="5"/>
      <c r="C318" s="5"/>
      <c r="D318" s="5"/>
    </row>
    <row r="319" spans="2:4" x14ac:dyDescent="0.35">
      <c r="B319" s="5"/>
      <c r="C319" s="5"/>
      <c r="D319" s="5"/>
    </row>
    <row r="320" spans="2:4" x14ac:dyDescent="0.35">
      <c r="B320" s="5"/>
      <c r="C320" s="5"/>
      <c r="D320" s="5"/>
    </row>
    <row r="321" spans="2:4" x14ac:dyDescent="0.35">
      <c r="B321" s="5"/>
      <c r="C321" s="5"/>
      <c r="D321" s="5"/>
    </row>
    <row r="322" spans="2:4" x14ac:dyDescent="0.35">
      <c r="B322" s="5"/>
      <c r="C322" s="5"/>
      <c r="D322" s="5"/>
    </row>
    <row r="323" spans="2:4" x14ac:dyDescent="0.35">
      <c r="B323" s="5"/>
      <c r="C323" s="5"/>
      <c r="D323" s="5"/>
    </row>
    <row r="324" spans="2:4" x14ac:dyDescent="0.35">
      <c r="B324" s="5"/>
      <c r="C324" s="5"/>
      <c r="D324" s="5"/>
    </row>
    <row r="325" spans="2:4" x14ac:dyDescent="0.35">
      <c r="B325" s="5"/>
      <c r="C325" s="5"/>
      <c r="D325" s="5"/>
    </row>
    <row r="326" spans="2:4" x14ac:dyDescent="0.35">
      <c r="B326" s="5"/>
      <c r="C326" s="5"/>
      <c r="D326" s="5"/>
    </row>
    <row r="327" spans="2:4" x14ac:dyDescent="0.35">
      <c r="B327" s="5"/>
      <c r="C327" s="5"/>
      <c r="D327" s="5"/>
    </row>
    <row r="328" spans="2:4" x14ac:dyDescent="0.35">
      <c r="B328" s="5"/>
      <c r="C328" s="5"/>
      <c r="D328" s="5"/>
    </row>
    <row r="329" spans="2:4" x14ac:dyDescent="0.35">
      <c r="B329" s="5"/>
      <c r="C329" s="5"/>
      <c r="D329" s="5"/>
    </row>
    <row r="330" spans="2:4" x14ac:dyDescent="0.35">
      <c r="B330" s="5"/>
      <c r="C330" s="5"/>
      <c r="D330" s="5"/>
    </row>
    <row r="331" spans="2:4" x14ac:dyDescent="0.35">
      <c r="B331" s="5"/>
      <c r="C331" s="5"/>
      <c r="D331" s="5"/>
    </row>
    <row r="332" spans="2:4" x14ac:dyDescent="0.35">
      <c r="B332" s="5"/>
      <c r="C332" s="5"/>
      <c r="D332" s="5"/>
    </row>
    <row r="333" spans="2:4" x14ac:dyDescent="0.35">
      <c r="B333" s="5"/>
      <c r="C333" s="5"/>
      <c r="D333" s="5"/>
    </row>
    <row r="334" spans="2:4" x14ac:dyDescent="0.35">
      <c r="B334" s="5"/>
      <c r="C334" s="5"/>
      <c r="D334" s="5"/>
    </row>
    <row r="335" spans="2:4" x14ac:dyDescent="0.35">
      <c r="B335" s="5"/>
      <c r="C335" s="5"/>
      <c r="D335" s="5"/>
    </row>
    <row r="336" spans="2:4" x14ac:dyDescent="0.35">
      <c r="B336" s="5"/>
      <c r="C336" s="5"/>
      <c r="D336" s="5"/>
    </row>
    <row r="337" spans="2:4" x14ac:dyDescent="0.35">
      <c r="B337" s="5"/>
      <c r="C337" s="5"/>
      <c r="D337" s="5"/>
    </row>
    <row r="338" spans="2:4" x14ac:dyDescent="0.35">
      <c r="B338" s="5"/>
      <c r="C338" s="5"/>
      <c r="D338" s="5"/>
    </row>
    <row r="339" spans="2:4" x14ac:dyDescent="0.35">
      <c r="B339" s="5"/>
      <c r="C339" s="5"/>
      <c r="D339" s="5"/>
    </row>
    <row r="340" spans="2:4" x14ac:dyDescent="0.35">
      <c r="B340" s="5"/>
      <c r="C340" s="5"/>
      <c r="D340" s="5"/>
    </row>
    <row r="341" spans="2:4" x14ac:dyDescent="0.35">
      <c r="B341" s="5"/>
      <c r="C341" s="5"/>
      <c r="D341" s="5"/>
    </row>
    <row r="342" spans="2:4" x14ac:dyDescent="0.35">
      <c r="B342" s="5"/>
      <c r="C342" s="5"/>
      <c r="D342" s="5"/>
    </row>
    <row r="343" spans="2:4" x14ac:dyDescent="0.35">
      <c r="B343" s="5"/>
      <c r="C343" s="5"/>
      <c r="D343" s="5"/>
    </row>
    <row r="344" spans="2:4" x14ac:dyDescent="0.35">
      <c r="B344" s="5"/>
      <c r="C344" s="5"/>
      <c r="D344" s="5"/>
    </row>
    <row r="345" spans="2:4" x14ac:dyDescent="0.35">
      <c r="B345" s="5"/>
      <c r="C345" s="5"/>
      <c r="D345" s="5"/>
    </row>
    <row r="346" spans="2:4" x14ac:dyDescent="0.35">
      <c r="B346" s="5"/>
      <c r="C346" s="5"/>
      <c r="D346" s="5"/>
    </row>
    <row r="347" spans="2:4" x14ac:dyDescent="0.35">
      <c r="B347" s="5"/>
      <c r="C347" s="5"/>
      <c r="D347" s="5"/>
    </row>
    <row r="348" spans="2:4" x14ac:dyDescent="0.35">
      <c r="B348" s="5"/>
      <c r="C348" s="5"/>
      <c r="D348" s="5"/>
    </row>
    <row r="349" spans="2:4" x14ac:dyDescent="0.35">
      <c r="B349" s="5"/>
      <c r="C349" s="5"/>
      <c r="D349" s="5"/>
    </row>
    <row r="350" spans="2:4" x14ac:dyDescent="0.35">
      <c r="B350" s="5"/>
      <c r="C350" s="5"/>
      <c r="D350" s="5"/>
    </row>
    <row r="351" spans="2:4" x14ac:dyDescent="0.35">
      <c r="B351" s="5"/>
      <c r="C351" s="5"/>
      <c r="D351" s="5"/>
    </row>
    <row r="352" spans="2:4" x14ac:dyDescent="0.35">
      <c r="B352" s="5"/>
      <c r="C352" s="5"/>
      <c r="D352" s="5"/>
    </row>
    <row r="353" spans="2:4" x14ac:dyDescent="0.35">
      <c r="B353" s="5"/>
      <c r="C353" s="5"/>
      <c r="D353" s="5"/>
    </row>
    <row r="354" spans="2:4" x14ac:dyDescent="0.35">
      <c r="B354" s="5"/>
      <c r="C354" s="5"/>
      <c r="D354" s="5"/>
    </row>
    <row r="355" spans="2:4" x14ac:dyDescent="0.35">
      <c r="B355" s="5"/>
      <c r="C355" s="5"/>
      <c r="D355" s="5"/>
    </row>
    <row r="356" spans="2:4" x14ac:dyDescent="0.35">
      <c r="B356" s="5"/>
      <c r="C356" s="5"/>
      <c r="D356" s="5"/>
    </row>
    <row r="357" spans="2:4" x14ac:dyDescent="0.35">
      <c r="B357" s="5"/>
      <c r="C357" s="5"/>
      <c r="D357" s="5"/>
    </row>
    <row r="358" spans="2:4" x14ac:dyDescent="0.35">
      <c r="B358" s="5"/>
      <c r="C358" s="5"/>
      <c r="D358" s="5"/>
    </row>
    <row r="359" spans="2:4" x14ac:dyDescent="0.35">
      <c r="B359" s="5"/>
      <c r="C359" s="5"/>
      <c r="D359" s="5"/>
    </row>
    <row r="360" spans="2:4" x14ac:dyDescent="0.35">
      <c r="B360" s="5"/>
      <c r="C360" s="5"/>
      <c r="D360" s="5"/>
    </row>
    <row r="361" spans="2:4" x14ac:dyDescent="0.35">
      <c r="B361" s="5"/>
      <c r="C361" s="5"/>
      <c r="D361" s="5"/>
    </row>
    <row r="362" spans="2:4" x14ac:dyDescent="0.35">
      <c r="B362" s="5"/>
      <c r="C362" s="5"/>
      <c r="D362" s="5"/>
    </row>
    <row r="363" spans="2:4" x14ac:dyDescent="0.35">
      <c r="B363" s="5"/>
      <c r="C363" s="5"/>
      <c r="D363" s="5"/>
    </row>
    <row r="364" spans="2:4" x14ac:dyDescent="0.35">
      <c r="B364" s="5"/>
      <c r="C364" s="5"/>
      <c r="D364" s="5"/>
    </row>
    <row r="365" spans="2:4" x14ac:dyDescent="0.35">
      <c r="B365" s="5"/>
      <c r="C365" s="5"/>
      <c r="D365" s="5"/>
    </row>
    <row r="366" spans="2:4" x14ac:dyDescent="0.35">
      <c r="B366" s="5"/>
      <c r="C366" s="5"/>
      <c r="D366" s="5"/>
    </row>
    <row r="367" spans="2:4" x14ac:dyDescent="0.35">
      <c r="B367" s="5"/>
      <c r="C367" s="5"/>
      <c r="D367" s="5"/>
    </row>
    <row r="368" spans="2:4" x14ac:dyDescent="0.35">
      <c r="B368" s="5"/>
      <c r="C368" s="5"/>
      <c r="D368" s="5"/>
    </row>
    <row r="369" spans="2:4" x14ac:dyDescent="0.35">
      <c r="B369" s="5"/>
      <c r="C369" s="5"/>
      <c r="D369" s="5"/>
    </row>
    <row r="370" spans="2:4" x14ac:dyDescent="0.35">
      <c r="B370" s="5"/>
      <c r="C370" s="5"/>
      <c r="D370" s="5"/>
    </row>
    <row r="371" spans="2:4" x14ac:dyDescent="0.35">
      <c r="B371" s="5"/>
      <c r="C371" s="5"/>
      <c r="D371" s="5"/>
    </row>
    <row r="372" spans="2:4" x14ac:dyDescent="0.35">
      <c r="B372" s="5"/>
      <c r="C372" s="5"/>
      <c r="D372" s="5"/>
    </row>
    <row r="373" spans="2:4" x14ac:dyDescent="0.35">
      <c r="B373" s="5"/>
      <c r="C373" s="5"/>
      <c r="D373" s="5"/>
    </row>
    <row r="374" spans="2:4" x14ac:dyDescent="0.35">
      <c r="B374" s="5"/>
      <c r="C374" s="5"/>
      <c r="D374" s="5"/>
    </row>
    <row r="375" spans="2:4" x14ac:dyDescent="0.35">
      <c r="B375" s="5"/>
      <c r="C375" s="5"/>
      <c r="D375" s="5"/>
    </row>
    <row r="376" spans="2:4" x14ac:dyDescent="0.35">
      <c r="B376" s="5"/>
      <c r="C376" s="5"/>
      <c r="D376" s="5"/>
    </row>
    <row r="377" spans="2:4" x14ac:dyDescent="0.35">
      <c r="B377" s="5"/>
      <c r="C377" s="5"/>
      <c r="D377" s="5"/>
    </row>
    <row r="378" spans="2:4" x14ac:dyDescent="0.35">
      <c r="B378" s="5"/>
      <c r="C378" s="5"/>
      <c r="D378" s="5"/>
    </row>
    <row r="379" spans="2:4" x14ac:dyDescent="0.35">
      <c r="B379" s="5"/>
      <c r="C379" s="5"/>
      <c r="D379" s="5"/>
    </row>
    <row r="380" spans="2:4" x14ac:dyDescent="0.35">
      <c r="B380" s="5"/>
      <c r="C380" s="5"/>
      <c r="D380" s="5"/>
    </row>
    <row r="381" spans="2:4" x14ac:dyDescent="0.35">
      <c r="B381" s="5"/>
      <c r="C381" s="5"/>
      <c r="D381" s="5"/>
    </row>
    <row r="382" spans="2:4" x14ac:dyDescent="0.35">
      <c r="B382" s="5"/>
      <c r="C382" s="5"/>
      <c r="D382" s="5"/>
    </row>
    <row r="383" spans="2:4" x14ac:dyDescent="0.35">
      <c r="B383" s="5"/>
      <c r="C383" s="5"/>
      <c r="D383" s="5"/>
    </row>
    <row r="384" spans="2:4" x14ac:dyDescent="0.35">
      <c r="B384" s="5"/>
      <c r="C384" s="5"/>
      <c r="D384" s="5"/>
    </row>
    <row r="385" spans="2:4" x14ac:dyDescent="0.35">
      <c r="B385" s="5"/>
      <c r="C385" s="5"/>
      <c r="D385" s="5"/>
    </row>
    <row r="386" spans="2:4" x14ac:dyDescent="0.35">
      <c r="B386" s="5"/>
      <c r="C386" s="5"/>
      <c r="D386" s="5"/>
    </row>
    <row r="387" spans="2:4" x14ac:dyDescent="0.35">
      <c r="B387" s="5"/>
      <c r="C387" s="5"/>
      <c r="D387" s="5"/>
    </row>
    <row r="388" spans="2:4" x14ac:dyDescent="0.35">
      <c r="B388" s="5"/>
      <c r="C388" s="5"/>
      <c r="D388" s="5"/>
    </row>
    <row r="389" spans="2:4" x14ac:dyDescent="0.35">
      <c r="B389" s="5"/>
      <c r="C389" s="5"/>
      <c r="D389" s="5"/>
    </row>
    <row r="390" spans="2:4" x14ac:dyDescent="0.35">
      <c r="B390" s="5"/>
      <c r="C390" s="5"/>
      <c r="D390" s="5"/>
    </row>
    <row r="391" spans="2:4" x14ac:dyDescent="0.35">
      <c r="B391" s="5"/>
      <c r="C391" s="5"/>
      <c r="D391" s="5"/>
    </row>
    <row r="392" spans="2:4" x14ac:dyDescent="0.35">
      <c r="B392" s="5"/>
      <c r="C392" s="5"/>
      <c r="D392" s="5"/>
    </row>
    <row r="393" spans="2:4" x14ac:dyDescent="0.35">
      <c r="B393" s="5"/>
      <c r="C393" s="5"/>
      <c r="D393" s="5"/>
    </row>
    <row r="394" spans="2:4" x14ac:dyDescent="0.35">
      <c r="B394" s="5"/>
      <c r="C394" s="5"/>
      <c r="D394" s="5"/>
    </row>
    <row r="395" spans="2:4" x14ac:dyDescent="0.35">
      <c r="B395" s="5"/>
      <c r="C395" s="5"/>
      <c r="D395" s="5"/>
    </row>
    <row r="396" spans="2:4" x14ac:dyDescent="0.35">
      <c r="B396" s="5"/>
      <c r="C396" s="5"/>
      <c r="D396" s="5"/>
    </row>
    <row r="397" spans="2:4" x14ac:dyDescent="0.35">
      <c r="B397" s="5"/>
      <c r="C397" s="5"/>
      <c r="D397" s="5"/>
    </row>
    <row r="398" spans="2:4" x14ac:dyDescent="0.35">
      <c r="B398" s="5"/>
      <c r="C398" s="5"/>
      <c r="D398" s="5"/>
    </row>
    <row r="399" spans="2:4" x14ac:dyDescent="0.35">
      <c r="B399" s="5"/>
      <c r="C399" s="5"/>
      <c r="D399" s="5"/>
    </row>
    <row r="400" spans="2:4" x14ac:dyDescent="0.35">
      <c r="B400" s="5"/>
      <c r="C400" s="5"/>
      <c r="D400" s="5"/>
    </row>
    <row r="401" spans="2:4" x14ac:dyDescent="0.35">
      <c r="B401" s="5"/>
      <c r="C401" s="5"/>
      <c r="D401" s="5"/>
    </row>
    <row r="402" spans="2:4" x14ac:dyDescent="0.35">
      <c r="B402" s="5"/>
      <c r="C402" s="5"/>
      <c r="D402" s="5"/>
    </row>
    <row r="403" spans="2:4" x14ac:dyDescent="0.35">
      <c r="B403" s="5"/>
      <c r="C403" s="5"/>
      <c r="D403" s="5"/>
    </row>
    <row r="404" spans="2:4" x14ac:dyDescent="0.35">
      <c r="B404" s="5"/>
      <c r="C404" s="5"/>
      <c r="D404" s="5"/>
    </row>
    <row r="405" spans="2:4" x14ac:dyDescent="0.35">
      <c r="B405" s="5"/>
      <c r="C405" s="5"/>
      <c r="D405" s="5"/>
    </row>
    <row r="406" spans="2:4" x14ac:dyDescent="0.35">
      <c r="B406" s="5"/>
      <c r="C406" s="5"/>
      <c r="D406" s="5"/>
    </row>
    <row r="407" spans="2:4" x14ac:dyDescent="0.35">
      <c r="B407" s="5"/>
      <c r="C407" s="5"/>
      <c r="D407" s="5"/>
    </row>
    <row r="408" spans="2:4" x14ac:dyDescent="0.35">
      <c r="B408" s="5"/>
      <c r="C408" s="5"/>
      <c r="D408" s="5"/>
    </row>
    <row r="409" spans="2:4" x14ac:dyDescent="0.35">
      <c r="B409" s="5"/>
      <c r="C409" s="5"/>
      <c r="D409" s="5"/>
    </row>
    <row r="410" spans="2:4" x14ac:dyDescent="0.35">
      <c r="B410" s="5"/>
      <c r="C410" s="5"/>
      <c r="D410" s="5"/>
    </row>
    <row r="411" spans="2:4" x14ac:dyDescent="0.35">
      <c r="B411" s="5"/>
      <c r="C411" s="5"/>
      <c r="D411" s="5"/>
    </row>
    <row r="412" spans="2:4" x14ac:dyDescent="0.35">
      <c r="B412" s="5"/>
      <c r="C412" s="5"/>
      <c r="D412" s="5"/>
    </row>
    <row r="413" spans="2:4" x14ac:dyDescent="0.35">
      <c r="B413" s="5"/>
      <c r="C413" s="5"/>
      <c r="D413" s="5"/>
    </row>
    <row r="414" spans="2:4" x14ac:dyDescent="0.35">
      <c r="B414" s="5"/>
      <c r="C414" s="5"/>
      <c r="D414" s="5"/>
    </row>
    <row r="415" spans="2:4" x14ac:dyDescent="0.35">
      <c r="B415" s="5"/>
      <c r="C415" s="5"/>
      <c r="D415" s="5"/>
    </row>
    <row r="416" spans="2:4" x14ac:dyDescent="0.35">
      <c r="B416" s="5"/>
      <c r="C416" s="5"/>
      <c r="D416" s="5"/>
    </row>
    <row r="417" spans="2:4" x14ac:dyDescent="0.35">
      <c r="B417" s="5"/>
      <c r="C417" s="5"/>
      <c r="D417" s="5"/>
    </row>
    <row r="418" spans="2:4" x14ac:dyDescent="0.35">
      <c r="B418" s="5"/>
      <c r="C418" s="5"/>
      <c r="D418" s="5"/>
    </row>
    <row r="419" spans="2:4" x14ac:dyDescent="0.35">
      <c r="B419" s="5"/>
      <c r="C419" s="5"/>
      <c r="D419" s="5"/>
    </row>
    <row r="420" spans="2:4" x14ac:dyDescent="0.35">
      <c r="B420" s="5"/>
      <c r="C420" s="5"/>
      <c r="D420" s="5"/>
    </row>
    <row r="421" spans="2:4" x14ac:dyDescent="0.35">
      <c r="B421" s="5"/>
      <c r="C421" s="5"/>
      <c r="D421" s="5"/>
    </row>
    <row r="422" spans="2:4" x14ac:dyDescent="0.35">
      <c r="B422" s="5"/>
      <c r="C422" s="5"/>
      <c r="D422" s="5"/>
    </row>
    <row r="423" spans="2:4" x14ac:dyDescent="0.35">
      <c r="B423" s="5"/>
      <c r="C423" s="5"/>
      <c r="D423" s="5"/>
    </row>
    <row r="424" spans="2:4" x14ac:dyDescent="0.35">
      <c r="B424" s="5"/>
      <c r="C424" s="5"/>
      <c r="D424" s="5"/>
    </row>
    <row r="425" spans="2:4" x14ac:dyDescent="0.35">
      <c r="B425" s="5"/>
      <c r="C425" s="5"/>
      <c r="D425" s="5"/>
    </row>
    <row r="426" spans="2:4" x14ac:dyDescent="0.35">
      <c r="B426" s="5"/>
      <c r="C426" s="5"/>
      <c r="D426" s="5"/>
    </row>
    <row r="427" spans="2:4" x14ac:dyDescent="0.35">
      <c r="B427" s="5"/>
      <c r="C427" s="5"/>
      <c r="D427" s="5"/>
    </row>
    <row r="428" spans="2:4" x14ac:dyDescent="0.35">
      <c r="B428" s="5"/>
      <c r="C428" s="5"/>
      <c r="D428" s="5"/>
    </row>
    <row r="429" spans="2:4" x14ac:dyDescent="0.35">
      <c r="B429" s="5"/>
      <c r="C429" s="5"/>
      <c r="D429" s="5"/>
    </row>
    <row r="430" spans="2:4" x14ac:dyDescent="0.35">
      <c r="B430" s="5"/>
      <c r="C430" s="5"/>
      <c r="D430" s="5"/>
    </row>
    <row r="431" spans="2:4" x14ac:dyDescent="0.35">
      <c r="B431" s="5"/>
      <c r="C431" s="5"/>
      <c r="D431" s="5"/>
    </row>
    <row r="432" spans="2:4" x14ac:dyDescent="0.35">
      <c r="B432" s="5"/>
      <c r="C432" s="5"/>
      <c r="D432" s="5"/>
    </row>
    <row r="433" spans="2:4" x14ac:dyDescent="0.35">
      <c r="B433" s="5"/>
      <c r="C433" s="5"/>
      <c r="D433" s="5"/>
    </row>
    <row r="434" spans="2:4" x14ac:dyDescent="0.35">
      <c r="B434" s="5"/>
      <c r="C434" s="5"/>
      <c r="D434" s="5"/>
    </row>
    <row r="435" spans="2:4" x14ac:dyDescent="0.35">
      <c r="B435" s="5"/>
      <c r="C435" s="5"/>
      <c r="D435" s="5"/>
    </row>
    <row r="436" spans="2:4" x14ac:dyDescent="0.35">
      <c r="B436" s="5"/>
      <c r="C436" s="5"/>
      <c r="D436" s="5"/>
    </row>
    <row r="437" spans="2:4" x14ac:dyDescent="0.35">
      <c r="B437" s="5"/>
      <c r="C437" s="5"/>
      <c r="D437" s="5"/>
    </row>
    <row r="438" spans="2:4" x14ac:dyDescent="0.35">
      <c r="B438" s="5"/>
      <c r="C438" s="5"/>
      <c r="D438" s="5"/>
    </row>
    <row r="439" spans="2:4" x14ac:dyDescent="0.35">
      <c r="B439" s="5"/>
      <c r="C439" s="5"/>
      <c r="D439" s="5"/>
    </row>
    <row r="440" spans="2:4" x14ac:dyDescent="0.35">
      <c r="B440" s="5"/>
      <c r="C440" s="5"/>
      <c r="D440" s="5"/>
    </row>
    <row r="441" spans="2:4" x14ac:dyDescent="0.35">
      <c r="B441" s="5"/>
      <c r="C441" s="5"/>
      <c r="D441" s="5"/>
    </row>
    <row r="442" spans="2:4" x14ac:dyDescent="0.35">
      <c r="B442" s="5"/>
      <c r="C442" s="5"/>
      <c r="D442" s="5"/>
    </row>
    <row r="443" spans="2:4" x14ac:dyDescent="0.35">
      <c r="B443" s="5"/>
      <c r="C443" s="5"/>
      <c r="D443" s="5"/>
    </row>
    <row r="444" spans="2:4" x14ac:dyDescent="0.35">
      <c r="B444" s="5"/>
      <c r="C444" s="5"/>
      <c r="D444" s="5"/>
    </row>
    <row r="445" spans="2:4" x14ac:dyDescent="0.35">
      <c r="B445" s="5"/>
      <c r="C445" s="5"/>
      <c r="D445" s="5"/>
    </row>
    <row r="446" spans="2:4" x14ac:dyDescent="0.35">
      <c r="B446" s="5"/>
      <c r="C446" s="5"/>
      <c r="D446" s="5"/>
    </row>
    <row r="447" spans="2:4" x14ac:dyDescent="0.35">
      <c r="B447" s="5"/>
      <c r="C447" s="5"/>
      <c r="D447" s="5"/>
    </row>
    <row r="448" spans="2:4" x14ac:dyDescent="0.35">
      <c r="B448" s="5"/>
      <c r="C448" s="5"/>
      <c r="D448" s="5"/>
    </row>
    <row r="449" spans="2:4" x14ac:dyDescent="0.35">
      <c r="B449" s="5"/>
      <c r="C449" s="5"/>
      <c r="D449" s="5"/>
    </row>
    <row r="450" spans="2:4" x14ac:dyDescent="0.35">
      <c r="B450" s="5"/>
      <c r="C450" s="5"/>
      <c r="D450" s="5"/>
    </row>
    <row r="451" spans="2:4" x14ac:dyDescent="0.35">
      <c r="B451" s="5"/>
      <c r="C451" s="5"/>
      <c r="D451" s="5"/>
    </row>
    <row r="452" spans="2:4" x14ac:dyDescent="0.35">
      <c r="B452" s="5"/>
      <c r="C452" s="5"/>
      <c r="D452" s="5"/>
    </row>
    <row r="453" spans="2:4" x14ac:dyDescent="0.35">
      <c r="B453" s="5"/>
      <c r="C453" s="5"/>
      <c r="D453" s="5"/>
    </row>
    <row r="454" spans="2:4" x14ac:dyDescent="0.35">
      <c r="B454" s="5"/>
      <c r="C454" s="5"/>
      <c r="D454" s="5"/>
    </row>
    <row r="455" spans="2:4" x14ac:dyDescent="0.35">
      <c r="B455" s="5"/>
      <c r="C455" s="5"/>
      <c r="D455" s="5"/>
    </row>
    <row r="456" spans="2:4" x14ac:dyDescent="0.35">
      <c r="B456" s="5"/>
      <c r="C456" s="5"/>
      <c r="D456" s="5"/>
    </row>
    <row r="457" spans="2:4" x14ac:dyDescent="0.35">
      <c r="B457" s="5"/>
      <c r="C457" s="5"/>
      <c r="D457" s="5"/>
    </row>
    <row r="458" spans="2:4" x14ac:dyDescent="0.35">
      <c r="B458" s="5"/>
      <c r="C458" s="5"/>
      <c r="D458" s="5"/>
    </row>
    <row r="459" spans="2:4" x14ac:dyDescent="0.35">
      <c r="B459" s="5"/>
      <c r="C459" s="5"/>
      <c r="D459" s="5"/>
    </row>
    <row r="460" spans="2:4" x14ac:dyDescent="0.35">
      <c r="B460" s="5"/>
      <c r="C460" s="5"/>
      <c r="D460" s="5"/>
    </row>
    <row r="461" spans="2:4" x14ac:dyDescent="0.35">
      <c r="B461" s="5"/>
      <c r="C461" s="5"/>
      <c r="D461" s="5"/>
    </row>
    <row r="462" spans="2:4" x14ac:dyDescent="0.35">
      <c r="B462" s="5"/>
      <c r="C462" s="5"/>
      <c r="D462" s="5"/>
    </row>
    <row r="463" spans="2:4" x14ac:dyDescent="0.35">
      <c r="B463" s="5"/>
      <c r="C463" s="5"/>
      <c r="D463" s="5"/>
    </row>
    <row r="464" spans="2:4" x14ac:dyDescent="0.35">
      <c r="B464" s="5"/>
      <c r="C464" s="5"/>
      <c r="D464" s="5"/>
    </row>
    <row r="465" spans="2:4" x14ac:dyDescent="0.35">
      <c r="B465" s="5"/>
      <c r="C465" s="5"/>
      <c r="D465" s="5"/>
    </row>
    <row r="466" spans="2:4" x14ac:dyDescent="0.35">
      <c r="B466" s="5"/>
      <c r="C466" s="5"/>
      <c r="D466" s="5"/>
    </row>
    <row r="467" spans="2:4" x14ac:dyDescent="0.35">
      <c r="B467" s="5"/>
      <c r="C467" s="5"/>
      <c r="D467" s="5"/>
    </row>
    <row r="468" spans="2:4" x14ac:dyDescent="0.35">
      <c r="B468" s="5"/>
      <c r="C468" s="5"/>
      <c r="D468" s="5"/>
    </row>
    <row r="469" spans="2:4" x14ac:dyDescent="0.35">
      <c r="B469" s="5"/>
      <c r="C469" s="5"/>
      <c r="D469" s="5"/>
    </row>
    <row r="470" spans="2:4" x14ac:dyDescent="0.35">
      <c r="B470" s="5"/>
      <c r="C470" s="5"/>
      <c r="D470" s="5"/>
    </row>
    <row r="471" spans="2:4" x14ac:dyDescent="0.35">
      <c r="B471" s="5"/>
      <c r="C471" s="5"/>
      <c r="D471" s="5"/>
    </row>
    <row r="472" spans="2:4" x14ac:dyDescent="0.35">
      <c r="B472" s="5"/>
      <c r="C472" s="5"/>
      <c r="D472" s="5"/>
    </row>
    <row r="473" spans="2:4" x14ac:dyDescent="0.35">
      <c r="B473" s="5"/>
      <c r="C473" s="5"/>
      <c r="D473" s="5"/>
    </row>
    <row r="474" spans="2:4" x14ac:dyDescent="0.35">
      <c r="B474" s="5"/>
      <c r="C474" s="5"/>
      <c r="D474" s="5"/>
    </row>
    <row r="475" spans="2:4" x14ac:dyDescent="0.35">
      <c r="B475" s="5"/>
      <c r="C475" s="5"/>
      <c r="D475" s="5"/>
    </row>
    <row r="476" spans="2:4" x14ac:dyDescent="0.35">
      <c r="B476" s="5"/>
      <c r="C476" s="5"/>
      <c r="D476" s="5"/>
    </row>
    <row r="477" spans="2:4" x14ac:dyDescent="0.35">
      <c r="B477" s="5"/>
      <c r="C477" s="5"/>
      <c r="D477" s="5"/>
    </row>
    <row r="478" spans="2:4" x14ac:dyDescent="0.35">
      <c r="B478" s="5"/>
      <c r="C478" s="5"/>
      <c r="D478" s="5"/>
    </row>
    <row r="479" spans="2:4" x14ac:dyDescent="0.35">
      <c r="B479" s="5"/>
      <c r="C479" s="5"/>
      <c r="D479" s="5"/>
    </row>
    <row r="480" spans="2:4" x14ac:dyDescent="0.35">
      <c r="B480" s="5"/>
      <c r="C480" s="5"/>
      <c r="D480" s="5"/>
    </row>
    <row r="481" spans="2:4" x14ac:dyDescent="0.35">
      <c r="B481" s="5"/>
      <c r="C481" s="5"/>
      <c r="D481" s="5"/>
    </row>
    <row r="482" spans="2:4" x14ac:dyDescent="0.35">
      <c r="B482" s="5"/>
      <c r="C482" s="5"/>
      <c r="D482" s="5"/>
    </row>
    <row r="483" spans="2:4" x14ac:dyDescent="0.35">
      <c r="B483" s="5"/>
      <c r="C483" s="5"/>
      <c r="D483" s="5"/>
    </row>
    <row r="484" spans="2:4" x14ac:dyDescent="0.35">
      <c r="B484" s="5"/>
      <c r="C484" s="5"/>
      <c r="D484" s="5"/>
    </row>
    <row r="485" spans="2:4" x14ac:dyDescent="0.35">
      <c r="B485" s="5"/>
      <c r="C485" s="5"/>
      <c r="D485" s="5"/>
    </row>
    <row r="486" spans="2:4" x14ac:dyDescent="0.35">
      <c r="B486" s="5"/>
      <c r="C486" s="5"/>
      <c r="D486" s="5"/>
    </row>
    <row r="487" spans="2:4" x14ac:dyDescent="0.35">
      <c r="B487" s="5"/>
      <c r="C487" s="5"/>
      <c r="D487" s="5"/>
    </row>
    <row r="488" spans="2:4" x14ac:dyDescent="0.35">
      <c r="B488" s="5"/>
      <c r="C488" s="5"/>
      <c r="D488" s="5"/>
    </row>
    <row r="489" spans="2:4" x14ac:dyDescent="0.35">
      <c r="B489" s="5"/>
      <c r="C489" s="5"/>
      <c r="D489" s="5"/>
    </row>
    <row r="490" spans="2:4" x14ac:dyDescent="0.35">
      <c r="B490" s="5"/>
      <c r="C490" s="5"/>
      <c r="D490" s="5"/>
    </row>
    <row r="491" spans="2:4" x14ac:dyDescent="0.35">
      <c r="B491" s="5"/>
      <c r="C491" s="5"/>
      <c r="D491" s="5"/>
    </row>
    <row r="492" spans="2:4" x14ac:dyDescent="0.35">
      <c r="B492" s="5"/>
      <c r="C492" s="5"/>
      <c r="D492" s="5"/>
    </row>
    <row r="493" spans="2:4" x14ac:dyDescent="0.35">
      <c r="B493" s="5"/>
      <c r="C493" s="5"/>
      <c r="D493" s="5"/>
    </row>
    <row r="494" spans="2:4" x14ac:dyDescent="0.35">
      <c r="B494" s="5"/>
      <c r="C494" s="5"/>
      <c r="D494" s="5"/>
    </row>
    <row r="495" spans="2:4" x14ac:dyDescent="0.35">
      <c r="B495" s="5"/>
      <c r="C495" s="5"/>
      <c r="D495" s="5"/>
    </row>
    <row r="496" spans="2:4" x14ac:dyDescent="0.35">
      <c r="B496" s="5"/>
      <c r="C496" s="5"/>
      <c r="D496" s="5"/>
    </row>
    <row r="497" spans="2:4" x14ac:dyDescent="0.35">
      <c r="B497" s="5"/>
      <c r="C497" s="5"/>
      <c r="D497" s="5"/>
    </row>
    <row r="498" spans="2:4" x14ac:dyDescent="0.35">
      <c r="B498" s="5"/>
      <c r="C498" s="5"/>
      <c r="D498" s="5"/>
    </row>
    <row r="499" spans="2:4" x14ac:dyDescent="0.35">
      <c r="B499" s="5"/>
      <c r="C499" s="5"/>
      <c r="D499" s="5"/>
    </row>
    <row r="500" spans="2:4" x14ac:dyDescent="0.35">
      <c r="B500" s="5"/>
      <c r="C500" s="5"/>
      <c r="D500" s="5"/>
    </row>
    <row r="501" spans="2:4" x14ac:dyDescent="0.35">
      <c r="B501" s="5"/>
      <c r="C501" s="5"/>
      <c r="D501" s="5"/>
    </row>
    <row r="502" spans="2:4" x14ac:dyDescent="0.35">
      <c r="B502" s="5"/>
      <c r="C502" s="5"/>
      <c r="D502" s="5"/>
    </row>
    <row r="503" spans="2:4" x14ac:dyDescent="0.35">
      <c r="B503" s="5"/>
      <c r="C503" s="5"/>
      <c r="D503" s="5"/>
    </row>
    <row r="504" spans="2:4" x14ac:dyDescent="0.35">
      <c r="B504" s="5"/>
      <c r="C504" s="5"/>
      <c r="D504" s="5"/>
    </row>
    <row r="505" spans="2:4" x14ac:dyDescent="0.35">
      <c r="B505" s="5"/>
      <c r="C505" s="5"/>
      <c r="D505" s="5"/>
    </row>
    <row r="506" spans="2:4" x14ac:dyDescent="0.35">
      <c r="B506" s="5"/>
      <c r="C506" s="5"/>
      <c r="D506" s="5"/>
    </row>
    <row r="507" spans="2:4" x14ac:dyDescent="0.35">
      <c r="B507" s="5"/>
      <c r="C507" s="5"/>
      <c r="D507" s="5"/>
    </row>
    <row r="508" spans="2:4" x14ac:dyDescent="0.35">
      <c r="B508" s="5"/>
      <c r="C508" s="5"/>
      <c r="D508" s="5"/>
    </row>
    <row r="509" spans="2:4" x14ac:dyDescent="0.35">
      <c r="B509" s="5"/>
      <c r="C509" s="5"/>
      <c r="D509" s="5"/>
    </row>
    <row r="510" spans="2:4" x14ac:dyDescent="0.35">
      <c r="B510" s="5"/>
      <c r="C510" s="5"/>
      <c r="D510" s="5"/>
    </row>
    <row r="511" spans="2:4" x14ac:dyDescent="0.35">
      <c r="B511" s="5"/>
      <c r="C511" s="5"/>
      <c r="D511" s="5"/>
    </row>
    <row r="512" spans="2:4" x14ac:dyDescent="0.35">
      <c r="B512" s="5"/>
      <c r="C512" s="5"/>
      <c r="D512" s="5"/>
    </row>
    <row r="513" spans="2:4" x14ac:dyDescent="0.35">
      <c r="B513" s="5"/>
      <c r="C513" s="5"/>
      <c r="D513" s="5"/>
    </row>
    <row r="514" spans="2:4" x14ac:dyDescent="0.35">
      <c r="B514" s="5"/>
      <c r="C514" s="5"/>
      <c r="D514" s="5"/>
    </row>
    <row r="515" spans="2:4" x14ac:dyDescent="0.35">
      <c r="B515" s="5"/>
      <c r="C515" s="5"/>
      <c r="D515" s="5"/>
    </row>
    <row r="516" spans="2:4" x14ac:dyDescent="0.35">
      <c r="B516" s="5"/>
      <c r="C516" s="5"/>
      <c r="D516" s="5"/>
    </row>
    <row r="517" spans="2:4" x14ac:dyDescent="0.35">
      <c r="B517" s="5"/>
      <c r="C517" s="5"/>
      <c r="D517" s="5"/>
    </row>
    <row r="518" spans="2:4" x14ac:dyDescent="0.35">
      <c r="B518" s="5"/>
      <c r="C518" s="5"/>
      <c r="D518" s="5"/>
    </row>
    <row r="519" spans="2:4" x14ac:dyDescent="0.35">
      <c r="B519" s="5"/>
      <c r="C519" s="5"/>
      <c r="D519" s="5"/>
    </row>
    <row r="520" spans="2:4" x14ac:dyDescent="0.35">
      <c r="B520" s="5"/>
      <c r="C520" s="5"/>
      <c r="D520" s="5"/>
    </row>
    <row r="521" spans="2:4" x14ac:dyDescent="0.35">
      <c r="B521" s="5"/>
      <c r="C521" s="5"/>
      <c r="D521" s="5"/>
    </row>
    <row r="522" spans="2:4" x14ac:dyDescent="0.35">
      <c r="B522" s="5"/>
      <c r="C522" s="5"/>
      <c r="D522" s="5"/>
    </row>
    <row r="523" spans="2:4" x14ac:dyDescent="0.35">
      <c r="B523" s="5"/>
      <c r="C523" s="5"/>
      <c r="D523" s="5"/>
    </row>
    <row r="524" spans="2:4" x14ac:dyDescent="0.35">
      <c r="B524" s="5"/>
      <c r="C524" s="5"/>
      <c r="D524" s="5"/>
    </row>
    <row r="525" spans="2:4" x14ac:dyDescent="0.35">
      <c r="B525" s="5"/>
      <c r="C525" s="5"/>
      <c r="D525" s="5"/>
    </row>
    <row r="526" spans="2:4" x14ac:dyDescent="0.35">
      <c r="B526" s="5"/>
      <c r="C526" s="5"/>
      <c r="D526" s="5"/>
    </row>
    <row r="527" spans="2:4" x14ac:dyDescent="0.35">
      <c r="B527" s="5"/>
      <c r="C527" s="5"/>
      <c r="D527" s="5"/>
    </row>
    <row r="528" spans="2:4" x14ac:dyDescent="0.35">
      <c r="B528" s="5"/>
      <c r="C528" s="5"/>
      <c r="D528" s="5"/>
    </row>
    <row r="529" spans="2:4" x14ac:dyDescent="0.35">
      <c r="B529" s="5"/>
      <c r="C529" s="5"/>
      <c r="D529" s="5"/>
    </row>
    <row r="530" spans="2:4" x14ac:dyDescent="0.35">
      <c r="B530" s="5"/>
      <c r="C530" s="5"/>
      <c r="D530" s="5"/>
    </row>
    <row r="531" spans="2:4" x14ac:dyDescent="0.35">
      <c r="B531" s="5"/>
      <c r="C531" s="5"/>
      <c r="D531" s="5"/>
    </row>
    <row r="532" spans="2:4" x14ac:dyDescent="0.35">
      <c r="B532" s="5"/>
      <c r="C532" s="5"/>
      <c r="D532" s="5"/>
    </row>
    <row r="533" spans="2:4" x14ac:dyDescent="0.35">
      <c r="B533" s="5"/>
      <c r="C533" s="5"/>
      <c r="D533" s="5"/>
    </row>
    <row r="534" spans="2:4" x14ac:dyDescent="0.35">
      <c r="B534" s="5"/>
      <c r="C534" s="5"/>
      <c r="D534" s="5"/>
    </row>
    <row r="535" spans="2:4" x14ac:dyDescent="0.35">
      <c r="B535" s="5"/>
      <c r="C535" s="5"/>
      <c r="D535" s="5"/>
    </row>
    <row r="536" spans="2:4" x14ac:dyDescent="0.35">
      <c r="B536" s="5"/>
      <c r="C536" s="5"/>
      <c r="D536" s="5"/>
    </row>
    <row r="537" spans="2:4" x14ac:dyDescent="0.35">
      <c r="B537" s="5"/>
      <c r="C537" s="5"/>
      <c r="D537" s="5"/>
    </row>
    <row r="538" spans="2:4" x14ac:dyDescent="0.35">
      <c r="B538" s="5"/>
      <c r="C538" s="5"/>
      <c r="D538" s="5"/>
    </row>
    <row r="539" spans="2:4" x14ac:dyDescent="0.35">
      <c r="B539" s="5"/>
      <c r="C539" s="5"/>
      <c r="D539" s="5"/>
    </row>
    <row r="540" spans="2:4" x14ac:dyDescent="0.35">
      <c r="B540" s="5"/>
      <c r="C540" s="5"/>
      <c r="D540" s="5"/>
    </row>
    <row r="541" spans="2:4" x14ac:dyDescent="0.35">
      <c r="B541" s="5"/>
      <c r="C541" s="5"/>
      <c r="D541" s="5"/>
    </row>
    <row r="542" spans="2:4" x14ac:dyDescent="0.35">
      <c r="B542" s="5"/>
      <c r="C542" s="5"/>
      <c r="D542" s="5"/>
    </row>
    <row r="543" spans="2:4" x14ac:dyDescent="0.35">
      <c r="B543" s="5"/>
      <c r="C543" s="5"/>
      <c r="D543" s="5"/>
    </row>
    <row r="544" spans="2:4" x14ac:dyDescent="0.35">
      <c r="B544" s="5"/>
      <c r="C544" s="5"/>
      <c r="D544" s="5"/>
    </row>
    <row r="545" spans="2:4" x14ac:dyDescent="0.35">
      <c r="B545" s="5"/>
      <c r="C545" s="5"/>
      <c r="D545" s="5"/>
    </row>
    <row r="546" spans="2:4" x14ac:dyDescent="0.35">
      <c r="B546" s="5"/>
      <c r="C546" s="5"/>
      <c r="D546" s="5"/>
    </row>
    <row r="547" spans="2:4" x14ac:dyDescent="0.35">
      <c r="B547" s="5"/>
      <c r="C547" s="5"/>
      <c r="D547" s="5"/>
    </row>
    <row r="548" spans="2:4" x14ac:dyDescent="0.35">
      <c r="B548" s="5"/>
      <c r="C548" s="5"/>
      <c r="D548" s="5"/>
    </row>
    <row r="549" spans="2:4" x14ac:dyDescent="0.35">
      <c r="B549" s="5"/>
      <c r="C549" s="5"/>
      <c r="D549" s="5"/>
    </row>
    <row r="550" spans="2:4" x14ac:dyDescent="0.35">
      <c r="B550" s="5"/>
      <c r="C550" s="5"/>
      <c r="D550" s="5"/>
    </row>
    <row r="551" spans="2:4" x14ac:dyDescent="0.35">
      <c r="B551" s="5"/>
      <c r="C551" s="5"/>
      <c r="D551" s="5"/>
    </row>
    <row r="552" spans="2:4" x14ac:dyDescent="0.35">
      <c r="B552" s="5"/>
      <c r="C552" s="5"/>
      <c r="D552" s="5"/>
    </row>
    <row r="553" spans="2:4" x14ac:dyDescent="0.35">
      <c r="B553" s="5"/>
      <c r="C553" s="5"/>
      <c r="D553" s="5"/>
    </row>
    <row r="554" spans="2:4" x14ac:dyDescent="0.35">
      <c r="B554" s="5"/>
      <c r="C554" s="5"/>
      <c r="D554" s="5"/>
    </row>
    <row r="555" spans="2:4" x14ac:dyDescent="0.35">
      <c r="B555" s="5"/>
      <c r="C555" s="5"/>
      <c r="D555" s="5"/>
    </row>
    <row r="556" spans="2:4" x14ac:dyDescent="0.35">
      <c r="B556" s="5"/>
      <c r="C556" s="5"/>
      <c r="D556" s="5"/>
    </row>
    <row r="557" spans="2:4" x14ac:dyDescent="0.35">
      <c r="B557" s="5"/>
      <c r="C557" s="5"/>
      <c r="D557" s="5"/>
    </row>
    <row r="558" spans="2:4" x14ac:dyDescent="0.35">
      <c r="B558" s="5"/>
      <c r="C558" s="5"/>
      <c r="D558" s="5"/>
    </row>
    <row r="559" spans="2:4" x14ac:dyDescent="0.35">
      <c r="B559" s="5"/>
      <c r="C559" s="5"/>
      <c r="D559" s="5"/>
    </row>
    <row r="560" spans="2:4" x14ac:dyDescent="0.35">
      <c r="B560" s="5"/>
      <c r="C560" s="5"/>
      <c r="D560" s="5"/>
    </row>
    <row r="561" spans="2:4" x14ac:dyDescent="0.35">
      <c r="B561" s="5"/>
      <c r="C561" s="5"/>
      <c r="D561" s="5"/>
    </row>
    <row r="562" spans="2:4" x14ac:dyDescent="0.35">
      <c r="B562" s="5"/>
      <c r="C562" s="5"/>
      <c r="D562" s="5"/>
    </row>
    <row r="563" spans="2:4" x14ac:dyDescent="0.35">
      <c r="B563" s="5"/>
      <c r="C563" s="5"/>
      <c r="D563" s="5"/>
    </row>
    <row r="564" spans="2:4" x14ac:dyDescent="0.35">
      <c r="B564" s="5"/>
      <c r="C564" s="5"/>
      <c r="D564" s="5"/>
    </row>
    <row r="565" spans="2:4" x14ac:dyDescent="0.35">
      <c r="B565" s="5"/>
      <c r="C565" s="5"/>
      <c r="D565" s="5"/>
    </row>
    <row r="566" spans="2:4" x14ac:dyDescent="0.35">
      <c r="B566" s="5"/>
      <c r="C566" s="5"/>
      <c r="D566" s="5"/>
    </row>
    <row r="567" spans="2:4" x14ac:dyDescent="0.35">
      <c r="B567" s="5"/>
      <c r="C567" s="5"/>
      <c r="D567" s="5"/>
    </row>
    <row r="568" spans="2:4" x14ac:dyDescent="0.35">
      <c r="B568" s="5"/>
      <c r="C568" s="5"/>
      <c r="D568" s="5"/>
    </row>
    <row r="569" spans="2:4" x14ac:dyDescent="0.35">
      <c r="B569" s="5"/>
      <c r="C569" s="5"/>
      <c r="D569" s="5"/>
    </row>
    <row r="570" spans="2:4" x14ac:dyDescent="0.35">
      <c r="B570" s="5"/>
      <c r="C570" s="5"/>
      <c r="D570" s="5"/>
    </row>
    <row r="571" spans="2:4" x14ac:dyDescent="0.35">
      <c r="B571" s="5"/>
      <c r="C571" s="5"/>
      <c r="D571" s="5"/>
    </row>
    <row r="572" spans="2:4" x14ac:dyDescent="0.35">
      <c r="B572" s="5"/>
      <c r="C572" s="5"/>
      <c r="D572" s="5"/>
    </row>
    <row r="573" spans="2:4" x14ac:dyDescent="0.35">
      <c r="B573" s="5"/>
      <c r="C573" s="5"/>
      <c r="D573" s="5"/>
    </row>
    <row r="574" spans="2:4" x14ac:dyDescent="0.35">
      <c r="B574" s="5"/>
      <c r="C574" s="5"/>
      <c r="D574" s="5"/>
    </row>
    <row r="575" spans="2:4" x14ac:dyDescent="0.35">
      <c r="B575" s="5"/>
      <c r="C575" s="5"/>
      <c r="D575" s="5"/>
    </row>
    <row r="576" spans="2:4" x14ac:dyDescent="0.35">
      <c r="B576" s="5"/>
      <c r="C576" s="5"/>
      <c r="D576" s="5"/>
    </row>
    <row r="577" spans="2:4" x14ac:dyDescent="0.35">
      <c r="B577" s="5"/>
      <c r="C577" s="5"/>
      <c r="D577" s="5"/>
    </row>
    <row r="578" spans="2:4" x14ac:dyDescent="0.35">
      <c r="B578" s="5"/>
      <c r="C578" s="5"/>
      <c r="D578" s="5"/>
    </row>
    <row r="579" spans="2:4" x14ac:dyDescent="0.35">
      <c r="B579" s="5"/>
      <c r="C579" s="5"/>
      <c r="D579" s="5"/>
    </row>
    <row r="580" spans="2:4" x14ac:dyDescent="0.35">
      <c r="B580" s="5"/>
      <c r="C580" s="5"/>
      <c r="D580" s="5"/>
    </row>
    <row r="581" spans="2:4" x14ac:dyDescent="0.35">
      <c r="B581" s="5"/>
      <c r="C581" s="5"/>
      <c r="D581" s="5"/>
    </row>
    <row r="582" spans="2:4" x14ac:dyDescent="0.35">
      <c r="B582" s="5"/>
      <c r="C582" s="5"/>
      <c r="D582" s="5"/>
    </row>
    <row r="583" spans="2:4" x14ac:dyDescent="0.35">
      <c r="B583" s="5"/>
      <c r="C583" s="5"/>
      <c r="D583" s="5"/>
    </row>
    <row r="584" spans="2:4" x14ac:dyDescent="0.35">
      <c r="B584" s="5"/>
      <c r="C584" s="5"/>
      <c r="D584" s="5"/>
    </row>
    <row r="585" spans="2:4" x14ac:dyDescent="0.35">
      <c r="B585" s="5"/>
      <c r="C585" s="5"/>
      <c r="D585" s="5"/>
    </row>
    <row r="586" spans="2:4" x14ac:dyDescent="0.35">
      <c r="B586" s="5"/>
      <c r="C586" s="5"/>
      <c r="D586" s="5"/>
    </row>
    <row r="587" spans="2:4" x14ac:dyDescent="0.35">
      <c r="B587" s="5"/>
      <c r="C587" s="5"/>
      <c r="D587" s="5"/>
    </row>
    <row r="588" spans="2:4" x14ac:dyDescent="0.35">
      <c r="B588" s="5"/>
      <c r="C588" s="5"/>
      <c r="D588" s="5"/>
    </row>
    <row r="589" spans="2:4" x14ac:dyDescent="0.35">
      <c r="B589" s="5"/>
      <c r="C589" s="5"/>
      <c r="D589" s="5"/>
    </row>
    <row r="590" spans="2:4" x14ac:dyDescent="0.35">
      <c r="B590" s="5"/>
      <c r="C590" s="5"/>
      <c r="D590" s="5"/>
    </row>
    <row r="591" spans="2:4" x14ac:dyDescent="0.35">
      <c r="B591" s="5"/>
      <c r="C591" s="5"/>
      <c r="D591" s="5"/>
    </row>
    <row r="592" spans="2:4" x14ac:dyDescent="0.35">
      <c r="B592" s="5"/>
      <c r="C592" s="5"/>
      <c r="D592" s="5"/>
    </row>
    <row r="593" spans="2:4" x14ac:dyDescent="0.35">
      <c r="B593" s="5"/>
      <c r="C593" s="5"/>
      <c r="D593" s="5"/>
    </row>
    <row r="594" spans="2:4" x14ac:dyDescent="0.35">
      <c r="B594" s="5"/>
      <c r="C594" s="5"/>
      <c r="D594" s="5"/>
    </row>
    <row r="595" spans="2:4" x14ac:dyDescent="0.35">
      <c r="B595" s="5"/>
      <c r="C595" s="5"/>
      <c r="D595" s="5"/>
    </row>
    <row r="596" spans="2:4" x14ac:dyDescent="0.35">
      <c r="B596" s="5"/>
      <c r="C596" s="5"/>
      <c r="D596" s="5"/>
    </row>
    <row r="597" spans="2:4" x14ac:dyDescent="0.35">
      <c r="B597" s="5"/>
      <c r="C597" s="5"/>
      <c r="D597" s="5"/>
    </row>
    <row r="598" spans="2:4" x14ac:dyDescent="0.35">
      <c r="B598" s="5"/>
      <c r="C598" s="5"/>
      <c r="D598" s="5"/>
    </row>
    <row r="599" spans="2:4" x14ac:dyDescent="0.35">
      <c r="B599" s="5"/>
      <c r="C599" s="5"/>
      <c r="D599" s="5"/>
    </row>
    <row r="600" spans="2:4" x14ac:dyDescent="0.35">
      <c r="B600" s="5"/>
      <c r="C600" s="5"/>
      <c r="D600" s="5"/>
    </row>
    <row r="601" spans="2:4" x14ac:dyDescent="0.35">
      <c r="B601" s="5"/>
      <c r="C601" s="5"/>
      <c r="D601" s="5"/>
    </row>
    <row r="602" spans="2:4" x14ac:dyDescent="0.35">
      <c r="B602" s="5"/>
      <c r="C602" s="5"/>
      <c r="D602" s="5"/>
    </row>
    <row r="603" spans="2:4" x14ac:dyDescent="0.35">
      <c r="B603" s="5"/>
      <c r="C603" s="5"/>
      <c r="D603" s="5"/>
    </row>
    <row r="604" spans="2:4" x14ac:dyDescent="0.35">
      <c r="B604" s="5"/>
      <c r="C604" s="5"/>
      <c r="D604" s="5"/>
    </row>
    <row r="605" spans="2:4" x14ac:dyDescent="0.35">
      <c r="B605" s="5"/>
      <c r="C605" s="5"/>
      <c r="D605" s="5"/>
    </row>
    <row r="606" spans="2:4" x14ac:dyDescent="0.35">
      <c r="B606" s="5"/>
      <c r="C606" s="5"/>
      <c r="D606" s="5"/>
    </row>
    <row r="607" spans="2:4" x14ac:dyDescent="0.35">
      <c r="B607" s="5"/>
      <c r="C607" s="5"/>
      <c r="D607" s="5"/>
    </row>
    <row r="608" spans="2:4" x14ac:dyDescent="0.35">
      <c r="B608" s="5"/>
      <c r="C608" s="5"/>
      <c r="D608" s="5"/>
    </row>
    <row r="609" spans="2:4" x14ac:dyDescent="0.35">
      <c r="B609" s="5"/>
      <c r="C609" s="5"/>
      <c r="D609" s="5"/>
    </row>
    <row r="610" spans="2:4" x14ac:dyDescent="0.35">
      <c r="B610" s="5"/>
      <c r="C610" s="5"/>
      <c r="D610" s="5"/>
    </row>
    <row r="611" spans="2:4" x14ac:dyDescent="0.35">
      <c r="B611" s="5"/>
      <c r="C611" s="5"/>
      <c r="D611" s="5"/>
    </row>
    <row r="612" spans="2:4" x14ac:dyDescent="0.35">
      <c r="B612" s="5"/>
      <c r="C612" s="5"/>
      <c r="D612" s="5"/>
    </row>
    <row r="613" spans="2:4" x14ac:dyDescent="0.35">
      <c r="B613" s="5"/>
      <c r="C613" s="5"/>
      <c r="D613" s="5"/>
    </row>
    <row r="614" spans="2:4" x14ac:dyDescent="0.35">
      <c r="B614" s="5"/>
      <c r="C614" s="5"/>
      <c r="D614" s="5"/>
    </row>
    <row r="615" spans="2:4" x14ac:dyDescent="0.35">
      <c r="B615" s="5"/>
      <c r="C615" s="5"/>
      <c r="D615" s="5"/>
    </row>
    <row r="616" spans="2:4" x14ac:dyDescent="0.35">
      <c r="B616" s="5"/>
      <c r="C616" s="5"/>
      <c r="D616" s="5"/>
    </row>
    <row r="617" spans="2:4" x14ac:dyDescent="0.35">
      <c r="B617" s="5"/>
      <c r="C617" s="5"/>
      <c r="D617" s="5"/>
    </row>
    <row r="618" spans="2:4" x14ac:dyDescent="0.35">
      <c r="B618" s="5"/>
      <c r="C618" s="5"/>
      <c r="D618" s="5"/>
    </row>
    <row r="619" spans="2:4" x14ac:dyDescent="0.35">
      <c r="B619" s="5"/>
      <c r="C619" s="5"/>
      <c r="D619" s="5"/>
    </row>
    <row r="620" spans="2:4" x14ac:dyDescent="0.35">
      <c r="B620" s="5"/>
      <c r="C620" s="5"/>
      <c r="D620" s="5"/>
    </row>
    <row r="621" spans="2:4" x14ac:dyDescent="0.35">
      <c r="B621" s="5"/>
      <c r="C621" s="5"/>
      <c r="D621" s="5"/>
    </row>
    <row r="622" spans="2:4" x14ac:dyDescent="0.35">
      <c r="B622" s="5"/>
      <c r="C622" s="5"/>
      <c r="D622" s="5"/>
    </row>
    <row r="623" spans="2:4" x14ac:dyDescent="0.35">
      <c r="B623" s="5"/>
      <c r="C623" s="5"/>
      <c r="D623" s="5"/>
    </row>
    <row r="624" spans="2:4" x14ac:dyDescent="0.35">
      <c r="B624" s="5"/>
      <c r="C624" s="5"/>
      <c r="D624" s="5"/>
    </row>
    <row r="625" spans="2:4" x14ac:dyDescent="0.35">
      <c r="B625" s="5"/>
      <c r="C625" s="5"/>
      <c r="D625" s="5"/>
    </row>
    <row r="626" spans="2:4" x14ac:dyDescent="0.35">
      <c r="B626" s="5"/>
      <c r="C626" s="5"/>
      <c r="D626" s="5"/>
    </row>
    <row r="627" spans="2:4" x14ac:dyDescent="0.35">
      <c r="B627" s="5"/>
      <c r="C627" s="5"/>
      <c r="D627" s="5"/>
    </row>
    <row r="628" spans="2:4" x14ac:dyDescent="0.35">
      <c r="B628" s="5"/>
      <c r="C628" s="5"/>
      <c r="D628" s="5"/>
    </row>
    <row r="629" spans="2:4" x14ac:dyDescent="0.35">
      <c r="B629" s="5"/>
      <c r="C629" s="5"/>
      <c r="D629" s="5"/>
    </row>
    <row r="630" spans="2:4" x14ac:dyDescent="0.35">
      <c r="B630" s="5"/>
      <c r="C630" s="5"/>
      <c r="D630" s="5"/>
    </row>
    <row r="631" spans="2:4" x14ac:dyDescent="0.35">
      <c r="B631" s="5"/>
      <c r="C631" s="5"/>
      <c r="D631" s="5"/>
    </row>
    <row r="632" spans="2:4" x14ac:dyDescent="0.35">
      <c r="B632" s="5"/>
      <c r="C632" s="5"/>
      <c r="D632" s="5"/>
    </row>
    <row r="633" spans="2:4" x14ac:dyDescent="0.35">
      <c r="B633" s="5"/>
      <c r="C633" s="5"/>
      <c r="D633" s="5"/>
    </row>
    <row r="634" spans="2:4" x14ac:dyDescent="0.35">
      <c r="B634" s="5"/>
      <c r="C634" s="5"/>
      <c r="D634" s="5"/>
    </row>
    <row r="635" spans="2:4" x14ac:dyDescent="0.35">
      <c r="B635" s="5"/>
      <c r="C635" s="5"/>
      <c r="D635" s="5"/>
    </row>
    <row r="636" spans="2:4" x14ac:dyDescent="0.35">
      <c r="B636" s="5"/>
      <c r="C636" s="5"/>
      <c r="D636" s="5"/>
    </row>
    <row r="637" spans="2:4" x14ac:dyDescent="0.35">
      <c r="B637" s="5"/>
      <c r="C637" s="5"/>
      <c r="D637" s="5"/>
    </row>
    <row r="638" spans="2:4" x14ac:dyDescent="0.35">
      <c r="B638" s="5"/>
      <c r="C638" s="5"/>
      <c r="D638" s="5"/>
    </row>
    <row r="639" spans="2:4" x14ac:dyDescent="0.35">
      <c r="B639" s="5"/>
      <c r="C639" s="5"/>
      <c r="D639" s="5"/>
    </row>
    <row r="640" spans="2:4" x14ac:dyDescent="0.35">
      <c r="B640" s="5"/>
      <c r="C640" s="5"/>
      <c r="D640" s="5"/>
    </row>
    <row r="641" spans="2:4" x14ac:dyDescent="0.35">
      <c r="B641" s="5"/>
      <c r="C641" s="5"/>
      <c r="D641" s="5"/>
    </row>
    <row r="642" spans="2:4" x14ac:dyDescent="0.35">
      <c r="B642" s="5"/>
      <c r="C642" s="5"/>
      <c r="D642" s="5"/>
    </row>
    <row r="643" spans="2:4" x14ac:dyDescent="0.35">
      <c r="B643" s="5"/>
      <c r="C643" s="5"/>
      <c r="D643" s="5"/>
    </row>
    <row r="644" spans="2:4" x14ac:dyDescent="0.35">
      <c r="B644" s="5"/>
      <c r="C644" s="5"/>
      <c r="D644" s="5"/>
    </row>
    <row r="645" spans="2:4" x14ac:dyDescent="0.35">
      <c r="B645" s="5"/>
      <c r="C645" s="5"/>
      <c r="D645" s="5"/>
    </row>
    <row r="646" spans="2:4" x14ac:dyDescent="0.35">
      <c r="B646" s="5"/>
      <c r="C646" s="5"/>
      <c r="D646" s="5"/>
    </row>
    <row r="647" spans="2:4" x14ac:dyDescent="0.35">
      <c r="B647" s="5"/>
      <c r="C647" s="5"/>
      <c r="D647" s="5"/>
    </row>
    <row r="648" spans="2:4" x14ac:dyDescent="0.35">
      <c r="B648" s="5"/>
      <c r="C648" s="5"/>
      <c r="D648" s="5"/>
    </row>
    <row r="649" spans="2:4" x14ac:dyDescent="0.35">
      <c r="B649" s="5"/>
      <c r="C649" s="5"/>
      <c r="D649" s="5"/>
    </row>
    <row r="650" spans="2:4" x14ac:dyDescent="0.35">
      <c r="B650" s="5"/>
      <c r="C650" s="5"/>
      <c r="D650" s="5"/>
    </row>
    <row r="651" spans="2:4" x14ac:dyDescent="0.35">
      <c r="B651" s="5"/>
      <c r="C651" s="5"/>
      <c r="D651" s="5"/>
    </row>
    <row r="652" spans="2:4" x14ac:dyDescent="0.35">
      <c r="B652" s="5"/>
      <c r="C652" s="5"/>
      <c r="D652" s="5"/>
    </row>
    <row r="653" spans="2:4" x14ac:dyDescent="0.35">
      <c r="B653" s="5"/>
      <c r="C653" s="5"/>
      <c r="D653" s="5"/>
    </row>
    <row r="654" spans="2:4" x14ac:dyDescent="0.35">
      <c r="B654" s="5"/>
      <c r="C654" s="5"/>
      <c r="D654" s="5"/>
    </row>
    <row r="655" spans="2:4" x14ac:dyDescent="0.35">
      <c r="B655" s="5"/>
      <c r="C655" s="5"/>
      <c r="D655" s="5"/>
    </row>
    <row r="656" spans="2:4" x14ac:dyDescent="0.35">
      <c r="B656" s="5"/>
      <c r="C656" s="5"/>
      <c r="D656" s="5"/>
    </row>
    <row r="657" spans="2:4" x14ac:dyDescent="0.35">
      <c r="B657" s="5"/>
      <c r="C657" s="5"/>
      <c r="D657" s="5"/>
    </row>
    <row r="658" spans="2:4" x14ac:dyDescent="0.35">
      <c r="B658" s="5"/>
      <c r="C658" s="5"/>
      <c r="D658" s="5"/>
    </row>
    <row r="659" spans="2:4" x14ac:dyDescent="0.35">
      <c r="B659" s="5"/>
      <c r="C659" s="5"/>
      <c r="D659" s="5"/>
    </row>
    <row r="660" spans="2:4" x14ac:dyDescent="0.35">
      <c r="B660" s="5"/>
      <c r="C660" s="5"/>
      <c r="D660" s="5"/>
    </row>
    <row r="661" spans="2:4" x14ac:dyDescent="0.35">
      <c r="B661" s="5"/>
      <c r="C661" s="5"/>
      <c r="D661" s="5"/>
    </row>
    <row r="662" spans="2:4" x14ac:dyDescent="0.35">
      <c r="B662" s="5"/>
      <c r="C662" s="5"/>
      <c r="D662" s="5"/>
    </row>
    <row r="663" spans="2:4" x14ac:dyDescent="0.35">
      <c r="B663" s="5"/>
      <c r="C663" s="5"/>
      <c r="D663" s="5"/>
    </row>
    <row r="664" spans="2:4" x14ac:dyDescent="0.35">
      <c r="B664" s="5"/>
      <c r="C664" s="5"/>
      <c r="D664" s="5"/>
    </row>
    <row r="665" spans="2:4" x14ac:dyDescent="0.35">
      <c r="B665" s="5"/>
      <c r="C665" s="5"/>
      <c r="D665" s="5"/>
    </row>
    <row r="666" spans="2:4" x14ac:dyDescent="0.35">
      <c r="B666" s="5"/>
      <c r="C666" s="5"/>
      <c r="D666" s="5"/>
    </row>
    <row r="667" spans="2:4" x14ac:dyDescent="0.35">
      <c r="B667" s="5"/>
      <c r="C667" s="5"/>
      <c r="D667" s="5"/>
    </row>
    <row r="668" spans="2:4" x14ac:dyDescent="0.35">
      <c r="B668" s="5"/>
      <c r="C668" s="5"/>
      <c r="D668" s="5"/>
    </row>
    <row r="669" spans="2:4" x14ac:dyDescent="0.35">
      <c r="B669" s="5"/>
      <c r="C669" s="5"/>
      <c r="D669" s="5"/>
    </row>
    <row r="670" spans="2:4" x14ac:dyDescent="0.35">
      <c r="B670" s="5"/>
      <c r="C670" s="5"/>
      <c r="D670" s="5"/>
    </row>
    <row r="671" spans="2:4" x14ac:dyDescent="0.35">
      <c r="B671" s="5"/>
      <c r="C671" s="5"/>
      <c r="D671" s="5"/>
    </row>
    <row r="672" spans="2:4" x14ac:dyDescent="0.35">
      <c r="B672" s="5"/>
      <c r="C672" s="5"/>
      <c r="D672" s="5"/>
    </row>
    <row r="673" spans="2:4" x14ac:dyDescent="0.35">
      <c r="B673" s="5"/>
      <c r="C673" s="5"/>
      <c r="D673" s="5"/>
    </row>
    <row r="674" spans="2:4" x14ac:dyDescent="0.35">
      <c r="B674" s="5"/>
      <c r="C674" s="5"/>
      <c r="D674" s="5"/>
    </row>
    <row r="675" spans="2:4" x14ac:dyDescent="0.35">
      <c r="B675" s="5"/>
      <c r="C675" s="5"/>
      <c r="D675" s="5"/>
    </row>
    <row r="676" spans="2:4" x14ac:dyDescent="0.35">
      <c r="B676" s="5"/>
      <c r="C676" s="5"/>
      <c r="D676" s="5"/>
    </row>
    <row r="677" spans="2:4" x14ac:dyDescent="0.35">
      <c r="B677" s="5"/>
      <c r="C677" s="5"/>
      <c r="D677" s="5"/>
    </row>
    <row r="678" spans="2:4" x14ac:dyDescent="0.35">
      <c r="B678" s="5"/>
      <c r="C678" s="5"/>
      <c r="D678" s="5"/>
    </row>
    <row r="679" spans="2:4" x14ac:dyDescent="0.35">
      <c r="B679" s="5"/>
      <c r="C679" s="5"/>
      <c r="D679" s="5"/>
    </row>
    <row r="680" spans="2:4" x14ac:dyDescent="0.35">
      <c r="B680" s="5"/>
      <c r="C680" s="5"/>
      <c r="D680" s="5"/>
    </row>
    <row r="681" spans="2:4" x14ac:dyDescent="0.35">
      <c r="B681" s="5"/>
      <c r="C681" s="5"/>
      <c r="D681" s="5"/>
    </row>
    <row r="682" spans="2:4" x14ac:dyDescent="0.35">
      <c r="B682" s="5"/>
      <c r="C682" s="5"/>
      <c r="D682" s="5"/>
    </row>
    <row r="683" spans="2:4" x14ac:dyDescent="0.35">
      <c r="B683" s="5"/>
      <c r="C683" s="5"/>
      <c r="D683" s="5"/>
    </row>
    <row r="684" spans="2:4" x14ac:dyDescent="0.35">
      <c r="B684" s="5"/>
      <c r="C684" s="5"/>
      <c r="D684" s="5"/>
    </row>
    <row r="685" spans="2:4" x14ac:dyDescent="0.35">
      <c r="B685" s="5"/>
      <c r="C685" s="5"/>
      <c r="D685" s="5"/>
    </row>
    <row r="686" spans="2:4" x14ac:dyDescent="0.35">
      <c r="B686" s="5"/>
      <c r="C686" s="5"/>
      <c r="D686" s="5"/>
    </row>
    <row r="687" spans="2:4" x14ac:dyDescent="0.35">
      <c r="B687" s="5"/>
      <c r="C687" s="5"/>
      <c r="D687" s="5"/>
    </row>
    <row r="688" spans="2:4" x14ac:dyDescent="0.35">
      <c r="B688" s="5"/>
      <c r="C688" s="5"/>
      <c r="D688" s="5"/>
    </row>
    <row r="689" spans="2:4" x14ac:dyDescent="0.35">
      <c r="B689" s="5"/>
      <c r="C689" s="5"/>
      <c r="D689" s="5"/>
    </row>
    <row r="690" spans="2:4" x14ac:dyDescent="0.35">
      <c r="B690" s="5"/>
      <c r="C690" s="5"/>
      <c r="D690" s="5"/>
    </row>
    <row r="691" spans="2:4" x14ac:dyDescent="0.35">
      <c r="B691" s="5"/>
      <c r="C691" s="5"/>
      <c r="D691" s="5"/>
    </row>
    <row r="692" spans="2:4" x14ac:dyDescent="0.35">
      <c r="B692" s="5"/>
      <c r="C692" s="5"/>
      <c r="D692" s="5"/>
    </row>
    <row r="693" spans="2:4" x14ac:dyDescent="0.35">
      <c r="B693" s="5"/>
      <c r="C693" s="5"/>
      <c r="D693" s="5"/>
    </row>
    <row r="694" spans="2:4" x14ac:dyDescent="0.35">
      <c r="B694" s="5"/>
      <c r="C694" s="5"/>
      <c r="D694" s="5"/>
    </row>
    <row r="695" spans="2:4" x14ac:dyDescent="0.35">
      <c r="B695" s="5"/>
      <c r="C695" s="5"/>
      <c r="D695" s="5"/>
    </row>
    <row r="696" spans="2:4" x14ac:dyDescent="0.35">
      <c r="B696" s="5"/>
      <c r="C696" s="5"/>
      <c r="D696" s="5"/>
    </row>
    <row r="697" spans="2:4" x14ac:dyDescent="0.35">
      <c r="B697" s="5"/>
      <c r="C697" s="5"/>
      <c r="D697" s="5"/>
    </row>
    <row r="698" spans="2:4" x14ac:dyDescent="0.35">
      <c r="B698" s="5"/>
      <c r="C698" s="5"/>
      <c r="D698" s="5"/>
    </row>
    <row r="699" spans="2:4" x14ac:dyDescent="0.35">
      <c r="B699" s="5"/>
      <c r="C699" s="5"/>
      <c r="D699" s="5"/>
    </row>
    <row r="700" spans="2:4" x14ac:dyDescent="0.35">
      <c r="B700" s="5"/>
      <c r="C700" s="5"/>
      <c r="D700" s="5"/>
    </row>
    <row r="701" spans="2:4" x14ac:dyDescent="0.35">
      <c r="B701" s="5"/>
      <c r="C701" s="5"/>
      <c r="D701" s="5"/>
    </row>
    <row r="702" spans="2:4" x14ac:dyDescent="0.35">
      <c r="B702" s="5"/>
      <c r="C702" s="5"/>
      <c r="D702" s="5"/>
    </row>
    <row r="703" spans="2:4" x14ac:dyDescent="0.35">
      <c r="B703" s="5"/>
      <c r="C703" s="5"/>
      <c r="D703" s="5"/>
    </row>
    <row r="704" spans="2:4" x14ac:dyDescent="0.35">
      <c r="B704" s="5"/>
      <c r="C704" s="5"/>
      <c r="D704" s="5"/>
    </row>
    <row r="705" spans="2:4" x14ac:dyDescent="0.35">
      <c r="B705" s="5"/>
      <c r="C705" s="5"/>
      <c r="D705" s="5"/>
    </row>
    <row r="706" spans="2:4" x14ac:dyDescent="0.35">
      <c r="B706" s="5"/>
      <c r="C706" s="5"/>
      <c r="D706" s="5"/>
    </row>
    <row r="707" spans="2:4" x14ac:dyDescent="0.35">
      <c r="B707" s="5"/>
      <c r="C707" s="5"/>
      <c r="D707" s="5"/>
    </row>
    <row r="708" spans="2:4" x14ac:dyDescent="0.35">
      <c r="B708" s="5"/>
      <c r="C708" s="5"/>
      <c r="D708" s="5"/>
    </row>
    <row r="709" spans="2:4" x14ac:dyDescent="0.35">
      <c r="B709" s="5"/>
      <c r="C709" s="5"/>
      <c r="D709" s="5"/>
    </row>
    <row r="710" spans="2:4" x14ac:dyDescent="0.35">
      <c r="B710" s="5"/>
      <c r="C710" s="5"/>
      <c r="D710" s="5"/>
    </row>
    <row r="711" spans="2:4" x14ac:dyDescent="0.35">
      <c r="B711" s="5"/>
      <c r="C711" s="5"/>
      <c r="D711" s="5"/>
    </row>
    <row r="712" spans="2:4" x14ac:dyDescent="0.35">
      <c r="B712" s="5"/>
      <c r="C712" s="5"/>
      <c r="D712" s="5"/>
    </row>
    <row r="713" spans="2:4" x14ac:dyDescent="0.35">
      <c r="B713" s="5"/>
      <c r="C713" s="5"/>
      <c r="D713" s="5"/>
    </row>
    <row r="714" spans="2:4" x14ac:dyDescent="0.35">
      <c r="B714" s="5"/>
      <c r="C714" s="5"/>
      <c r="D714" s="5"/>
    </row>
    <row r="715" spans="2:4" x14ac:dyDescent="0.35">
      <c r="B715" s="5"/>
      <c r="C715" s="5"/>
      <c r="D715" s="5"/>
    </row>
    <row r="716" spans="2:4" x14ac:dyDescent="0.35">
      <c r="B716" s="5"/>
      <c r="C716" s="5"/>
      <c r="D716" s="5"/>
    </row>
    <row r="717" spans="2:4" x14ac:dyDescent="0.35">
      <c r="B717" s="5"/>
      <c r="C717" s="5"/>
      <c r="D717" s="5"/>
    </row>
    <row r="718" spans="2:4" x14ac:dyDescent="0.35">
      <c r="B718" s="5"/>
      <c r="C718" s="5"/>
      <c r="D718" s="5"/>
    </row>
    <row r="719" spans="2:4" x14ac:dyDescent="0.35">
      <c r="B719" s="5"/>
      <c r="C719" s="5"/>
      <c r="D719" s="5"/>
    </row>
    <row r="720" spans="2:4" x14ac:dyDescent="0.35">
      <c r="B720" s="5"/>
      <c r="C720" s="5"/>
      <c r="D720" s="5"/>
    </row>
    <row r="721" spans="2:4" x14ac:dyDescent="0.35">
      <c r="B721" s="5"/>
      <c r="C721" s="5"/>
      <c r="D721" s="5"/>
    </row>
    <row r="722" spans="2:4" x14ac:dyDescent="0.35">
      <c r="B722" s="5"/>
      <c r="C722" s="5"/>
      <c r="D722" s="5"/>
    </row>
    <row r="723" spans="2:4" x14ac:dyDescent="0.35">
      <c r="B723" s="5"/>
      <c r="C723" s="5"/>
      <c r="D723" s="5"/>
    </row>
    <row r="724" spans="2:4" x14ac:dyDescent="0.35">
      <c r="B724" s="5"/>
      <c r="C724" s="5"/>
      <c r="D724" s="5"/>
    </row>
    <row r="725" spans="2:4" x14ac:dyDescent="0.35">
      <c r="B725" s="5"/>
      <c r="C725" s="5"/>
      <c r="D725" s="5"/>
    </row>
    <row r="726" spans="2:4" x14ac:dyDescent="0.35">
      <c r="B726" s="5"/>
      <c r="C726" s="5"/>
      <c r="D726" s="5"/>
    </row>
    <row r="727" spans="2:4" x14ac:dyDescent="0.35">
      <c r="B727" s="5"/>
      <c r="C727" s="5"/>
      <c r="D727" s="5"/>
    </row>
    <row r="728" spans="2:4" x14ac:dyDescent="0.35">
      <c r="B728" s="5"/>
      <c r="C728" s="5"/>
      <c r="D728" s="5"/>
    </row>
    <row r="729" spans="2:4" x14ac:dyDescent="0.35">
      <c r="B729" s="5"/>
      <c r="C729" s="5"/>
      <c r="D729" s="5"/>
    </row>
    <row r="730" spans="2:4" x14ac:dyDescent="0.35">
      <c r="B730" s="5"/>
      <c r="C730" s="5"/>
      <c r="D730" s="5"/>
    </row>
    <row r="731" spans="2:4" x14ac:dyDescent="0.35">
      <c r="B731" s="5"/>
      <c r="C731" s="5"/>
      <c r="D731" s="5"/>
    </row>
    <row r="732" spans="2:4" x14ac:dyDescent="0.35">
      <c r="B732" s="5"/>
      <c r="C732" s="5"/>
      <c r="D732" s="5"/>
    </row>
    <row r="733" spans="2:4" x14ac:dyDescent="0.35">
      <c r="B733" s="5"/>
      <c r="C733" s="5"/>
      <c r="D733" s="5"/>
    </row>
    <row r="734" spans="2:4" x14ac:dyDescent="0.35">
      <c r="B734" s="5"/>
      <c r="C734" s="5"/>
      <c r="D734" s="5"/>
    </row>
    <row r="735" spans="2:4" x14ac:dyDescent="0.35">
      <c r="B735" s="5"/>
      <c r="C735" s="5"/>
      <c r="D735" s="5"/>
    </row>
    <row r="736" spans="2:4" x14ac:dyDescent="0.35">
      <c r="B736" s="5"/>
      <c r="C736" s="5"/>
      <c r="D736" s="5"/>
    </row>
    <row r="737" spans="2:4" x14ac:dyDescent="0.35">
      <c r="B737" s="5"/>
      <c r="C737" s="5"/>
      <c r="D737" s="5"/>
    </row>
    <row r="738" spans="2:4" x14ac:dyDescent="0.35">
      <c r="B738" s="5"/>
      <c r="C738" s="5"/>
      <c r="D738" s="5"/>
    </row>
    <row r="739" spans="2:4" x14ac:dyDescent="0.35">
      <c r="B739" s="5"/>
      <c r="C739" s="5"/>
      <c r="D739" s="5"/>
    </row>
    <row r="740" spans="2:4" x14ac:dyDescent="0.35">
      <c r="B740" s="5"/>
      <c r="C740" s="5"/>
      <c r="D740" s="5"/>
    </row>
    <row r="741" spans="2:4" x14ac:dyDescent="0.35">
      <c r="B741" s="5"/>
      <c r="C741" s="5"/>
      <c r="D741" s="5"/>
    </row>
    <row r="742" spans="2:4" x14ac:dyDescent="0.35">
      <c r="B742" s="5"/>
      <c r="C742" s="5"/>
      <c r="D742" s="5"/>
    </row>
    <row r="743" spans="2:4" x14ac:dyDescent="0.35">
      <c r="B743" s="5"/>
      <c r="C743" s="5"/>
      <c r="D743" s="5"/>
    </row>
    <row r="744" spans="2:4" x14ac:dyDescent="0.35">
      <c r="B744" s="5"/>
      <c r="C744" s="5"/>
      <c r="D744" s="5"/>
    </row>
    <row r="745" spans="2:4" x14ac:dyDescent="0.35">
      <c r="B745" s="5"/>
      <c r="C745" s="5"/>
      <c r="D745" s="5"/>
    </row>
    <row r="746" spans="2:4" x14ac:dyDescent="0.35">
      <c r="B746" s="5"/>
      <c r="C746" s="5"/>
      <c r="D746" s="5"/>
    </row>
    <row r="747" spans="2:4" x14ac:dyDescent="0.35">
      <c r="B747" s="5"/>
      <c r="C747" s="5"/>
      <c r="D747" s="5"/>
    </row>
    <row r="748" spans="2:4" x14ac:dyDescent="0.35">
      <c r="B748" s="5"/>
      <c r="C748" s="5"/>
      <c r="D748" s="5"/>
    </row>
    <row r="749" spans="2:4" x14ac:dyDescent="0.35">
      <c r="B749" s="5"/>
      <c r="C749" s="5"/>
      <c r="D749" s="5"/>
    </row>
    <row r="750" spans="2:4" x14ac:dyDescent="0.35">
      <c r="B750" s="5"/>
      <c r="C750" s="5"/>
      <c r="D750" s="5"/>
    </row>
    <row r="751" spans="2:4" x14ac:dyDescent="0.35">
      <c r="B751" s="5"/>
      <c r="C751" s="5"/>
      <c r="D751" s="5"/>
    </row>
    <row r="752" spans="2:4" x14ac:dyDescent="0.35">
      <c r="B752" s="5"/>
      <c r="C752" s="5"/>
      <c r="D752" s="5"/>
    </row>
    <row r="753" spans="2:4" x14ac:dyDescent="0.35">
      <c r="B753" s="5"/>
      <c r="C753" s="5"/>
      <c r="D753" s="5"/>
    </row>
    <row r="754" spans="2:4" x14ac:dyDescent="0.35">
      <c r="B754" s="5"/>
      <c r="C754" s="5"/>
      <c r="D754" s="5"/>
    </row>
    <row r="755" spans="2:4" x14ac:dyDescent="0.35">
      <c r="B755" s="5"/>
      <c r="C755" s="5"/>
      <c r="D755" s="5"/>
    </row>
    <row r="756" spans="2:4" x14ac:dyDescent="0.35">
      <c r="B756" s="5"/>
      <c r="C756" s="5"/>
      <c r="D756" s="5"/>
    </row>
    <row r="757" spans="2:4" x14ac:dyDescent="0.35">
      <c r="B757" s="5"/>
      <c r="C757" s="5"/>
      <c r="D757" s="5"/>
    </row>
    <row r="758" spans="2:4" x14ac:dyDescent="0.35">
      <c r="B758" s="5"/>
      <c r="C758" s="5"/>
      <c r="D758" s="5"/>
    </row>
    <row r="759" spans="2:4" x14ac:dyDescent="0.35">
      <c r="B759" s="5"/>
      <c r="C759" s="5"/>
      <c r="D759" s="5"/>
    </row>
    <row r="760" spans="2:4" x14ac:dyDescent="0.35">
      <c r="B760" s="5"/>
      <c r="C760" s="5"/>
      <c r="D760" s="5"/>
    </row>
    <row r="761" spans="2:4" x14ac:dyDescent="0.35">
      <c r="B761" s="5"/>
      <c r="C761" s="5"/>
      <c r="D761" s="5"/>
    </row>
    <row r="762" spans="2:4" x14ac:dyDescent="0.35">
      <c r="B762" s="5"/>
      <c r="C762" s="5"/>
      <c r="D762" s="5"/>
    </row>
    <row r="763" spans="2:4" x14ac:dyDescent="0.35">
      <c r="B763" s="5"/>
      <c r="C763" s="5"/>
      <c r="D763" s="5"/>
    </row>
    <row r="764" spans="2:4" x14ac:dyDescent="0.35">
      <c r="B764" s="5"/>
      <c r="C764" s="5"/>
      <c r="D764" s="5"/>
    </row>
    <row r="765" spans="2:4" x14ac:dyDescent="0.35">
      <c r="B765" s="5"/>
      <c r="C765" s="5"/>
      <c r="D765" s="5"/>
    </row>
    <row r="766" spans="2:4" x14ac:dyDescent="0.35">
      <c r="B766" s="5"/>
      <c r="C766" s="5"/>
      <c r="D766" s="5"/>
    </row>
    <row r="767" spans="2:4" x14ac:dyDescent="0.35">
      <c r="B767" s="5"/>
      <c r="C767" s="5"/>
      <c r="D767" s="5"/>
    </row>
    <row r="768" spans="2:4" x14ac:dyDescent="0.35">
      <c r="B768" s="5"/>
      <c r="C768" s="5"/>
      <c r="D768" s="5"/>
    </row>
    <row r="769" spans="2:4" x14ac:dyDescent="0.35">
      <c r="B769" s="5"/>
      <c r="C769" s="5"/>
      <c r="D769" s="5"/>
    </row>
    <row r="770" spans="2:4" x14ac:dyDescent="0.35">
      <c r="B770" s="5"/>
      <c r="C770" s="5"/>
      <c r="D770" s="5"/>
    </row>
    <row r="771" spans="2:4" x14ac:dyDescent="0.35">
      <c r="B771" s="5"/>
      <c r="C771" s="5"/>
      <c r="D771" s="5"/>
    </row>
    <row r="772" spans="2:4" x14ac:dyDescent="0.35">
      <c r="B772" s="5"/>
      <c r="C772" s="5"/>
      <c r="D772" s="5"/>
    </row>
    <row r="773" spans="2:4" x14ac:dyDescent="0.35">
      <c r="B773" s="5"/>
      <c r="C773" s="5"/>
      <c r="D773" s="5"/>
    </row>
    <row r="774" spans="2:4" x14ac:dyDescent="0.35">
      <c r="B774" s="5"/>
      <c r="C774" s="5"/>
      <c r="D774" s="5"/>
    </row>
    <row r="775" spans="2:4" x14ac:dyDescent="0.35">
      <c r="B775" s="5"/>
      <c r="C775" s="5"/>
      <c r="D775" s="5"/>
    </row>
    <row r="776" spans="2:4" x14ac:dyDescent="0.35">
      <c r="B776" s="5"/>
      <c r="C776" s="5"/>
      <c r="D776" s="5"/>
    </row>
    <row r="777" spans="2:4" x14ac:dyDescent="0.35">
      <c r="B777" s="5"/>
      <c r="C777" s="5"/>
      <c r="D777" s="5"/>
    </row>
    <row r="778" spans="2:4" x14ac:dyDescent="0.35">
      <c r="B778" s="5"/>
      <c r="C778" s="5"/>
      <c r="D778" s="5"/>
    </row>
    <row r="779" spans="2:4" x14ac:dyDescent="0.35">
      <c r="B779" s="5"/>
      <c r="C779" s="5"/>
      <c r="D779" s="5"/>
    </row>
    <row r="780" spans="2:4" x14ac:dyDescent="0.35">
      <c r="B780" s="5"/>
      <c r="C780" s="5"/>
      <c r="D780" s="5"/>
    </row>
    <row r="781" spans="2:4" x14ac:dyDescent="0.35">
      <c r="B781" s="5"/>
      <c r="C781" s="5"/>
      <c r="D781" s="5"/>
    </row>
    <row r="782" spans="2:4" x14ac:dyDescent="0.35">
      <c r="B782" s="5"/>
      <c r="C782" s="5"/>
      <c r="D782" s="5"/>
    </row>
    <row r="783" spans="2:4" x14ac:dyDescent="0.35">
      <c r="B783" s="5"/>
      <c r="C783" s="5"/>
      <c r="D783" s="5"/>
    </row>
    <row r="784" spans="2:4" x14ac:dyDescent="0.35">
      <c r="B784" s="5"/>
      <c r="C784" s="5"/>
      <c r="D784" s="5"/>
    </row>
    <row r="785" spans="2:4" x14ac:dyDescent="0.35">
      <c r="B785" s="5"/>
      <c r="C785" s="5"/>
      <c r="D785" s="5"/>
    </row>
    <row r="786" spans="2:4" x14ac:dyDescent="0.35">
      <c r="B786" s="5"/>
      <c r="C786" s="5"/>
      <c r="D786" s="5"/>
    </row>
    <row r="787" spans="2:4" x14ac:dyDescent="0.35">
      <c r="B787" s="5"/>
      <c r="C787" s="5"/>
      <c r="D787" s="5"/>
    </row>
    <row r="788" spans="2:4" x14ac:dyDescent="0.35">
      <c r="B788" s="5"/>
      <c r="C788" s="5"/>
      <c r="D788" s="5"/>
    </row>
    <row r="789" spans="2:4" x14ac:dyDescent="0.35">
      <c r="B789" s="5"/>
      <c r="C789" s="5"/>
      <c r="D789" s="5"/>
    </row>
    <row r="790" spans="2:4" x14ac:dyDescent="0.35">
      <c r="B790" s="5"/>
      <c r="C790" s="5"/>
      <c r="D790" s="5"/>
    </row>
    <row r="791" spans="2:4" x14ac:dyDescent="0.35">
      <c r="B791" s="5"/>
      <c r="C791" s="5"/>
      <c r="D791" s="5"/>
    </row>
    <row r="792" spans="2:4" x14ac:dyDescent="0.35">
      <c r="B792" s="5"/>
      <c r="C792" s="5"/>
      <c r="D792" s="5"/>
    </row>
    <row r="793" spans="2:4" x14ac:dyDescent="0.35">
      <c r="B793" s="5"/>
      <c r="C793" s="5"/>
      <c r="D793" s="5"/>
    </row>
    <row r="794" spans="2:4" x14ac:dyDescent="0.35">
      <c r="B794" s="5"/>
      <c r="C794" s="5"/>
      <c r="D794" s="5"/>
    </row>
    <row r="795" spans="2:4" x14ac:dyDescent="0.35">
      <c r="B795" s="5"/>
      <c r="C795" s="5"/>
      <c r="D795" s="5"/>
    </row>
    <row r="796" spans="2:4" x14ac:dyDescent="0.35">
      <c r="B796" s="5"/>
      <c r="C796" s="5"/>
      <c r="D796" s="5"/>
    </row>
    <row r="797" spans="2:4" x14ac:dyDescent="0.35">
      <c r="B797" s="5"/>
      <c r="C797" s="5"/>
      <c r="D797" s="5"/>
    </row>
    <row r="798" spans="2:4" x14ac:dyDescent="0.35">
      <c r="B798" s="5"/>
      <c r="C798" s="5"/>
      <c r="D798" s="5"/>
    </row>
    <row r="799" spans="2:4" x14ac:dyDescent="0.35">
      <c r="B799" s="5"/>
      <c r="C799" s="5"/>
      <c r="D799" s="5"/>
    </row>
    <row r="800" spans="2:4" x14ac:dyDescent="0.35">
      <c r="B800" s="5"/>
      <c r="C800" s="5"/>
      <c r="D800" s="5"/>
    </row>
    <row r="801" spans="2:4" x14ac:dyDescent="0.35">
      <c r="B801" s="5"/>
      <c r="C801" s="5"/>
      <c r="D801" s="5"/>
    </row>
    <row r="802" spans="2:4" x14ac:dyDescent="0.35">
      <c r="B802" s="5"/>
      <c r="C802" s="5"/>
      <c r="D802" s="5"/>
    </row>
    <row r="803" spans="2:4" x14ac:dyDescent="0.35">
      <c r="B803" s="5"/>
      <c r="C803" s="5"/>
      <c r="D803" s="5"/>
    </row>
    <row r="804" spans="2:4" x14ac:dyDescent="0.35">
      <c r="B804" s="5"/>
      <c r="C804" s="5"/>
      <c r="D804" s="5"/>
    </row>
    <row r="805" spans="2:4" x14ac:dyDescent="0.35">
      <c r="B805" s="5"/>
      <c r="C805" s="5"/>
      <c r="D805" s="5"/>
    </row>
    <row r="806" spans="2:4" x14ac:dyDescent="0.35">
      <c r="B806" s="5"/>
      <c r="C806" s="5"/>
      <c r="D806" s="5"/>
    </row>
    <row r="807" spans="2:4" x14ac:dyDescent="0.35">
      <c r="B807" s="5"/>
      <c r="C807" s="5"/>
      <c r="D807" s="5"/>
    </row>
    <row r="808" spans="2:4" x14ac:dyDescent="0.35">
      <c r="B808" s="5"/>
      <c r="C808" s="5"/>
      <c r="D808" s="5"/>
    </row>
    <row r="809" spans="2:4" x14ac:dyDescent="0.35">
      <c r="B809" s="5"/>
      <c r="C809" s="5"/>
      <c r="D809" s="5"/>
    </row>
    <row r="810" spans="2:4" x14ac:dyDescent="0.35">
      <c r="B810" s="5"/>
      <c r="C810" s="5"/>
      <c r="D810" s="5"/>
    </row>
    <row r="811" spans="2:4" x14ac:dyDescent="0.35">
      <c r="B811" s="5"/>
      <c r="C811" s="5"/>
      <c r="D811" s="5"/>
    </row>
    <row r="812" spans="2:4" x14ac:dyDescent="0.35">
      <c r="B812" s="5"/>
      <c r="C812" s="5"/>
      <c r="D812" s="5"/>
    </row>
    <row r="813" spans="2:4" x14ac:dyDescent="0.35">
      <c r="B813" s="5"/>
      <c r="C813" s="5"/>
      <c r="D813" s="5"/>
    </row>
    <row r="814" spans="2:4" x14ac:dyDescent="0.35">
      <c r="B814" s="5"/>
      <c r="C814" s="5"/>
      <c r="D814" s="5"/>
    </row>
    <row r="815" spans="2:4" x14ac:dyDescent="0.35">
      <c r="B815" s="5"/>
      <c r="C815" s="5"/>
      <c r="D815" s="5"/>
    </row>
    <row r="816" spans="2:4" x14ac:dyDescent="0.35">
      <c r="B816" s="5"/>
      <c r="C816" s="5"/>
      <c r="D816" s="5"/>
    </row>
    <row r="817" spans="2:4" x14ac:dyDescent="0.35">
      <c r="B817" s="5"/>
      <c r="C817" s="5"/>
      <c r="D817" s="5"/>
    </row>
    <row r="818" spans="2:4" x14ac:dyDescent="0.35">
      <c r="B818" s="5"/>
      <c r="C818" s="5"/>
      <c r="D818" s="5"/>
    </row>
    <row r="819" spans="2:4" x14ac:dyDescent="0.35">
      <c r="B819" s="5"/>
      <c r="C819" s="5"/>
      <c r="D819" s="5"/>
    </row>
    <row r="820" spans="2:4" x14ac:dyDescent="0.35">
      <c r="B820" s="5"/>
      <c r="C820" s="5"/>
      <c r="D820" s="5"/>
    </row>
    <row r="821" spans="2:4" x14ac:dyDescent="0.35">
      <c r="B821" s="5"/>
      <c r="C821" s="5"/>
      <c r="D821" s="5"/>
    </row>
    <row r="822" spans="2:4" x14ac:dyDescent="0.35">
      <c r="B822" s="5"/>
      <c r="C822" s="5"/>
      <c r="D822" s="5"/>
    </row>
    <row r="823" spans="2:4" x14ac:dyDescent="0.35">
      <c r="B823" s="5"/>
      <c r="C823" s="5"/>
      <c r="D823" s="5"/>
    </row>
    <row r="824" spans="2:4" x14ac:dyDescent="0.35">
      <c r="B824" s="5"/>
      <c r="C824" s="5"/>
      <c r="D824" s="5"/>
    </row>
    <row r="825" spans="2:4" x14ac:dyDescent="0.35">
      <c r="B825" s="5"/>
      <c r="C825" s="5"/>
      <c r="D825" s="5"/>
    </row>
    <row r="826" spans="2:4" x14ac:dyDescent="0.35">
      <c r="B826" s="5"/>
      <c r="C826" s="5"/>
      <c r="D826" s="5"/>
    </row>
    <row r="827" spans="2:4" x14ac:dyDescent="0.35">
      <c r="B827" s="5"/>
      <c r="C827" s="5"/>
      <c r="D827" s="5"/>
    </row>
    <row r="828" spans="2:4" x14ac:dyDescent="0.35">
      <c r="B828" s="5"/>
      <c r="C828" s="5"/>
      <c r="D828" s="5"/>
    </row>
    <row r="829" spans="2:4" x14ac:dyDescent="0.35">
      <c r="B829" s="5"/>
      <c r="C829" s="5"/>
      <c r="D829" s="5"/>
    </row>
    <row r="830" spans="2:4" x14ac:dyDescent="0.35">
      <c r="B830" s="5"/>
      <c r="C830" s="5"/>
      <c r="D830" s="5"/>
    </row>
    <row r="831" spans="2:4" x14ac:dyDescent="0.35">
      <c r="B831" s="5"/>
      <c r="C831" s="5"/>
      <c r="D831" s="5"/>
    </row>
    <row r="832" spans="2:4" x14ac:dyDescent="0.35">
      <c r="B832" s="5"/>
      <c r="C832" s="5"/>
      <c r="D832" s="5"/>
    </row>
    <row r="833" spans="2:4" x14ac:dyDescent="0.35">
      <c r="B833" s="5"/>
      <c r="C833" s="5"/>
      <c r="D833" s="5"/>
    </row>
    <row r="834" spans="2:4" x14ac:dyDescent="0.35">
      <c r="B834" s="5"/>
      <c r="C834" s="5"/>
      <c r="D834" s="5"/>
    </row>
    <row r="835" spans="2:4" x14ac:dyDescent="0.35">
      <c r="B835" s="5"/>
      <c r="C835" s="5"/>
      <c r="D835" s="5"/>
    </row>
    <row r="836" spans="2:4" x14ac:dyDescent="0.35">
      <c r="B836" s="5"/>
      <c r="C836" s="5"/>
      <c r="D836" s="5"/>
    </row>
    <row r="837" spans="2:4" x14ac:dyDescent="0.35">
      <c r="B837" s="5"/>
      <c r="C837" s="5"/>
      <c r="D837" s="5"/>
    </row>
    <row r="838" spans="2:4" x14ac:dyDescent="0.35">
      <c r="B838" s="5"/>
      <c r="C838" s="5"/>
      <c r="D838" s="5"/>
    </row>
    <row r="839" spans="2:4" x14ac:dyDescent="0.35">
      <c r="B839" s="5"/>
      <c r="C839" s="5"/>
      <c r="D839" s="5"/>
    </row>
    <row r="840" spans="2:4" x14ac:dyDescent="0.35">
      <c r="B840" s="5"/>
      <c r="C840" s="5"/>
      <c r="D840" s="5"/>
    </row>
    <row r="841" spans="2:4" x14ac:dyDescent="0.35">
      <c r="B841" s="5"/>
      <c r="C841" s="5"/>
      <c r="D841" s="5"/>
    </row>
    <row r="842" spans="2:4" x14ac:dyDescent="0.35">
      <c r="B842" s="5"/>
      <c r="C842" s="5"/>
      <c r="D842" s="5"/>
    </row>
    <row r="843" spans="2:4" x14ac:dyDescent="0.35">
      <c r="B843" s="5"/>
      <c r="C843" s="5"/>
      <c r="D843" s="5"/>
    </row>
    <row r="844" spans="2:4" x14ac:dyDescent="0.35">
      <c r="B844" s="5"/>
      <c r="C844" s="5"/>
      <c r="D844" s="5"/>
    </row>
    <row r="845" spans="2:4" x14ac:dyDescent="0.35">
      <c r="B845" s="5"/>
      <c r="C845" s="5"/>
      <c r="D845" s="5"/>
    </row>
    <row r="846" spans="2:4" x14ac:dyDescent="0.35">
      <c r="B846" s="5"/>
      <c r="C846" s="5"/>
      <c r="D846" s="5"/>
    </row>
    <row r="847" spans="2:4" x14ac:dyDescent="0.35">
      <c r="B847" s="5"/>
      <c r="C847" s="5"/>
      <c r="D847" s="5"/>
    </row>
    <row r="848" spans="2:4" x14ac:dyDescent="0.35">
      <c r="B848" s="5"/>
      <c r="C848" s="5"/>
      <c r="D848" s="5"/>
    </row>
    <row r="849" spans="2:4" x14ac:dyDescent="0.35">
      <c r="B849" s="5"/>
      <c r="C849" s="5"/>
      <c r="D849" s="5"/>
    </row>
    <row r="850" spans="2:4" x14ac:dyDescent="0.35">
      <c r="B850" s="5"/>
      <c r="C850" s="5"/>
      <c r="D850" s="5"/>
    </row>
    <row r="851" spans="2:4" x14ac:dyDescent="0.35">
      <c r="B851" s="5"/>
      <c r="C851" s="5"/>
      <c r="D851" s="5"/>
    </row>
    <row r="852" spans="2:4" x14ac:dyDescent="0.35">
      <c r="B852" s="5"/>
      <c r="C852" s="5"/>
      <c r="D852" s="5"/>
    </row>
    <row r="853" spans="2:4" x14ac:dyDescent="0.35">
      <c r="B853" s="5"/>
      <c r="C853" s="5"/>
      <c r="D853" s="5"/>
    </row>
    <row r="854" spans="2:4" x14ac:dyDescent="0.35">
      <c r="B854" s="5"/>
      <c r="C854" s="5"/>
      <c r="D854" s="5"/>
    </row>
    <row r="855" spans="2:4" x14ac:dyDescent="0.35">
      <c r="B855" s="5"/>
      <c r="C855" s="5"/>
      <c r="D855" s="5"/>
    </row>
    <row r="856" spans="2:4" x14ac:dyDescent="0.35">
      <c r="B856" s="5"/>
      <c r="C856" s="5"/>
      <c r="D856" s="5"/>
    </row>
    <row r="857" spans="2:4" x14ac:dyDescent="0.35">
      <c r="B857" s="5"/>
      <c r="C857" s="5"/>
      <c r="D857" s="5"/>
    </row>
    <row r="858" spans="2:4" x14ac:dyDescent="0.35">
      <c r="B858" s="5"/>
      <c r="C858" s="5"/>
      <c r="D858" s="5"/>
    </row>
    <row r="859" spans="2:4" x14ac:dyDescent="0.35">
      <c r="B859" s="5"/>
      <c r="C859" s="5"/>
      <c r="D859" s="5"/>
    </row>
    <row r="860" spans="2:4" x14ac:dyDescent="0.35">
      <c r="B860" s="5"/>
      <c r="C860" s="5"/>
      <c r="D860" s="5"/>
    </row>
    <row r="861" spans="2:4" x14ac:dyDescent="0.35">
      <c r="B861" s="5"/>
      <c r="C861" s="5"/>
      <c r="D861" s="5"/>
    </row>
    <row r="862" spans="2:4" x14ac:dyDescent="0.35">
      <c r="B862" s="5"/>
      <c r="C862" s="5"/>
      <c r="D862" s="5"/>
    </row>
    <row r="863" spans="2:4" x14ac:dyDescent="0.35">
      <c r="B863" s="5"/>
      <c r="C863" s="5"/>
      <c r="D863" s="5"/>
    </row>
    <row r="864" spans="2:4" x14ac:dyDescent="0.35">
      <c r="B864" s="5"/>
      <c r="C864" s="5"/>
      <c r="D864" s="5"/>
    </row>
    <row r="865" spans="2:4" x14ac:dyDescent="0.35">
      <c r="B865" s="5"/>
      <c r="C865" s="5"/>
      <c r="D865" s="5"/>
    </row>
    <row r="866" spans="2:4" x14ac:dyDescent="0.35">
      <c r="B866" s="5"/>
      <c r="C866" s="5"/>
      <c r="D866" s="5"/>
    </row>
    <row r="867" spans="2:4" x14ac:dyDescent="0.35">
      <c r="B867" s="5"/>
      <c r="C867" s="5"/>
      <c r="D867" s="5"/>
    </row>
    <row r="868" spans="2:4" x14ac:dyDescent="0.35">
      <c r="B868" s="5"/>
      <c r="C868" s="5"/>
      <c r="D868" s="5"/>
    </row>
    <row r="869" spans="2:4" x14ac:dyDescent="0.35">
      <c r="B869" s="5"/>
      <c r="C869" s="5"/>
      <c r="D869" s="5"/>
    </row>
    <row r="870" spans="2:4" x14ac:dyDescent="0.35">
      <c r="B870" s="5"/>
      <c r="C870" s="5"/>
      <c r="D870" s="5"/>
    </row>
    <row r="871" spans="2:4" x14ac:dyDescent="0.35">
      <c r="B871" s="5"/>
      <c r="C871" s="5"/>
      <c r="D871" s="5"/>
    </row>
    <row r="872" spans="2:4" x14ac:dyDescent="0.35">
      <c r="B872" s="5"/>
      <c r="C872" s="5"/>
      <c r="D872" s="5"/>
    </row>
    <row r="873" spans="2:4" x14ac:dyDescent="0.35">
      <c r="B873" s="5"/>
      <c r="C873" s="5"/>
      <c r="D873" s="5"/>
    </row>
    <row r="874" spans="2:4" x14ac:dyDescent="0.35">
      <c r="B874" s="5"/>
      <c r="C874" s="5"/>
      <c r="D874" s="5"/>
    </row>
    <row r="875" spans="2:4" x14ac:dyDescent="0.35">
      <c r="B875" s="5"/>
      <c r="C875" s="5"/>
      <c r="D875" s="5"/>
    </row>
    <row r="876" spans="2:4" x14ac:dyDescent="0.35">
      <c r="B876" s="5"/>
      <c r="C876" s="5"/>
      <c r="D876" s="5"/>
    </row>
    <row r="877" spans="2:4" x14ac:dyDescent="0.35">
      <c r="B877" s="5"/>
      <c r="C877" s="5"/>
      <c r="D877" s="5"/>
    </row>
    <row r="878" spans="2:4" x14ac:dyDescent="0.35">
      <c r="B878" s="5"/>
      <c r="C878" s="5"/>
      <c r="D878" s="5"/>
    </row>
    <row r="879" spans="2:4" x14ac:dyDescent="0.35">
      <c r="B879" s="5"/>
      <c r="C879" s="5"/>
      <c r="D879" s="5"/>
    </row>
    <row r="880" spans="2:4" x14ac:dyDescent="0.35">
      <c r="B880" s="5"/>
      <c r="C880" s="5"/>
      <c r="D880" s="5"/>
    </row>
    <row r="881" spans="2:4" x14ac:dyDescent="0.35">
      <c r="B881" s="5"/>
      <c r="C881" s="5"/>
      <c r="D881" s="5"/>
    </row>
    <row r="882" spans="2:4" x14ac:dyDescent="0.35">
      <c r="B882" s="5"/>
      <c r="C882" s="5"/>
      <c r="D882" s="5"/>
    </row>
    <row r="883" spans="2:4" x14ac:dyDescent="0.35">
      <c r="B883" s="5"/>
      <c r="C883" s="5"/>
      <c r="D883" s="5"/>
    </row>
    <row r="884" spans="2:4" x14ac:dyDescent="0.35">
      <c r="B884" s="5"/>
      <c r="C884" s="5"/>
      <c r="D884" s="5"/>
    </row>
    <row r="885" spans="2:4" x14ac:dyDescent="0.35">
      <c r="B885" s="5"/>
      <c r="C885" s="5"/>
      <c r="D885" s="5"/>
    </row>
    <row r="886" spans="2:4" x14ac:dyDescent="0.35">
      <c r="B886" s="5"/>
      <c r="C886" s="5"/>
      <c r="D886" s="5"/>
    </row>
    <row r="887" spans="2:4" x14ac:dyDescent="0.35">
      <c r="B887" s="5"/>
      <c r="C887" s="5"/>
      <c r="D887" s="5"/>
    </row>
    <row r="888" spans="2:4" x14ac:dyDescent="0.35">
      <c r="B888" s="5"/>
      <c r="C888" s="5"/>
      <c r="D888" s="5"/>
    </row>
    <row r="889" spans="2:4" x14ac:dyDescent="0.35">
      <c r="B889" s="5"/>
      <c r="C889" s="5"/>
      <c r="D889" s="5"/>
    </row>
    <row r="890" spans="2:4" x14ac:dyDescent="0.35">
      <c r="B890" s="5"/>
      <c r="C890" s="5"/>
      <c r="D890" s="5"/>
    </row>
    <row r="891" spans="2:4" x14ac:dyDescent="0.35">
      <c r="B891" s="5"/>
      <c r="C891" s="5"/>
      <c r="D891" s="5"/>
    </row>
    <row r="892" spans="2:4" x14ac:dyDescent="0.35">
      <c r="B892" s="5"/>
      <c r="C892" s="5"/>
      <c r="D892" s="5"/>
    </row>
    <row r="893" spans="2:4" x14ac:dyDescent="0.35">
      <c r="B893" s="5"/>
      <c r="C893" s="5"/>
      <c r="D893" s="5"/>
    </row>
    <row r="894" spans="2:4" x14ac:dyDescent="0.35">
      <c r="B894" s="5"/>
      <c r="C894" s="5"/>
      <c r="D894" s="5"/>
    </row>
    <row r="895" spans="2:4" x14ac:dyDescent="0.35">
      <c r="B895" s="5"/>
      <c r="C895" s="5"/>
      <c r="D895" s="5"/>
    </row>
    <row r="896" spans="2:4" x14ac:dyDescent="0.35">
      <c r="B896" s="5"/>
      <c r="C896" s="5"/>
      <c r="D896" s="5"/>
    </row>
    <row r="897" spans="2:4" x14ac:dyDescent="0.35">
      <c r="B897" s="5"/>
      <c r="C897" s="5"/>
      <c r="D897" s="5"/>
    </row>
    <row r="898" spans="2:4" x14ac:dyDescent="0.35">
      <c r="B898" s="5"/>
      <c r="C898" s="5"/>
      <c r="D898" s="5"/>
    </row>
    <row r="899" spans="2:4" x14ac:dyDescent="0.35">
      <c r="B899" s="5"/>
      <c r="C899" s="5"/>
      <c r="D899" s="5"/>
    </row>
    <row r="900" spans="2:4" x14ac:dyDescent="0.35">
      <c r="B900" s="5"/>
      <c r="C900" s="5"/>
      <c r="D900" s="5"/>
    </row>
    <row r="901" spans="2:4" x14ac:dyDescent="0.35">
      <c r="B901" s="5"/>
      <c r="C901" s="5"/>
      <c r="D901" s="5"/>
    </row>
    <row r="902" spans="2:4" x14ac:dyDescent="0.35">
      <c r="B902" s="5"/>
      <c r="C902" s="5"/>
      <c r="D902" s="5"/>
    </row>
    <row r="903" spans="2:4" x14ac:dyDescent="0.35">
      <c r="B903" s="5"/>
      <c r="C903" s="5"/>
      <c r="D903" s="5"/>
    </row>
    <row r="904" spans="2:4" x14ac:dyDescent="0.35">
      <c r="B904" s="5"/>
      <c r="C904" s="5"/>
      <c r="D904" s="5"/>
    </row>
    <row r="905" spans="2:4" x14ac:dyDescent="0.35">
      <c r="B905" s="5"/>
      <c r="C905" s="5"/>
      <c r="D905" s="5"/>
    </row>
    <row r="906" spans="2:4" x14ac:dyDescent="0.35">
      <c r="B906" s="5"/>
      <c r="C906" s="5"/>
      <c r="D906" s="5"/>
    </row>
    <row r="907" spans="2:4" x14ac:dyDescent="0.35">
      <c r="B907" s="5"/>
      <c r="C907" s="5"/>
      <c r="D907" s="5"/>
    </row>
    <row r="908" spans="2:4" x14ac:dyDescent="0.35">
      <c r="B908" s="5"/>
      <c r="C908" s="5"/>
      <c r="D908" s="5"/>
    </row>
    <row r="909" spans="2:4" x14ac:dyDescent="0.35">
      <c r="B909" s="5"/>
      <c r="C909" s="5"/>
      <c r="D909" s="5"/>
    </row>
    <row r="910" spans="2:4" x14ac:dyDescent="0.35">
      <c r="B910" s="5"/>
      <c r="C910" s="5"/>
      <c r="D910" s="5"/>
    </row>
    <row r="911" spans="2:4" x14ac:dyDescent="0.35">
      <c r="B911" s="5"/>
      <c r="C911" s="5"/>
      <c r="D911" s="5"/>
    </row>
    <row r="912" spans="2:4" x14ac:dyDescent="0.35">
      <c r="B912" s="5"/>
      <c r="C912" s="5"/>
      <c r="D912" s="5"/>
    </row>
    <row r="913" spans="2:4" x14ac:dyDescent="0.35">
      <c r="B913" s="5"/>
      <c r="C913" s="5"/>
      <c r="D913" s="5"/>
    </row>
    <row r="914" spans="2:4" x14ac:dyDescent="0.35">
      <c r="B914" s="5"/>
      <c r="C914" s="5"/>
      <c r="D914" s="5"/>
    </row>
    <row r="915" spans="2:4" x14ac:dyDescent="0.35">
      <c r="B915" s="5"/>
      <c r="C915" s="5"/>
      <c r="D915" s="5"/>
    </row>
    <row r="916" spans="2:4" x14ac:dyDescent="0.35">
      <c r="B916" s="5"/>
      <c r="C916" s="5"/>
      <c r="D916" s="5"/>
    </row>
    <row r="917" spans="2:4" x14ac:dyDescent="0.35">
      <c r="B917" s="5"/>
      <c r="C917" s="5"/>
      <c r="D917" s="5"/>
    </row>
    <row r="918" spans="2:4" x14ac:dyDescent="0.35">
      <c r="B918" s="5"/>
      <c r="C918" s="5"/>
      <c r="D918" s="5"/>
    </row>
    <row r="919" spans="2:4" x14ac:dyDescent="0.35">
      <c r="B919" s="5"/>
      <c r="C919" s="5"/>
      <c r="D919" s="5"/>
    </row>
    <row r="920" spans="2:4" x14ac:dyDescent="0.35">
      <c r="B920" s="5"/>
      <c r="C920" s="5"/>
      <c r="D920" s="5"/>
    </row>
    <row r="921" spans="2:4" x14ac:dyDescent="0.35">
      <c r="B921" s="5"/>
      <c r="C921" s="5"/>
      <c r="D921" s="5"/>
    </row>
    <row r="922" spans="2:4" x14ac:dyDescent="0.35">
      <c r="B922" s="5"/>
      <c r="C922" s="5"/>
      <c r="D922" s="5"/>
    </row>
    <row r="923" spans="2:4" x14ac:dyDescent="0.35">
      <c r="B923" s="5"/>
      <c r="C923" s="5"/>
      <c r="D923" s="5"/>
    </row>
    <row r="924" spans="2:4" x14ac:dyDescent="0.35">
      <c r="B924" s="5"/>
      <c r="C924" s="5"/>
      <c r="D924" s="5"/>
    </row>
    <row r="925" spans="2:4" x14ac:dyDescent="0.35">
      <c r="B925" s="5"/>
      <c r="C925" s="5"/>
      <c r="D925" s="5"/>
    </row>
    <row r="926" spans="2:4" x14ac:dyDescent="0.35">
      <c r="B926" s="5"/>
      <c r="C926" s="5"/>
      <c r="D926" s="5"/>
    </row>
    <row r="927" spans="2:4" x14ac:dyDescent="0.35">
      <c r="B927" s="5"/>
      <c r="C927" s="5"/>
      <c r="D927" s="5"/>
    </row>
    <row r="928" spans="2:4" x14ac:dyDescent="0.35">
      <c r="B928" s="5"/>
      <c r="C928" s="5"/>
      <c r="D928" s="5"/>
    </row>
    <row r="929" spans="2:4" x14ac:dyDescent="0.35">
      <c r="B929" s="5"/>
      <c r="C929" s="5"/>
      <c r="D929" s="5"/>
    </row>
    <row r="930" spans="2:4" x14ac:dyDescent="0.35">
      <c r="B930" s="5"/>
      <c r="C930" s="5"/>
      <c r="D930" s="5"/>
    </row>
    <row r="931" spans="2:4" x14ac:dyDescent="0.35">
      <c r="B931" s="5"/>
      <c r="C931" s="5"/>
      <c r="D931" s="5"/>
    </row>
    <row r="932" spans="2:4" x14ac:dyDescent="0.35">
      <c r="B932" s="5"/>
      <c r="C932" s="5"/>
      <c r="D932" s="5"/>
    </row>
    <row r="933" spans="2:4" x14ac:dyDescent="0.35">
      <c r="B933" s="5"/>
      <c r="C933" s="5"/>
      <c r="D933" s="5"/>
    </row>
    <row r="934" spans="2:4" x14ac:dyDescent="0.35">
      <c r="B934" s="5"/>
      <c r="C934" s="5"/>
      <c r="D934" s="5"/>
    </row>
    <row r="935" spans="2:4" x14ac:dyDescent="0.35">
      <c r="B935" s="5"/>
      <c r="C935" s="5"/>
      <c r="D935" s="5"/>
    </row>
    <row r="936" spans="2:4" x14ac:dyDescent="0.35">
      <c r="B936" s="5"/>
      <c r="C936" s="5"/>
      <c r="D936" s="5"/>
    </row>
    <row r="937" spans="2:4" x14ac:dyDescent="0.35">
      <c r="B937" s="5"/>
      <c r="C937" s="5"/>
      <c r="D937" s="5"/>
    </row>
    <row r="938" spans="2:4" x14ac:dyDescent="0.35">
      <c r="B938" s="5"/>
      <c r="C938" s="5"/>
      <c r="D938" s="5"/>
    </row>
    <row r="939" spans="2:4" x14ac:dyDescent="0.35">
      <c r="B939" s="5"/>
      <c r="C939" s="5"/>
      <c r="D939" s="5"/>
    </row>
    <row r="940" spans="2:4" x14ac:dyDescent="0.35">
      <c r="B940" s="5"/>
      <c r="C940" s="5"/>
      <c r="D940" s="5"/>
    </row>
    <row r="941" spans="2:4" x14ac:dyDescent="0.35">
      <c r="B941" s="5"/>
      <c r="C941" s="5"/>
      <c r="D941" s="5"/>
    </row>
    <row r="942" spans="2:4" x14ac:dyDescent="0.35">
      <c r="B942" s="5"/>
      <c r="C942" s="5"/>
      <c r="D942" s="5"/>
    </row>
    <row r="943" spans="2:4" x14ac:dyDescent="0.35">
      <c r="B943" s="5"/>
      <c r="C943" s="5"/>
      <c r="D943" s="5"/>
    </row>
    <row r="944" spans="2:4" x14ac:dyDescent="0.35">
      <c r="B944" s="5"/>
      <c r="C944" s="5"/>
      <c r="D944" s="5"/>
    </row>
    <row r="945" spans="2:4" x14ac:dyDescent="0.35">
      <c r="B945" s="5"/>
      <c r="C945" s="5"/>
      <c r="D945" s="5"/>
    </row>
    <row r="946" spans="2:4" x14ac:dyDescent="0.35">
      <c r="B946" s="5"/>
      <c r="C946" s="5"/>
      <c r="D946" s="5"/>
    </row>
    <row r="947" spans="2:4" x14ac:dyDescent="0.35">
      <c r="B947" s="5"/>
      <c r="C947" s="5"/>
      <c r="D947" s="5"/>
    </row>
    <row r="948" spans="2:4" x14ac:dyDescent="0.35">
      <c r="B948" s="5"/>
      <c r="C948" s="5"/>
      <c r="D948" s="5"/>
    </row>
    <row r="949" spans="2:4" x14ac:dyDescent="0.35">
      <c r="B949" s="5"/>
      <c r="C949" s="5"/>
      <c r="D949" s="5"/>
    </row>
    <row r="950" spans="2:4" x14ac:dyDescent="0.35">
      <c r="B950" s="5"/>
      <c r="C950" s="5"/>
      <c r="D950" s="5"/>
    </row>
    <row r="951" spans="2:4" x14ac:dyDescent="0.35">
      <c r="B951" s="5"/>
      <c r="C951" s="5"/>
      <c r="D951" s="5"/>
    </row>
    <row r="952" spans="2:4" x14ac:dyDescent="0.35">
      <c r="B952" s="5"/>
      <c r="C952" s="5"/>
      <c r="D952" s="5"/>
    </row>
    <row r="953" spans="2:4" x14ac:dyDescent="0.35">
      <c r="B953" s="5"/>
      <c r="C953" s="5"/>
      <c r="D953" s="5"/>
    </row>
    <row r="954" spans="2:4" x14ac:dyDescent="0.35">
      <c r="B954" s="5"/>
      <c r="C954" s="5"/>
      <c r="D954" s="5"/>
    </row>
    <row r="955" spans="2:4" x14ac:dyDescent="0.35">
      <c r="B955" s="5"/>
      <c r="C955" s="5"/>
      <c r="D955" s="5"/>
    </row>
    <row r="956" spans="2:4" x14ac:dyDescent="0.35">
      <c r="B956" s="5"/>
      <c r="C956" s="5"/>
      <c r="D956" s="5"/>
    </row>
    <row r="957" spans="2:4" x14ac:dyDescent="0.35">
      <c r="B957" s="5"/>
      <c r="C957" s="5"/>
      <c r="D957" s="5"/>
    </row>
    <row r="958" spans="2:4" x14ac:dyDescent="0.35">
      <c r="B958" s="5"/>
      <c r="C958" s="5"/>
      <c r="D958" s="5"/>
    </row>
    <row r="959" spans="2:4" x14ac:dyDescent="0.35">
      <c r="B959" s="5"/>
      <c r="C959" s="5"/>
      <c r="D959" s="5"/>
    </row>
    <row r="960" spans="2:4" x14ac:dyDescent="0.35">
      <c r="B960" s="5"/>
      <c r="C960" s="5"/>
      <c r="D960" s="5"/>
    </row>
    <row r="961" spans="2:4" x14ac:dyDescent="0.35">
      <c r="B961" s="5"/>
      <c r="C961" s="5"/>
      <c r="D961" s="5"/>
    </row>
    <row r="962" spans="2:4" x14ac:dyDescent="0.35">
      <c r="B962" s="5"/>
      <c r="C962" s="5"/>
      <c r="D962" s="5"/>
    </row>
    <row r="963" spans="2:4" x14ac:dyDescent="0.35">
      <c r="B963" s="5"/>
      <c r="C963" s="5"/>
      <c r="D963" s="5"/>
    </row>
    <row r="964" spans="2:4" x14ac:dyDescent="0.35">
      <c r="B964" s="5"/>
      <c r="C964" s="5"/>
      <c r="D964" s="5"/>
    </row>
    <row r="965" spans="2:4" x14ac:dyDescent="0.35">
      <c r="B965" s="5"/>
      <c r="C965" s="5"/>
      <c r="D965" s="5"/>
    </row>
    <row r="966" spans="2:4" x14ac:dyDescent="0.35">
      <c r="B966" s="5"/>
      <c r="C966" s="5"/>
      <c r="D966" s="5"/>
    </row>
    <row r="967" spans="2:4" x14ac:dyDescent="0.35">
      <c r="B967" s="5"/>
      <c r="C967" s="5"/>
      <c r="D967" s="5"/>
    </row>
    <row r="968" spans="2:4" x14ac:dyDescent="0.35">
      <c r="B968" s="5"/>
      <c r="C968" s="5"/>
      <c r="D968" s="5"/>
    </row>
    <row r="969" spans="2:4" x14ac:dyDescent="0.35">
      <c r="B969" s="5"/>
      <c r="C969" s="5"/>
      <c r="D969" s="5"/>
    </row>
    <row r="970" spans="2:4" x14ac:dyDescent="0.35">
      <c r="B970" s="5"/>
      <c r="C970" s="5"/>
      <c r="D970" s="5"/>
    </row>
    <row r="971" spans="2:4" x14ac:dyDescent="0.35">
      <c r="B971" s="5"/>
      <c r="C971" s="5"/>
      <c r="D971" s="5"/>
    </row>
    <row r="972" spans="2:4" x14ac:dyDescent="0.35">
      <c r="B972" s="5"/>
      <c r="C972" s="5"/>
      <c r="D972" s="5"/>
    </row>
    <row r="973" spans="2:4" x14ac:dyDescent="0.35">
      <c r="B973" s="5"/>
      <c r="C973" s="5"/>
      <c r="D973" s="5"/>
    </row>
    <row r="974" spans="2:4" x14ac:dyDescent="0.35">
      <c r="B974" s="5"/>
      <c r="C974" s="5"/>
      <c r="D974" s="5"/>
    </row>
    <row r="975" spans="2:4" x14ac:dyDescent="0.35">
      <c r="B975" s="5"/>
      <c r="C975" s="5"/>
      <c r="D975" s="5"/>
    </row>
    <row r="976" spans="2:4" x14ac:dyDescent="0.35">
      <c r="B976" s="5"/>
      <c r="C976" s="5"/>
      <c r="D976" s="5"/>
    </row>
    <row r="977" spans="2:4" x14ac:dyDescent="0.35">
      <c r="B977" s="5"/>
      <c r="C977" s="5"/>
      <c r="D977" s="5"/>
    </row>
    <row r="978" spans="2:4" x14ac:dyDescent="0.35">
      <c r="B978" s="5"/>
      <c r="C978" s="5"/>
      <c r="D978" s="5"/>
    </row>
    <row r="979" spans="2:4" x14ac:dyDescent="0.35">
      <c r="B979" s="5"/>
      <c r="C979" s="5"/>
      <c r="D979" s="5"/>
    </row>
    <row r="980" spans="2:4" x14ac:dyDescent="0.35">
      <c r="B980" s="5"/>
      <c r="C980" s="5"/>
      <c r="D980" s="5"/>
    </row>
    <row r="981" spans="2:4" x14ac:dyDescent="0.35">
      <c r="B981" s="5"/>
      <c r="C981" s="5"/>
      <c r="D981" s="5"/>
    </row>
    <row r="982" spans="2:4" x14ac:dyDescent="0.35">
      <c r="B982" s="5"/>
      <c r="C982" s="5"/>
      <c r="D982" s="5"/>
    </row>
    <row r="983" spans="2:4" x14ac:dyDescent="0.35">
      <c r="B983" s="5"/>
      <c r="C983" s="5"/>
      <c r="D983" s="5"/>
    </row>
    <row r="984" spans="2:4" x14ac:dyDescent="0.35">
      <c r="B984" s="5"/>
      <c r="C984" s="5"/>
      <c r="D984" s="5"/>
    </row>
    <row r="985" spans="2:4" x14ac:dyDescent="0.35">
      <c r="B985" s="5"/>
      <c r="C985" s="5"/>
      <c r="D985" s="5"/>
    </row>
    <row r="986" spans="2:4" x14ac:dyDescent="0.35">
      <c r="B986" s="5"/>
      <c r="C986" s="5"/>
      <c r="D986" s="5"/>
    </row>
    <row r="987" spans="2:4" x14ac:dyDescent="0.35">
      <c r="B987" s="5"/>
      <c r="C987" s="5"/>
      <c r="D987" s="5"/>
    </row>
    <row r="988" spans="2:4" x14ac:dyDescent="0.35">
      <c r="B988" s="5"/>
      <c r="C988" s="5"/>
      <c r="D988" s="5"/>
    </row>
    <row r="989" spans="2:4" x14ac:dyDescent="0.35">
      <c r="B989" s="5"/>
      <c r="C989" s="5"/>
      <c r="D989" s="5"/>
    </row>
    <row r="990" spans="2:4" x14ac:dyDescent="0.35">
      <c r="B990" s="5"/>
      <c r="C990" s="5"/>
      <c r="D990" s="5"/>
    </row>
    <row r="991" spans="2:4" x14ac:dyDescent="0.35">
      <c r="B991" s="5"/>
      <c r="C991" s="5"/>
      <c r="D991" s="5"/>
    </row>
    <row r="992" spans="2:4" x14ac:dyDescent="0.35">
      <c r="B992" s="5"/>
      <c r="C992" s="5"/>
      <c r="D992" s="5"/>
    </row>
    <row r="993" spans="2:4" x14ac:dyDescent="0.35">
      <c r="B993" s="5"/>
      <c r="C993" s="5"/>
      <c r="D993" s="5"/>
    </row>
    <row r="994" spans="2:4" x14ac:dyDescent="0.35">
      <c r="B994" s="5"/>
      <c r="C994" s="5"/>
      <c r="D994" s="5"/>
    </row>
    <row r="995" spans="2:4" x14ac:dyDescent="0.35">
      <c r="B995" s="5"/>
      <c r="C995" s="5"/>
      <c r="D995" s="5"/>
    </row>
    <row r="996" spans="2:4" x14ac:dyDescent="0.35">
      <c r="B996" s="5"/>
      <c r="C996" s="5"/>
      <c r="D996" s="5"/>
    </row>
    <row r="997" spans="2:4" x14ac:dyDescent="0.35">
      <c r="B997" s="5"/>
      <c r="C997" s="5"/>
      <c r="D997" s="5"/>
    </row>
    <row r="998" spans="2:4" x14ac:dyDescent="0.35">
      <c r="B998" s="5"/>
      <c r="C998" s="5"/>
      <c r="D998" s="5"/>
    </row>
    <row r="999" spans="2:4" x14ac:dyDescent="0.35">
      <c r="B999" s="5"/>
      <c r="C999" s="5"/>
      <c r="D999" s="5"/>
    </row>
    <row r="1000" spans="2:4" x14ac:dyDescent="0.35">
      <c r="B1000" s="5"/>
      <c r="C1000" s="5"/>
      <c r="D1000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7B197-9436-41D3-A284-764BF3E4FEBA}">
  <dimension ref="C1:I1000"/>
  <sheetViews>
    <sheetView workbookViewId="0">
      <selection activeCell="E16" sqref="E16"/>
    </sheetView>
  </sheetViews>
  <sheetFormatPr defaultColWidth="14.453125" defaultRowHeight="15" customHeight="1" x14ac:dyDescent="0.35"/>
  <cols>
    <col min="1" max="3" width="8.7265625" customWidth="1"/>
    <col min="4" max="4" width="43.08984375" customWidth="1"/>
    <col min="5" max="5" width="34.90625" customWidth="1"/>
    <col min="6" max="6" width="19.36328125" customWidth="1"/>
    <col min="7" max="8" width="8.7265625" customWidth="1"/>
    <col min="9" max="9" width="15.81640625" customWidth="1"/>
    <col min="10" max="26" width="8.7265625" customWidth="1"/>
  </cols>
  <sheetData>
    <row r="1" spans="3:9" ht="14.25" customHeight="1" x14ac:dyDescent="0.35"/>
    <row r="2" spans="3:9" ht="14.25" customHeight="1" x14ac:dyDescent="0.35"/>
    <row r="3" spans="3:9" ht="14.25" customHeight="1" x14ac:dyDescent="0.35">
      <c r="C3" s="2" t="s">
        <v>149</v>
      </c>
      <c r="D3" s="1" t="s">
        <v>150</v>
      </c>
      <c r="F3" t="s">
        <v>324</v>
      </c>
    </row>
    <row r="4" spans="3:9" ht="14.25" customHeight="1" x14ac:dyDescent="0.35">
      <c r="G4" s="3" t="s">
        <v>151</v>
      </c>
      <c r="H4" s="4"/>
      <c r="I4" s="4"/>
    </row>
    <row r="5" spans="3:9" ht="14.25" customHeight="1" x14ac:dyDescent="0.35">
      <c r="C5" s="10">
        <v>1</v>
      </c>
      <c r="D5" s="10" t="s">
        <v>152</v>
      </c>
      <c r="E5" s="9">
        <v>148</v>
      </c>
      <c r="G5" s="4" t="s">
        <v>153</v>
      </c>
      <c r="H5" s="4" t="s">
        <v>325</v>
      </c>
      <c r="I5" s="4"/>
    </row>
    <row r="6" spans="3:9" ht="14.25" customHeight="1" x14ac:dyDescent="0.35">
      <c r="C6" s="11">
        <v>2</v>
      </c>
      <c r="D6" s="11" t="s">
        <v>154</v>
      </c>
      <c r="E6" s="12">
        <v>6</v>
      </c>
      <c r="G6" s="4" t="s">
        <v>155</v>
      </c>
      <c r="H6" s="4" t="s">
        <v>325</v>
      </c>
      <c r="I6" s="4"/>
    </row>
    <row r="7" spans="3:9" ht="14.25" customHeight="1" x14ac:dyDescent="0.35">
      <c r="C7" s="10">
        <v>3</v>
      </c>
      <c r="D7" s="10" t="s">
        <v>156</v>
      </c>
      <c r="E7" s="9">
        <v>9147228</v>
      </c>
      <c r="G7" s="4" t="s">
        <v>157</v>
      </c>
      <c r="H7" s="4" t="s">
        <v>325</v>
      </c>
      <c r="I7" s="4"/>
    </row>
    <row r="8" spans="3:9" ht="14.25" customHeight="1" x14ac:dyDescent="0.35">
      <c r="C8" s="11">
        <v>4</v>
      </c>
      <c r="D8" s="11" t="s">
        <v>158</v>
      </c>
      <c r="E8" s="12">
        <v>-559441</v>
      </c>
      <c r="G8" s="4" t="s">
        <v>159</v>
      </c>
      <c r="H8" s="4"/>
      <c r="I8" s="4"/>
    </row>
    <row r="9" spans="3:9" ht="14.25" customHeight="1" x14ac:dyDescent="0.35">
      <c r="C9" s="10">
        <v>5</v>
      </c>
      <c r="D9" s="10" t="s">
        <v>160</v>
      </c>
      <c r="E9" s="9">
        <v>147106582</v>
      </c>
      <c r="G9" s="4" t="s">
        <v>161</v>
      </c>
      <c r="H9" s="4"/>
      <c r="I9" s="4" t="s">
        <v>335</v>
      </c>
    </row>
    <row r="10" spans="3:9" ht="14.25" customHeight="1" x14ac:dyDescent="0.35">
      <c r="C10" s="11">
        <v>6</v>
      </c>
      <c r="D10" s="11" t="s">
        <v>162</v>
      </c>
      <c r="E10" s="12">
        <v>993963.39189189184</v>
      </c>
      <c r="G10" s="4" t="s">
        <v>163</v>
      </c>
      <c r="H10" s="4"/>
      <c r="I10" s="4" t="s">
        <v>325</v>
      </c>
    </row>
    <row r="11" spans="3:9" ht="14.25" customHeight="1" x14ac:dyDescent="0.35">
      <c r="C11" s="10">
        <v>7</v>
      </c>
      <c r="D11" s="10" t="s">
        <v>164</v>
      </c>
      <c r="E11" s="9" t="s">
        <v>177</v>
      </c>
      <c r="G11" s="4" t="s">
        <v>165</v>
      </c>
      <c r="H11" s="4"/>
      <c r="I11" s="4" t="s">
        <v>325</v>
      </c>
    </row>
    <row r="12" spans="3:9" ht="14.25" customHeight="1" x14ac:dyDescent="0.35">
      <c r="C12" s="11">
        <v>8</v>
      </c>
      <c r="D12" s="11" t="s">
        <v>166</v>
      </c>
      <c r="E12" s="12" t="s">
        <v>316</v>
      </c>
      <c r="G12" s="4" t="s">
        <v>167</v>
      </c>
      <c r="H12" s="4"/>
      <c r="I12" s="4" t="s">
        <v>336</v>
      </c>
    </row>
    <row r="13" spans="3:9" ht="14.25" customHeight="1" x14ac:dyDescent="0.35"/>
    <row r="14" spans="3:9" ht="14.25" customHeight="1" x14ac:dyDescent="0.35"/>
    <row r="15" spans="3:9" ht="14.25" customHeight="1" x14ac:dyDescent="0.35"/>
    <row r="16" spans="3: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1000"/>
  <sheetViews>
    <sheetView workbookViewId="0">
      <selection activeCell="E19" sqref="E19:F20"/>
    </sheetView>
  </sheetViews>
  <sheetFormatPr defaultColWidth="14.453125" defaultRowHeight="15" customHeight="1" x14ac:dyDescent="0.35"/>
  <cols>
    <col min="1" max="3" width="8.7265625" customWidth="1"/>
    <col min="4" max="4" width="40.453125" customWidth="1"/>
    <col min="5" max="5" width="32.81640625" customWidth="1"/>
    <col min="6" max="6" width="31.08984375" customWidth="1"/>
    <col min="7" max="26" width="8.7265625" customWidth="1"/>
  </cols>
  <sheetData>
    <row r="1" spans="3:9" ht="14.25" customHeight="1" x14ac:dyDescent="0.35"/>
    <row r="2" spans="3:9" ht="14.25" customHeight="1" x14ac:dyDescent="0.35"/>
    <row r="3" spans="3:9" ht="14.25" customHeight="1" x14ac:dyDescent="0.35">
      <c r="C3" s="2" t="s">
        <v>149</v>
      </c>
      <c r="D3" s="1" t="s">
        <v>150</v>
      </c>
    </row>
    <row r="4" spans="3:9" ht="14.25" customHeight="1" x14ac:dyDescent="0.35">
      <c r="G4" s="3" t="s">
        <v>151</v>
      </c>
      <c r="H4" s="4"/>
      <c r="I4" s="4"/>
    </row>
    <row r="5" spans="3:9" ht="14.25" customHeight="1" x14ac:dyDescent="0.35">
      <c r="C5" s="1">
        <v>1</v>
      </c>
      <c r="D5" s="1" t="s">
        <v>152</v>
      </c>
      <c r="G5" s="4" t="s">
        <v>153</v>
      </c>
      <c r="H5" s="4"/>
      <c r="I5" s="4"/>
    </row>
    <row r="6" spans="3:9" ht="14.25" customHeight="1" x14ac:dyDescent="0.35">
      <c r="C6" s="1">
        <v>2</v>
      </c>
      <c r="D6" s="1" t="s">
        <v>154</v>
      </c>
      <c r="G6" s="4" t="s">
        <v>155</v>
      </c>
      <c r="H6" s="4"/>
      <c r="I6" s="4"/>
    </row>
    <row r="7" spans="3:9" ht="14.25" customHeight="1" x14ac:dyDescent="0.35">
      <c r="C7" s="1">
        <v>3</v>
      </c>
      <c r="D7" s="1" t="s">
        <v>156</v>
      </c>
      <c r="G7" s="4" t="s">
        <v>157</v>
      </c>
      <c r="H7" s="4"/>
      <c r="I7" s="4"/>
    </row>
    <row r="8" spans="3:9" ht="14.25" customHeight="1" x14ac:dyDescent="0.35">
      <c r="C8" s="1">
        <v>4</v>
      </c>
      <c r="D8" s="1" t="s">
        <v>158</v>
      </c>
      <c r="G8" s="4" t="s">
        <v>159</v>
      </c>
      <c r="H8" s="4"/>
      <c r="I8" s="4"/>
    </row>
    <row r="9" spans="3:9" ht="14.25" customHeight="1" x14ac:dyDescent="0.35">
      <c r="C9" s="1">
        <v>5</v>
      </c>
      <c r="D9" s="1" t="s">
        <v>160</v>
      </c>
      <c r="G9" s="4" t="s">
        <v>161</v>
      </c>
      <c r="H9" s="4"/>
      <c r="I9" s="4"/>
    </row>
    <row r="10" spans="3:9" ht="14.25" customHeight="1" x14ac:dyDescent="0.35">
      <c r="C10" s="1">
        <v>6</v>
      </c>
      <c r="D10" s="1" t="s">
        <v>162</v>
      </c>
      <c r="G10" s="4" t="s">
        <v>163</v>
      </c>
      <c r="H10" s="4"/>
      <c r="I10" s="4"/>
    </row>
    <row r="11" spans="3:9" ht="14.25" customHeight="1" x14ac:dyDescent="0.35">
      <c r="C11" s="1">
        <v>7</v>
      </c>
      <c r="D11" s="1" t="s">
        <v>164</v>
      </c>
      <c r="G11" s="4" t="s">
        <v>165</v>
      </c>
      <c r="H11" s="4"/>
      <c r="I11" s="4"/>
    </row>
    <row r="12" spans="3:9" ht="14.25" customHeight="1" x14ac:dyDescent="0.35">
      <c r="C12" s="1">
        <v>8</v>
      </c>
      <c r="D12" s="1" t="s">
        <v>166</v>
      </c>
      <c r="G12" s="4" t="s">
        <v>167</v>
      </c>
      <c r="H12" s="4"/>
      <c r="I12" s="4"/>
    </row>
    <row r="13" spans="3:9" ht="14.25" customHeight="1" x14ac:dyDescent="0.35"/>
    <row r="14" spans="3:9" ht="14.25" customHeight="1" x14ac:dyDescent="0.35"/>
    <row r="15" spans="3:9" ht="14.25" customHeight="1" x14ac:dyDescent="0.35"/>
    <row r="16" spans="3:9" ht="14.25" customHeight="1" x14ac:dyDescent="0.35"/>
    <row r="17" spans="5:6" ht="14.25" customHeight="1" x14ac:dyDescent="0.35"/>
    <row r="18" spans="5:6" ht="14.25" customHeight="1" x14ac:dyDescent="0.35"/>
    <row r="19" spans="5:6" ht="14.25" customHeight="1" x14ac:dyDescent="0.35">
      <c r="E19" s="7" t="s">
        <v>326</v>
      </c>
      <c r="F19" s="7">
        <f>SUM(Data!F2:F149)</f>
        <v>147106582</v>
      </c>
    </row>
    <row r="20" spans="5:6" ht="14.25" customHeight="1" x14ac:dyDescent="0.35">
      <c r="E20" s="7" t="s">
        <v>327</v>
      </c>
      <c r="F20" s="7">
        <f>AVERAGE(Data!F2:F149)</f>
        <v>993963.39189189184</v>
      </c>
    </row>
    <row r="21" spans="5:6" ht="14.25" customHeight="1" x14ac:dyDescent="0.35"/>
    <row r="22" spans="5:6" ht="14.25" customHeight="1" x14ac:dyDescent="0.35"/>
    <row r="23" spans="5:6" ht="14.25" customHeight="1" x14ac:dyDescent="0.35"/>
    <row r="24" spans="5:6" ht="14.25" customHeight="1" x14ac:dyDescent="0.35"/>
    <row r="25" spans="5:6" ht="14.25" customHeight="1" x14ac:dyDescent="0.35"/>
    <row r="26" spans="5:6" ht="14.25" customHeight="1" x14ac:dyDescent="0.35"/>
    <row r="27" spans="5:6" ht="14.25" customHeight="1" x14ac:dyDescent="0.35"/>
    <row r="28" spans="5:6" ht="14.25" customHeight="1" x14ac:dyDescent="0.35"/>
    <row r="29" spans="5:6" ht="14.25" customHeight="1" x14ac:dyDescent="0.35"/>
    <row r="30" spans="5:6" ht="14.25" customHeight="1" x14ac:dyDescent="0.35"/>
    <row r="31" spans="5:6" ht="14.25" customHeight="1" x14ac:dyDescent="0.35"/>
    <row r="32" spans="5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O F I 4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O F I 4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h S O F d A U F b H X A E A A A Y E A A A T A B w A R m 9 y b X V s Y X M v U 2 V j d G l v b j E u b S C i G A A o o B Q A A A A A A A A A A A A A A A A A A A A A A A A A A A D t U k F L w z A Y v R f 6 H 2 J 2 a a E U J 8 O D 0 s N o F Y c g Q g s e 1 l G y 7 n M t S 5 O R f I W O s v 9 u s p V N c e B B v J l L w n t f 3 v f y v W g o s Z a C p M d 9 f O 8 6 r q M r p m B F E o a M R I Q D u g 4 x K 5 W t K s E g D 1 0 J P H y T a r O U c u M 9 1 h z C W A o E g d q j y V 1 u b 6 Z l D a K E f I q y i V m z L Z K 0 i G U l F U 7 y q d b 1 W j S 2 P j + I E X Z C y D j s u O 6 o H x D R c h 4 Q V C 3 4 w d G C F S 7 S C g C N j a O f f j 5 D a C J q K R o 8 1 2 I V 0 U M F X e z n F l w M d 0 f 0 V c l G o n n Z E 7 A V K E 2 N S M a W x v 3 A D L h 3 b h O Q + c B N O U 9 L x p n S k X W 0 8 E + y c c X E 2 q h m u y 2 c J T P F h H 6 X q o k l b x t h S e 1 d 8 B D 0 P Z 0 l N C A z g b e T 0 N b t A 9 L T F 9 b A V V z j z l B o Q I L Q 4 Y H J J D J O 4 l Y p O y 7 T X a 1 B f x X Y + 6 5 T i 4 s G P y c 8 O k y N e D c + / f u g z + f i + j / j H z K 2 z D f Q V h Y X m V 9 + i Q 9 Q S w E C L Q A U A A I A C A A 4 U j h X I D g f Z 6 Q A A A D 1 A A A A E g A A A A A A A A A A A A A A A A A A A A A A Q 2 9 u Z m l n L 1 B h Y 2 t h Z 2 U u e G 1 s U E s B A i 0 A F A A C A A g A O F I 4 V w / K 6 a u k A A A A 6 Q A A A B M A A A A A A A A A A A A A A A A A 8 A A A A F t D b 2 5 0 Z W 5 0 X 1 R 5 c G V z X S 5 4 b W x Q S w E C L Q A U A A I A C A A 4 U j h X Q F B W x 1 w B A A A G B A A A E w A A A A A A A A A A A A A A A A D h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E w A A A A A A A I 4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F Q w N T o w N T o 0 N i 4 w M j Y z M T M y W i I g L z 4 8 R W 5 0 c n k g V H l w Z T 0 i R m l s b E N v b H V t b l R 5 c G V z I i B W Y W x 1 Z T 0 i c 0 F 3 W U Q i I C 8 + P E V u d H J 5 I F R 5 c G U 9 I k Z p b G x D b 2 x 1 b W 5 O Y W 1 l c y I g V m F s d W U 9 I n N b J n F 1 b 3 Q 7 S U Q m c X V v d D s s J n F 1 b 3 Q 7 T m F t Z S F D a X R 5 J n F 1 b 3 Q 7 L C Z x d W 9 0 O 1 R v d G F s I E N 1 c n J l b n Q g Q 2 h h c m d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2 h h b m d l Z C B U e X B l L n t J R C w w f S Z x d W 9 0 O y w m c X V v d D t T Z W N 0 a W 9 u M S 9 E Y X R h L 0 N o Y W 5 n Z W Q g V H l w Z S 5 7 T m F t Z S F D a X R 5 L D F 9 J n F 1 b 3 Q 7 L C Z x d W 9 0 O 1 N l Y 3 R p b 2 4 x L 0 R h d G E v Q 2 h h b m d l Z C B U e X B l L n t U b 3 R h b C B D d X J y Z W 5 0 I E N o Y X J n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0 Y S 9 D a G F u Z 2 V k I F R 5 c G U u e 0 l E L D B 9 J n F 1 b 3 Q 7 L C Z x d W 9 0 O 1 N l Y 3 R p b 2 4 x L 0 R h d G E v Q 2 h h b m d l Z C B U e X B l L n t O Y W 1 l I U N p d H k s M X 0 m c X V v d D s s J n F 1 b 3 Q 7 U 2 V j d G l v b j E v R G F 0 Y S 9 D a G F u Z 2 V k I F R 5 c G U u e 1 R v d G F s I E N 1 c n J l b n Q g Q 2 h h c m d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R U M D U 6 M T Y 6 M T A u M T Y 2 M z U 5 N l o i I C 8 + P E V u d H J 5 I F R 5 c G U 9 I k Z p b G x D b 2 x 1 b W 5 U e X B l c y I g V m F s d W U 9 I n N B d 1 l H Q m d N P S I g L z 4 8 R W 5 0 c n k g V H l w Z T 0 i R m l s b E N v b H V t b k 5 h b W V z I i B W Y W x 1 Z T 0 i c 1 s m c X V v d D t J R C Z x d W 9 0 O y w m c X V v d D t O Y W 1 l I U N p d H k m c X V v d D s s J n F 1 b 3 Q 7 T m F t Z S Z x d W 9 0 O y w m c X V v d D t D a X R 5 X 0 5 h b W U m c X V v d D s s J n F 1 b 3 Q 7 V G 9 0 Y W w g Q 3 V y c m V u d C B D a G F y Z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A o M i k v Q 2 h h b m d l Z C B U e X B l L n t J R C w w f S Z x d W 9 0 O y w m c X V v d D t T Z W N 0 a W 9 u M S 9 E Y X R h I C g y K S 9 D a G F u Z 2 V k I F R 5 c G U u e 0 5 h b W U h Q 2 l 0 e S w x f S Z x d W 9 0 O y w m c X V v d D t T Z W N 0 a W 9 u M S 9 E Y X R h I C g y K S 9 D a G F u Z 2 V k I F R 5 c G U u e 0 5 h b W U s M n 0 m c X V v d D s s J n F 1 b 3 Q 7 U 2 V j d G l v b j E v R G F 0 Y S A o M i k v Q 2 h h b m d l Z C B U e X B l L n t D a X R 5 X 0 5 h b W U s M 3 0 m c X V v d D s s J n F 1 b 3 Q 7 U 2 V j d G l v b j E v R G F 0 Y S A o M i k v Q 2 h h b m d l Z C B U e X B l L n t U b 3 R h b C B D d X J y Z W 5 0 I E N o Y X J n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F 0 Y S A o M i k v Q 2 h h b m d l Z C B U e X B l L n t J R C w w f S Z x d W 9 0 O y w m c X V v d D t T Z W N 0 a W 9 u M S 9 E Y X R h I C g y K S 9 D a G F u Z 2 V k I F R 5 c G U u e 0 5 h b W U h Q 2 l 0 e S w x f S Z x d W 9 0 O y w m c X V v d D t T Z W N 0 a W 9 u M S 9 E Y X R h I C g y K S 9 D a G F u Z 2 V k I F R 5 c G U u e 0 5 h b W U s M n 0 m c X V v d D s s J n F 1 b 3 Q 7 U 2 V j d G l v b j E v R G F 0 Y S A o M i k v Q 2 h h b m d l Z C B U e X B l L n t D a X R 5 X 0 5 h b W U s M 3 0 m c X V v d D s s J n F 1 b 3 Q 7 U 2 V j d G l v b j E v R G F 0 Y S A o M i k v Q 2 h h b m d l Z C B U e X B l L n t U b 3 R h b C B D d X J y Z W 5 0 I E N o Y X J n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S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C K n q 9 h U E J E i i G z e c + Y v L A A A A A A A g A A A A A A E G Y A A A A B A A A g A A A A T J 3 L n c y b I e S c 2 h 4 7 p n 8 P X a i R U p H g J a g U 3 a Y 4 g 0 m 3 8 a M A A A A A D o A A A A A C A A A g A A A A W 9 / J Q M P Z V O z p G x L Z F p h H + T 5 + m y b R z W L x 5 q c e f b c m 2 K x Q A A A A 9 j D T Z b A i h / 1 e S Q 5 w d X H x s 7 h Y V n j k 7 8 p q H 4 v L V H Q i Y f B V X F d / C 2 5 C H e 3 n 2 A r y / x d I C Y J E K 7 O y I I w v C L Q T D 5 w L A k X j f I 8 Q J L 7 D s J Q e J C F f H a R A A A A A 8 b i y l W W L i Z i m r y P P X I y U 3 N x m a i e S Q o M o V i x n N X 1 9 N 0 P r n I m 5 K 6 0 a 8 X E / y G J 1 Y D 0 Y O W k w P f + u a j + V Q r i P j j b R O g = = < / D a t a M a s h u p > 
</file>

<file path=customXml/itemProps1.xml><?xml version="1.0" encoding="utf-8"?>
<ds:datastoreItem xmlns:ds="http://schemas.openxmlformats.org/officeDocument/2006/customXml" ds:itemID="{DEB9D30D-CCE7-4B2C-BC72-8BCD08E8A1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PowerQuery</vt:lpstr>
      <vt:lpstr>Answers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Arslan</dc:creator>
  <cp:lastModifiedBy>Malik Arslan</cp:lastModifiedBy>
  <cp:lastPrinted>2023-09-26T06:50:12Z</cp:lastPrinted>
  <dcterms:created xsi:type="dcterms:W3CDTF">2023-09-26T07:02:15Z</dcterms:created>
  <dcterms:modified xsi:type="dcterms:W3CDTF">2023-09-26T07:02:15Z</dcterms:modified>
</cp:coreProperties>
</file>