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"/>
    </mc:Choice>
  </mc:AlternateContent>
  <xr:revisionPtr revIDLastSave="0" documentId="13_ncr:1_{7EDDE058-151F-49C7-AA10-F61877EBDFA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Data Supply" sheetId="1" r:id="rId1"/>
    <sheet name="Foto Produk" sheetId="2" r:id="rId2"/>
    <sheet name="Input Penjualan" sheetId="3" r:id="rId3"/>
    <sheet name="Daftar Harga" sheetId="5" r:id="rId4"/>
    <sheet name="Laporan" sheetId="4" r:id="rId5"/>
  </sheets>
  <definedNames>
    <definedName name="_xlnm._FilterDatabase" localSheetId="0" hidden="1">'Data Supply'!$B$3:$T$3</definedName>
    <definedName name="_xlnm._FilterDatabase" localSheetId="2" hidden="1">'Input Penjualan'!$B$3:$J$3</definedName>
    <definedName name="_xlnm._FilterDatabase" localSheetId="4" hidden="1">Laporan!$B$3:$G$3</definedName>
    <definedName name="CARI">'Foto Produk'!$Q$4</definedName>
    <definedName name="harga1">'Daftar Harga'!$L$4:$L$1000</definedName>
    <definedName name="logika">'Daftar Harga'!$J$4:$K$13</definedName>
    <definedName name="NAMABARANG">'Foto Produk'!$D$4:$D$63</definedName>
    <definedName name="PHOTO">'Foto Produk'!$E$4:$E$63</definedName>
    <definedName name="photo10">'Foto Produk'!$N$4:$N$63</definedName>
    <definedName name="photo11">'Foto Produk'!$O$4:$O$63</definedName>
    <definedName name="photo2">'Foto Produk'!$F$4:$F$63</definedName>
    <definedName name="photo3">'Foto Produk'!$G$4:$G$63</definedName>
    <definedName name="photo4">'Foto Produk'!$H$4:$H$63</definedName>
    <definedName name="photo5">'Foto Produk'!$I$4:$I$63</definedName>
    <definedName name="photo6">'Foto Produk'!$J$4:$J$63</definedName>
    <definedName name="photo7">'Foto Produk'!$K$4:$K$63</definedName>
    <definedName name="photo8">'Foto Produk'!$L$4:$L$63</definedName>
    <definedName name="photo9">'Foto Produk'!$M$4:$M$63</definedName>
    <definedName name="TAMPIL">INDEX(PHOTO,MATCH(CARI,NAMABARANG,0))</definedName>
    <definedName name="tampil10">INDEX(photo10,MATCH(CARI,NAMABARANG,0))</definedName>
    <definedName name="tampil11">INDEX(photo11,MATCH(CARI,NAMABARANG,0))</definedName>
    <definedName name="tampil2">INDEX(photo2,MATCH(CARI,NAMABARANG,0))</definedName>
    <definedName name="tampil3">INDEX(photo3,MATCH(CARI,NAMABARANG,0))</definedName>
    <definedName name="tampil4">INDEX(photo4,MATCH(CARI,NAMABARANG,0))</definedName>
    <definedName name="tampil5">INDEX(photo5,MATCH(CARI,NAMABARANG,0))</definedName>
    <definedName name="tampil6">INDEX(photo6,MATCH(CARI,NAMABARANG,0))</definedName>
    <definedName name="tampil7">INDEX(photo7,MATCH(CARI,NAMABARANG,0))</definedName>
    <definedName name="tampil8">INDEX(photo8,MATCH(CARI,NAMABARANG,0))</definedName>
    <definedName name="tampil9">INDEX(photo9,MATCH(CARI,NAMABARANG,0))</definedName>
    <definedName name="Z_060D2805_E471_4D4A_BC24_E03A5A667A8D_.wvu.FilterData" localSheetId="0" hidden="1">'Data Supply'!$B$3:$T$60</definedName>
    <definedName name="Z_631E5628_0019_4685_A408_F8F3A629F163_.wvu.FilterData" localSheetId="4" hidden="1">Laporan!$B$3:$G$3</definedName>
    <definedName name="Z_E4C465D3_4839_4EE4_9885_9EF440720A46_.wvu.FilterData" localSheetId="0" hidden="1">'Data Supply'!$B$3:$T$60</definedName>
    <definedName name="Z_ED245A96_4C6F_4D86_95D3_945F5CC31241_.wvu.FilterData" localSheetId="2" hidden="1">'Input Penjualan'!$B$3:$J$3</definedName>
  </definedNames>
  <calcPr calcId="191029"/>
  <customWorkbookViews>
    <customWorkbookView name="Filter laporan transaksi" guid="{631E5628-0019-4685-A408-F8F3A629F163}" maximized="1" windowWidth="0" windowHeight="0" activeSheetId="0"/>
    <customWorkbookView name="Filter Data Supply" guid="{E4C465D3-4839-4EE4-9885-9EF440720A46}" maximized="1" windowWidth="0" windowHeight="0" activeSheetId="0"/>
    <customWorkbookView name="Filter 1" guid="{060D2805-E471-4D4A-BC24-E03A5A667A8D}" maximized="1" windowWidth="0" windowHeight="0" activeSheetId="0"/>
    <customWorkbookView name="Filter Penjualan" guid="{ED245A96-4C6F-4D86-95D3-945F5CC3124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4" i="5"/>
  <c r="O4" i="5"/>
  <c r="R4" i="5" s="1"/>
  <c r="N5" i="5"/>
  <c r="Q5" i="5" s="1"/>
  <c r="N4" i="5"/>
  <c r="Q4" i="5" s="1"/>
  <c r="M5" i="5"/>
  <c r="P5" i="5" s="1"/>
  <c r="M4" i="5"/>
  <c r="P4" i="5" s="1"/>
  <c r="S4" i="5" s="1"/>
  <c r="L5" i="5"/>
  <c r="O5" i="5" s="1"/>
  <c r="R5" i="5" s="1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B56" i="5"/>
  <c r="C56" i="5"/>
  <c r="B57" i="5"/>
  <c r="C57" i="5"/>
  <c r="B58" i="5"/>
  <c r="C58" i="5"/>
  <c r="B59" i="5"/>
  <c r="C59" i="5"/>
  <c r="B60" i="5"/>
  <c r="C60" i="5"/>
  <c r="D60" i="5"/>
  <c r="B61" i="5"/>
  <c r="C61" i="5"/>
  <c r="B62" i="5"/>
  <c r="C62" i="5"/>
  <c r="D62" i="5"/>
  <c r="B63" i="5"/>
  <c r="C63" i="5"/>
  <c r="C4" i="5"/>
  <c r="D4" i="5"/>
  <c r="B4" i="5"/>
  <c r="L51" i="4"/>
  <c r="L52" i="4"/>
  <c r="L53" i="4"/>
  <c r="L54" i="4"/>
  <c r="L55" i="4"/>
  <c r="L56" i="4"/>
  <c r="L57" i="4"/>
  <c r="L58" i="4"/>
  <c r="L59" i="4"/>
  <c r="L60" i="4"/>
  <c r="L61" i="4"/>
  <c r="K51" i="4"/>
  <c r="K52" i="4"/>
  <c r="K53" i="4"/>
  <c r="K54" i="4"/>
  <c r="K55" i="4"/>
  <c r="K56" i="4"/>
  <c r="K57" i="4"/>
  <c r="K58" i="4"/>
  <c r="K59" i="4"/>
  <c r="K60" i="4"/>
  <c r="K61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4" i="4"/>
  <c r="G5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4" i="4"/>
  <c r="F5" i="4"/>
  <c r="F6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4" i="4"/>
  <c r="B51" i="4"/>
  <c r="B52" i="4"/>
  <c r="C52" i="4" s="1"/>
  <c r="B53" i="4"/>
  <c r="B54" i="4"/>
  <c r="B55" i="4"/>
  <c r="B56" i="4"/>
  <c r="B57" i="4"/>
  <c r="B58" i="4"/>
  <c r="C58" i="4" s="1"/>
  <c r="B59" i="4"/>
  <c r="B60" i="4"/>
  <c r="C60" i="4" s="1"/>
  <c r="B5" i="3"/>
  <c r="B5" i="4" s="1"/>
  <c r="C5" i="4" s="1"/>
  <c r="B6" i="3"/>
  <c r="B6" i="4" s="1"/>
  <c r="C6" i="4" s="1"/>
  <c r="B7" i="3"/>
  <c r="B7" i="4" s="1"/>
  <c r="C7" i="4" s="1"/>
  <c r="B8" i="3"/>
  <c r="B9" i="3"/>
  <c r="B10" i="3"/>
  <c r="B11" i="3"/>
  <c r="B11" i="4" s="1"/>
  <c r="C11" i="4" s="1"/>
  <c r="B12" i="3"/>
  <c r="B13" i="3"/>
  <c r="B13" i="4" s="1"/>
  <c r="C13" i="4" s="1"/>
  <c r="B14" i="3"/>
  <c r="B14" i="4" s="1"/>
  <c r="C14" i="4" s="1"/>
  <c r="B15" i="3"/>
  <c r="B15" i="4" s="1"/>
  <c r="C15" i="4" s="1"/>
  <c r="B16" i="3"/>
  <c r="B17" i="3"/>
  <c r="B17" i="4" s="1"/>
  <c r="C17" i="4" s="1"/>
  <c r="B18" i="3"/>
  <c r="B18" i="4" s="1"/>
  <c r="B19" i="3"/>
  <c r="B19" i="4" s="1"/>
  <c r="C19" i="4" s="1"/>
  <c r="B20" i="3"/>
  <c r="B20" i="4" s="1"/>
  <c r="B21" i="3"/>
  <c r="B21" i="4" s="1"/>
  <c r="B22" i="3"/>
  <c r="B22" i="4" s="1"/>
  <c r="B23" i="3"/>
  <c r="B23" i="4" s="1"/>
  <c r="B24" i="3"/>
  <c r="B24" i="4" s="1"/>
  <c r="B25" i="3"/>
  <c r="B25" i="4" s="1"/>
  <c r="B26" i="3"/>
  <c r="B26" i="4" s="1"/>
  <c r="B27" i="3"/>
  <c r="B27" i="4" s="1"/>
  <c r="B28" i="3"/>
  <c r="B28" i="4" s="1"/>
  <c r="B29" i="3"/>
  <c r="B29" i="4" s="1"/>
  <c r="B30" i="3"/>
  <c r="B30" i="4" s="1"/>
  <c r="B31" i="3"/>
  <c r="B31" i="4" s="1"/>
  <c r="B32" i="3"/>
  <c r="B32" i="4" s="1"/>
  <c r="B33" i="3"/>
  <c r="B33" i="4" s="1"/>
  <c r="B34" i="3"/>
  <c r="B34" i="4" s="1"/>
  <c r="B35" i="3"/>
  <c r="B35" i="4" s="1"/>
  <c r="B36" i="3"/>
  <c r="B36" i="4" s="1"/>
  <c r="B37" i="3"/>
  <c r="B37" i="4" s="1"/>
  <c r="B38" i="3"/>
  <c r="B38" i="4" s="1"/>
  <c r="B39" i="3"/>
  <c r="B39" i="4" s="1"/>
  <c r="B40" i="3"/>
  <c r="B40" i="4" s="1"/>
  <c r="B41" i="3"/>
  <c r="B41" i="4" s="1"/>
  <c r="B42" i="3"/>
  <c r="B42" i="4" s="1"/>
  <c r="B43" i="3"/>
  <c r="B43" i="4" s="1"/>
  <c r="B44" i="3"/>
  <c r="B44" i="4" s="1"/>
  <c r="B45" i="3"/>
  <c r="B45" i="4" s="1"/>
  <c r="B46" i="3"/>
  <c r="B46" i="4" s="1"/>
  <c r="B47" i="3"/>
  <c r="B47" i="4" s="1"/>
  <c r="B48" i="3"/>
  <c r="B48" i="4" s="1"/>
  <c r="B49" i="3"/>
  <c r="B49" i="4" s="1"/>
  <c r="B50" i="3"/>
  <c r="B50" i="4" s="1"/>
  <c r="B4" i="3"/>
  <c r="B4" i="4" s="1"/>
  <c r="C4" i="4" s="1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B6" i="2"/>
  <c r="B7" i="2"/>
  <c r="B8" i="2"/>
  <c r="B9" i="2"/>
  <c r="B10" i="2"/>
  <c r="B4" i="2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O37" i="3" s="1"/>
  <c r="J38" i="1"/>
  <c r="J39" i="1"/>
  <c r="J40" i="1"/>
  <c r="J41" i="1"/>
  <c r="J42" i="1"/>
  <c r="J43" i="1"/>
  <c r="J44" i="1"/>
  <c r="J45" i="1"/>
  <c r="O45" i="3" s="1"/>
  <c r="J46" i="1"/>
  <c r="J47" i="1"/>
  <c r="J48" i="1"/>
  <c r="J49" i="1"/>
  <c r="J50" i="1"/>
  <c r="J51" i="1"/>
  <c r="J52" i="1"/>
  <c r="O29" i="3"/>
  <c r="J53" i="1"/>
  <c r="J54" i="1"/>
  <c r="J55" i="1"/>
  <c r="D55" i="5" s="1"/>
  <c r="J56" i="1"/>
  <c r="D56" i="5" s="1"/>
  <c r="J57" i="1"/>
  <c r="D57" i="5" s="1"/>
  <c r="J58" i="1"/>
  <c r="D58" i="5" s="1"/>
  <c r="J59" i="1"/>
  <c r="D59" i="5" s="1"/>
  <c r="J60" i="1"/>
  <c r="J61" i="1"/>
  <c r="D61" i="5" s="1"/>
  <c r="J62" i="1"/>
  <c r="J63" i="1"/>
  <c r="D63" i="5" s="1"/>
  <c r="J21" i="1"/>
  <c r="J20" i="1"/>
  <c r="O20" i="3" s="1"/>
  <c r="J19" i="1"/>
  <c r="J18" i="1"/>
  <c r="J17" i="1"/>
  <c r="J6" i="1"/>
  <c r="J7" i="1"/>
  <c r="J8" i="1"/>
  <c r="J9" i="1"/>
  <c r="J10" i="1"/>
  <c r="J11" i="1"/>
  <c r="J12" i="1"/>
  <c r="J13" i="1"/>
  <c r="J14" i="1"/>
  <c r="J15" i="1"/>
  <c r="J16" i="1"/>
  <c r="J5" i="1"/>
  <c r="O12" i="3"/>
  <c r="O28" i="3"/>
  <c r="O36" i="3"/>
  <c r="O44" i="3"/>
  <c r="O46" i="3"/>
  <c r="J4" i="1"/>
  <c r="S4" i="1"/>
  <c r="R20" i="1"/>
  <c r="S20" i="1" s="1"/>
  <c r="R4" i="1"/>
  <c r="M6" i="1"/>
  <c r="M7" i="1"/>
  <c r="M8" i="1"/>
  <c r="M9" i="1"/>
  <c r="M10" i="1"/>
  <c r="M11" i="1"/>
  <c r="M12" i="1"/>
  <c r="M13" i="1"/>
  <c r="M14" i="1"/>
  <c r="M15" i="1"/>
  <c r="M16" i="1"/>
  <c r="M5" i="1"/>
  <c r="M4" i="1"/>
  <c r="T5" i="1"/>
  <c r="J61" i="4"/>
  <c r="I61" i="4"/>
  <c r="J60" i="4"/>
  <c r="I60" i="4"/>
  <c r="E60" i="4"/>
  <c r="J59" i="4"/>
  <c r="I59" i="4"/>
  <c r="E59" i="4"/>
  <c r="C59" i="4"/>
  <c r="J58" i="4"/>
  <c r="I58" i="4"/>
  <c r="E58" i="4"/>
  <c r="J57" i="4"/>
  <c r="I57" i="4"/>
  <c r="E57" i="4"/>
  <c r="C57" i="4"/>
  <c r="J56" i="4"/>
  <c r="I56" i="4"/>
  <c r="E56" i="4"/>
  <c r="C56" i="4"/>
  <c r="J55" i="4"/>
  <c r="I55" i="4"/>
  <c r="E55" i="4"/>
  <c r="C55" i="4"/>
  <c r="J54" i="4"/>
  <c r="I54" i="4"/>
  <c r="E54" i="4"/>
  <c r="C54" i="4"/>
  <c r="J53" i="4"/>
  <c r="I53" i="4"/>
  <c r="E53" i="4"/>
  <c r="C53" i="4"/>
  <c r="J52" i="4"/>
  <c r="I52" i="4"/>
  <c r="E52" i="4"/>
  <c r="J51" i="4"/>
  <c r="I51" i="4"/>
  <c r="E51" i="4"/>
  <c r="C51" i="4"/>
  <c r="K2" i="4"/>
  <c r="N50" i="3"/>
  <c r="J50" i="4" s="1"/>
  <c r="M50" i="3"/>
  <c r="I50" i="4" s="1"/>
  <c r="I50" i="3"/>
  <c r="G50" i="3"/>
  <c r="E50" i="3"/>
  <c r="E50" i="4" s="1"/>
  <c r="N49" i="3"/>
  <c r="J49" i="4" s="1"/>
  <c r="M49" i="3"/>
  <c r="I49" i="4" s="1"/>
  <c r="I49" i="3"/>
  <c r="G49" i="3"/>
  <c r="E49" i="3"/>
  <c r="E49" i="4" s="1"/>
  <c r="N48" i="3"/>
  <c r="J48" i="4" s="1"/>
  <c r="M48" i="3"/>
  <c r="I48" i="4" s="1"/>
  <c r="I48" i="3"/>
  <c r="G48" i="3"/>
  <c r="E48" i="3"/>
  <c r="E48" i="4" s="1"/>
  <c r="N47" i="3"/>
  <c r="J47" i="4" s="1"/>
  <c r="M47" i="3"/>
  <c r="I47" i="4" s="1"/>
  <c r="I47" i="3"/>
  <c r="G47" i="3"/>
  <c r="E47" i="3"/>
  <c r="E47" i="4" s="1"/>
  <c r="N46" i="3"/>
  <c r="J46" i="4" s="1"/>
  <c r="M46" i="3"/>
  <c r="I46" i="4" s="1"/>
  <c r="I46" i="3"/>
  <c r="G46" i="3"/>
  <c r="E46" i="3"/>
  <c r="E46" i="4" s="1"/>
  <c r="N45" i="3"/>
  <c r="J45" i="4" s="1"/>
  <c r="M45" i="3"/>
  <c r="I45" i="4" s="1"/>
  <c r="I45" i="3"/>
  <c r="G45" i="3"/>
  <c r="E45" i="3"/>
  <c r="E45" i="4" s="1"/>
  <c r="N44" i="3"/>
  <c r="J44" i="4" s="1"/>
  <c r="M44" i="3"/>
  <c r="I44" i="4" s="1"/>
  <c r="I44" i="3"/>
  <c r="G44" i="3"/>
  <c r="E44" i="3"/>
  <c r="E44" i="4" s="1"/>
  <c r="N43" i="3"/>
  <c r="J43" i="4" s="1"/>
  <c r="M43" i="3"/>
  <c r="I43" i="4" s="1"/>
  <c r="I43" i="3"/>
  <c r="G43" i="3"/>
  <c r="E43" i="3"/>
  <c r="E43" i="4" s="1"/>
  <c r="N42" i="3"/>
  <c r="J42" i="4" s="1"/>
  <c r="M42" i="3"/>
  <c r="I42" i="4" s="1"/>
  <c r="I42" i="3"/>
  <c r="G42" i="3"/>
  <c r="E42" i="3"/>
  <c r="E42" i="4" s="1"/>
  <c r="N41" i="3"/>
  <c r="J41" i="4" s="1"/>
  <c r="M41" i="3"/>
  <c r="I41" i="4" s="1"/>
  <c r="I41" i="3"/>
  <c r="G41" i="3"/>
  <c r="E41" i="3"/>
  <c r="E41" i="4" s="1"/>
  <c r="N40" i="3"/>
  <c r="J40" i="4" s="1"/>
  <c r="M40" i="3"/>
  <c r="I40" i="4" s="1"/>
  <c r="I40" i="3"/>
  <c r="G40" i="3"/>
  <c r="E40" i="3"/>
  <c r="E40" i="4" s="1"/>
  <c r="N39" i="3"/>
  <c r="J39" i="4" s="1"/>
  <c r="M39" i="3"/>
  <c r="I39" i="4" s="1"/>
  <c r="I39" i="3"/>
  <c r="G39" i="3"/>
  <c r="E39" i="3"/>
  <c r="E39" i="4" s="1"/>
  <c r="N38" i="3"/>
  <c r="J38" i="4" s="1"/>
  <c r="M38" i="3"/>
  <c r="I38" i="4" s="1"/>
  <c r="I38" i="3"/>
  <c r="G38" i="3"/>
  <c r="E38" i="3"/>
  <c r="E38" i="4" s="1"/>
  <c r="N37" i="3"/>
  <c r="J37" i="4" s="1"/>
  <c r="M37" i="3"/>
  <c r="I37" i="4" s="1"/>
  <c r="I37" i="3"/>
  <c r="G37" i="3"/>
  <c r="E37" i="3"/>
  <c r="E37" i="4" s="1"/>
  <c r="N36" i="3"/>
  <c r="J36" i="4" s="1"/>
  <c r="M36" i="3"/>
  <c r="I36" i="4" s="1"/>
  <c r="I36" i="3"/>
  <c r="G36" i="3"/>
  <c r="E36" i="3"/>
  <c r="E36" i="4" s="1"/>
  <c r="N35" i="3"/>
  <c r="J35" i="4" s="1"/>
  <c r="M35" i="3"/>
  <c r="I35" i="4" s="1"/>
  <c r="I35" i="3"/>
  <c r="G35" i="3"/>
  <c r="E35" i="3"/>
  <c r="E35" i="4" s="1"/>
  <c r="N34" i="3"/>
  <c r="J34" i="4" s="1"/>
  <c r="M34" i="3"/>
  <c r="I34" i="4" s="1"/>
  <c r="I34" i="3"/>
  <c r="G34" i="3"/>
  <c r="E34" i="3"/>
  <c r="E34" i="4" s="1"/>
  <c r="N33" i="3"/>
  <c r="J33" i="4" s="1"/>
  <c r="M33" i="3"/>
  <c r="I33" i="4" s="1"/>
  <c r="I33" i="3"/>
  <c r="G33" i="3"/>
  <c r="E33" i="3"/>
  <c r="E33" i="4" s="1"/>
  <c r="N32" i="3"/>
  <c r="J32" i="4" s="1"/>
  <c r="M32" i="3"/>
  <c r="I32" i="4" s="1"/>
  <c r="I32" i="3"/>
  <c r="G32" i="3"/>
  <c r="E32" i="3"/>
  <c r="E32" i="4" s="1"/>
  <c r="N31" i="3"/>
  <c r="J31" i="4" s="1"/>
  <c r="M31" i="3"/>
  <c r="I31" i="4" s="1"/>
  <c r="I31" i="3"/>
  <c r="G31" i="3"/>
  <c r="E31" i="3"/>
  <c r="E31" i="4" s="1"/>
  <c r="N30" i="3"/>
  <c r="J30" i="4" s="1"/>
  <c r="M30" i="3"/>
  <c r="I30" i="4" s="1"/>
  <c r="I30" i="3"/>
  <c r="G30" i="3"/>
  <c r="E30" i="3"/>
  <c r="E30" i="4" s="1"/>
  <c r="N29" i="3"/>
  <c r="J29" i="4" s="1"/>
  <c r="M29" i="3"/>
  <c r="I29" i="4" s="1"/>
  <c r="I29" i="3"/>
  <c r="G29" i="3"/>
  <c r="E29" i="3"/>
  <c r="E29" i="4" s="1"/>
  <c r="N28" i="3"/>
  <c r="J28" i="4" s="1"/>
  <c r="M28" i="3"/>
  <c r="I28" i="4" s="1"/>
  <c r="I28" i="3"/>
  <c r="G28" i="3"/>
  <c r="E28" i="3"/>
  <c r="E28" i="4" s="1"/>
  <c r="N27" i="3"/>
  <c r="J27" i="4" s="1"/>
  <c r="M27" i="3"/>
  <c r="I27" i="4" s="1"/>
  <c r="I27" i="3"/>
  <c r="G27" i="3"/>
  <c r="E27" i="3"/>
  <c r="E27" i="4" s="1"/>
  <c r="N26" i="3"/>
  <c r="J26" i="4" s="1"/>
  <c r="M26" i="3"/>
  <c r="I26" i="4" s="1"/>
  <c r="I26" i="3"/>
  <c r="G26" i="3"/>
  <c r="E26" i="3"/>
  <c r="E26" i="4" s="1"/>
  <c r="N25" i="3"/>
  <c r="J25" i="4" s="1"/>
  <c r="M25" i="3"/>
  <c r="I25" i="4" s="1"/>
  <c r="I25" i="3"/>
  <c r="G25" i="3"/>
  <c r="E25" i="3"/>
  <c r="E25" i="4" s="1"/>
  <c r="N24" i="3"/>
  <c r="J24" i="4" s="1"/>
  <c r="M24" i="3"/>
  <c r="I24" i="4" s="1"/>
  <c r="I24" i="3"/>
  <c r="G24" i="3"/>
  <c r="E24" i="3"/>
  <c r="E24" i="4" s="1"/>
  <c r="N23" i="3"/>
  <c r="J23" i="4" s="1"/>
  <c r="M23" i="3"/>
  <c r="I23" i="4" s="1"/>
  <c r="I23" i="3"/>
  <c r="G23" i="3"/>
  <c r="E23" i="3"/>
  <c r="E23" i="4" s="1"/>
  <c r="N22" i="3"/>
  <c r="J22" i="4" s="1"/>
  <c r="M22" i="3"/>
  <c r="I22" i="4" s="1"/>
  <c r="I22" i="3"/>
  <c r="G22" i="3"/>
  <c r="E22" i="3"/>
  <c r="E22" i="4" s="1"/>
  <c r="N21" i="3"/>
  <c r="J21" i="4" s="1"/>
  <c r="M21" i="3"/>
  <c r="I21" i="4" s="1"/>
  <c r="I21" i="3"/>
  <c r="G21" i="3"/>
  <c r="E21" i="3"/>
  <c r="E21" i="4" s="1"/>
  <c r="N20" i="3"/>
  <c r="J20" i="4" s="1"/>
  <c r="M20" i="3"/>
  <c r="I20" i="4" s="1"/>
  <c r="I20" i="3"/>
  <c r="G20" i="3"/>
  <c r="E20" i="3"/>
  <c r="E20" i="4" s="1"/>
  <c r="N19" i="3"/>
  <c r="J19" i="4" s="1"/>
  <c r="M19" i="3"/>
  <c r="I19" i="4" s="1"/>
  <c r="I19" i="3"/>
  <c r="G19" i="3"/>
  <c r="E19" i="3"/>
  <c r="E19" i="4" s="1"/>
  <c r="N18" i="3"/>
  <c r="J18" i="4" s="1"/>
  <c r="M18" i="3"/>
  <c r="I18" i="4" s="1"/>
  <c r="I18" i="3"/>
  <c r="G18" i="3"/>
  <c r="E18" i="3"/>
  <c r="E18" i="4" s="1"/>
  <c r="N17" i="3"/>
  <c r="J17" i="4" s="1"/>
  <c r="M17" i="3"/>
  <c r="I17" i="4" s="1"/>
  <c r="I17" i="3"/>
  <c r="G17" i="3"/>
  <c r="E17" i="3"/>
  <c r="E17" i="4" s="1"/>
  <c r="N16" i="3"/>
  <c r="J16" i="4" s="1"/>
  <c r="M16" i="3"/>
  <c r="I16" i="4" s="1"/>
  <c r="I16" i="3"/>
  <c r="G16" i="3"/>
  <c r="E16" i="3"/>
  <c r="E16" i="4" s="1"/>
  <c r="N15" i="3"/>
  <c r="J15" i="4" s="1"/>
  <c r="M15" i="3"/>
  <c r="I15" i="4" s="1"/>
  <c r="I15" i="3"/>
  <c r="G15" i="3"/>
  <c r="E15" i="3"/>
  <c r="E15" i="4" s="1"/>
  <c r="N14" i="3"/>
  <c r="J14" i="4" s="1"/>
  <c r="M14" i="3"/>
  <c r="I14" i="4" s="1"/>
  <c r="I14" i="3"/>
  <c r="G14" i="3"/>
  <c r="E14" i="3"/>
  <c r="E14" i="4" s="1"/>
  <c r="N13" i="3"/>
  <c r="J13" i="4" s="1"/>
  <c r="M13" i="3"/>
  <c r="I13" i="4" s="1"/>
  <c r="I13" i="3"/>
  <c r="G13" i="3"/>
  <c r="E13" i="3"/>
  <c r="E13" i="4" s="1"/>
  <c r="N12" i="3"/>
  <c r="J12" i="4" s="1"/>
  <c r="M12" i="3"/>
  <c r="I12" i="4" s="1"/>
  <c r="I12" i="3"/>
  <c r="G12" i="3"/>
  <c r="E12" i="3"/>
  <c r="E12" i="4" s="1"/>
  <c r="N11" i="3"/>
  <c r="J11" i="4" s="1"/>
  <c r="M11" i="3"/>
  <c r="I11" i="4" s="1"/>
  <c r="I11" i="3"/>
  <c r="G11" i="3"/>
  <c r="E11" i="3"/>
  <c r="E11" i="4" s="1"/>
  <c r="N10" i="3"/>
  <c r="J10" i="4" s="1"/>
  <c r="M10" i="3"/>
  <c r="I10" i="4" s="1"/>
  <c r="I10" i="3"/>
  <c r="G10" i="3"/>
  <c r="E10" i="3"/>
  <c r="E10" i="4" s="1"/>
  <c r="N9" i="3"/>
  <c r="J9" i="4" s="1"/>
  <c r="M9" i="3"/>
  <c r="I9" i="4" s="1"/>
  <c r="I9" i="3"/>
  <c r="G9" i="3"/>
  <c r="E9" i="3"/>
  <c r="E9" i="4" s="1"/>
  <c r="N8" i="3"/>
  <c r="J8" i="4" s="1"/>
  <c r="M8" i="3"/>
  <c r="I8" i="4" s="1"/>
  <c r="I8" i="3"/>
  <c r="G8" i="3"/>
  <c r="E8" i="3"/>
  <c r="E8" i="4" s="1"/>
  <c r="N7" i="3"/>
  <c r="J7" i="4" s="1"/>
  <c r="M7" i="3"/>
  <c r="I7" i="4" s="1"/>
  <c r="I7" i="3"/>
  <c r="G7" i="3"/>
  <c r="E7" i="3"/>
  <c r="E7" i="4" s="1"/>
  <c r="N6" i="3"/>
  <c r="J6" i="4" s="1"/>
  <c r="M6" i="3"/>
  <c r="I6" i="4" s="1"/>
  <c r="I6" i="3"/>
  <c r="G6" i="3"/>
  <c r="E6" i="3"/>
  <c r="E6" i="4" s="1"/>
  <c r="N5" i="3"/>
  <c r="J5" i="4" s="1"/>
  <c r="M5" i="3"/>
  <c r="I5" i="4" s="1"/>
  <c r="I5" i="3"/>
  <c r="G5" i="3"/>
  <c r="E5" i="3"/>
  <c r="E5" i="4" s="1"/>
  <c r="N4" i="3"/>
  <c r="J4" i="4" s="1"/>
  <c r="M4" i="3"/>
  <c r="I4" i="4" s="1"/>
  <c r="I4" i="3"/>
  <c r="G4" i="3"/>
  <c r="E4" i="3"/>
  <c r="E4" i="4" s="1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S54" i="1"/>
  <c r="M52" i="1"/>
  <c r="M51" i="1"/>
  <c r="M50" i="1"/>
  <c r="O50" i="3"/>
  <c r="T49" i="1"/>
  <c r="M49" i="1"/>
  <c r="O49" i="3"/>
  <c r="R48" i="1"/>
  <c r="M48" i="1"/>
  <c r="O48" i="3"/>
  <c r="M47" i="1"/>
  <c r="O47" i="3"/>
  <c r="M46" i="1"/>
  <c r="M45" i="1"/>
  <c r="M44" i="1"/>
  <c r="M43" i="1"/>
  <c r="O43" i="3"/>
  <c r="M42" i="1"/>
  <c r="O42" i="3"/>
  <c r="M41" i="1"/>
  <c r="O41" i="3"/>
  <c r="M40" i="1"/>
  <c r="O40" i="3"/>
  <c r="M39" i="1"/>
  <c r="O39" i="3"/>
  <c r="M38" i="1"/>
  <c r="O38" i="3"/>
  <c r="M37" i="1"/>
  <c r="T36" i="1"/>
  <c r="M36" i="1"/>
  <c r="R35" i="1"/>
  <c r="M35" i="1"/>
  <c r="O35" i="3"/>
  <c r="M34" i="1"/>
  <c r="O34" i="3"/>
  <c r="M33" i="1"/>
  <c r="O33" i="3"/>
  <c r="M32" i="1"/>
  <c r="O32" i="3"/>
  <c r="M31" i="1"/>
  <c r="O31" i="3"/>
  <c r="M30" i="1"/>
  <c r="O30" i="3"/>
  <c r="M29" i="1"/>
  <c r="M28" i="1"/>
  <c r="M27" i="1"/>
  <c r="O27" i="3"/>
  <c r="M26" i="1"/>
  <c r="O26" i="3"/>
  <c r="M25" i="1"/>
  <c r="O25" i="3"/>
  <c r="M24" i="1"/>
  <c r="O24" i="3"/>
  <c r="M23" i="1"/>
  <c r="O23" i="3"/>
  <c r="M22" i="1"/>
  <c r="O22" i="3"/>
  <c r="T21" i="1"/>
  <c r="M21" i="1"/>
  <c r="O21" i="3"/>
  <c r="M20" i="1"/>
  <c r="M19" i="1"/>
  <c r="O19" i="3"/>
  <c r="M18" i="1"/>
  <c r="O18" i="3"/>
  <c r="T17" i="1"/>
  <c r="R17" i="1"/>
  <c r="S17" i="1" s="1"/>
  <c r="M17" i="1"/>
  <c r="O17" i="3"/>
  <c r="O16" i="3"/>
  <c r="O15" i="3"/>
  <c r="O14" i="3"/>
  <c r="O13" i="3"/>
  <c r="O11" i="3"/>
  <c r="O10" i="3"/>
  <c r="O9" i="3"/>
  <c r="O8" i="3"/>
  <c r="O7" i="3"/>
  <c r="O6" i="3"/>
  <c r="O5" i="3"/>
  <c r="T4" i="1"/>
  <c r="O4" i="3"/>
  <c r="S5" i="5" l="1"/>
  <c r="L6" i="5"/>
  <c r="P5" i="3"/>
  <c r="B12" i="4"/>
  <c r="C12" i="4" s="1"/>
  <c r="B9" i="4"/>
  <c r="C9" i="4" s="1"/>
  <c r="B16" i="4"/>
  <c r="C16" i="4" s="1"/>
  <c r="B8" i="4"/>
  <c r="C8" i="4" s="1"/>
  <c r="C18" i="4"/>
  <c r="B10" i="4"/>
  <c r="C10" i="4" s="1"/>
  <c r="P28" i="3"/>
  <c r="K28" i="4" s="1"/>
  <c r="P20" i="3"/>
  <c r="P12" i="3"/>
  <c r="K12" i="4" s="1"/>
  <c r="P7" i="3"/>
  <c r="K7" i="4" s="1"/>
  <c r="P44" i="3"/>
  <c r="P49" i="3"/>
  <c r="K49" i="4" s="1"/>
  <c r="P13" i="3"/>
  <c r="K13" i="4" s="1"/>
  <c r="P15" i="3"/>
  <c r="K15" i="4" s="1"/>
  <c r="P19" i="3"/>
  <c r="K19" i="4" s="1"/>
  <c r="P8" i="3"/>
  <c r="K8" i="4" s="1"/>
  <c r="P16" i="3"/>
  <c r="K16" i="4" s="1"/>
  <c r="P23" i="3"/>
  <c r="K23" i="4" s="1"/>
  <c r="P27" i="3"/>
  <c r="K27" i="4" s="1"/>
  <c r="P31" i="3"/>
  <c r="K31" i="4" s="1"/>
  <c r="P35" i="3"/>
  <c r="P38" i="3"/>
  <c r="K38" i="4" s="1"/>
  <c r="P42" i="3"/>
  <c r="K42" i="4" s="1"/>
  <c r="P17" i="3"/>
  <c r="K17" i="4" s="1"/>
  <c r="P9" i="3"/>
  <c r="K9" i="4" s="1"/>
  <c r="P10" i="3"/>
  <c r="K10" i="4" s="1"/>
  <c r="P24" i="3"/>
  <c r="K24" i="4" s="1"/>
  <c r="P32" i="3"/>
  <c r="K32" i="4" s="1"/>
  <c r="P39" i="3"/>
  <c r="P43" i="3"/>
  <c r="K43" i="4" s="1"/>
  <c r="P47" i="3"/>
  <c r="K47" i="4" s="1"/>
  <c r="P11" i="3"/>
  <c r="K11" i="4" s="1"/>
  <c r="P4" i="3"/>
  <c r="K4" i="4" s="1"/>
  <c r="P21" i="3"/>
  <c r="P25" i="3"/>
  <c r="P29" i="3"/>
  <c r="K29" i="4" s="1"/>
  <c r="P33" i="3"/>
  <c r="K33" i="4" s="1"/>
  <c r="P40" i="3"/>
  <c r="K40" i="4" s="1"/>
  <c r="P48" i="3"/>
  <c r="K48" i="4" s="1"/>
  <c r="P6" i="3"/>
  <c r="P14" i="3"/>
  <c r="K14" i="4" s="1"/>
  <c r="P22" i="3"/>
  <c r="P26" i="3"/>
  <c r="K26" i="4" s="1"/>
  <c r="P30" i="3"/>
  <c r="K30" i="4" s="1"/>
  <c r="P34" i="3"/>
  <c r="P37" i="3"/>
  <c r="P41" i="3"/>
  <c r="K41" i="4" s="1"/>
  <c r="P45" i="3"/>
  <c r="P50" i="3"/>
  <c r="K50" i="4" s="1"/>
  <c r="P36" i="3"/>
  <c r="K36" i="4" s="1"/>
  <c r="P18" i="3"/>
  <c r="P46" i="3"/>
  <c r="K46" i="4" s="1"/>
  <c r="U4" i="1"/>
  <c r="C20" i="4"/>
  <c r="C20" i="3"/>
  <c r="C22" i="4"/>
  <c r="C22" i="3"/>
  <c r="C24" i="4"/>
  <c r="C24" i="3"/>
  <c r="C26" i="4"/>
  <c r="C26" i="3"/>
  <c r="C28" i="4"/>
  <c r="C28" i="3"/>
  <c r="C30" i="4"/>
  <c r="C30" i="3"/>
  <c r="C32" i="4"/>
  <c r="C32" i="3"/>
  <c r="C34" i="4"/>
  <c r="C34" i="3"/>
  <c r="C36" i="4"/>
  <c r="C36" i="3"/>
  <c r="C38" i="4"/>
  <c r="C38" i="3"/>
  <c r="C40" i="4"/>
  <c r="C40" i="3"/>
  <c r="C42" i="4"/>
  <c r="C42" i="3"/>
  <c r="C44" i="4"/>
  <c r="C44" i="3"/>
  <c r="C46" i="4"/>
  <c r="C46" i="3"/>
  <c r="C48" i="4"/>
  <c r="C48" i="3"/>
  <c r="C50" i="4"/>
  <c r="C50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1" i="4"/>
  <c r="C21" i="3"/>
  <c r="C23" i="4"/>
  <c r="C23" i="3"/>
  <c r="C25" i="4"/>
  <c r="C25" i="3"/>
  <c r="C27" i="4"/>
  <c r="C27" i="3"/>
  <c r="C29" i="4"/>
  <c r="C29" i="3"/>
  <c r="C31" i="4"/>
  <c r="C31" i="3"/>
  <c r="C33" i="4"/>
  <c r="C33" i="3"/>
  <c r="C35" i="4"/>
  <c r="C35" i="3"/>
  <c r="C37" i="4"/>
  <c r="C37" i="3"/>
  <c r="C39" i="4"/>
  <c r="C39" i="3"/>
  <c r="C41" i="4"/>
  <c r="C41" i="3"/>
  <c r="C43" i="4"/>
  <c r="C43" i="3"/>
  <c r="C45" i="4"/>
  <c r="C45" i="3"/>
  <c r="C47" i="4"/>
  <c r="C47" i="3"/>
  <c r="C49" i="4"/>
  <c r="C49" i="3"/>
  <c r="Q49" i="3" l="1"/>
  <c r="L49" i="4" s="1"/>
  <c r="Q7" i="3"/>
  <c r="L7" i="4" s="1"/>
  <c r="Q12" i="3"/>
  <c r="L12" i="4" s="1"/>
  <c r="M6" i="5"/>
  <c r="P6" i="5" s="1"/>
  <c r="O6" i="5"/>
  <c r="R6" i="5" s="1"/>
  <c r="N6" i="5"/>
  <c r="Q6" i="5" s="1"/>
  <c r="L7" i="5"/>
  <c r="Q4" i="3"/>
  <c r="L4" i="4" s="1"/>
  <c r="Q37" i="3"/>
  <c r="L37" i="4" s="1"/>
  <c r="K37" i="4"/>
  <c r="Q39" i="3"/>
  <c r="L39" i="4" s="1"/>
  <c r="K39" i="4"/>
  <c r="Q35" i="3"/>
  <c r="L35" i="4" s="1"/>
  <c r="K35" i="4"/>
  <c r="Q34" i="3"/>
  <c r="L34" i="4" s="1"/>
  <c r="K34" i="4"/>
  <c r="Q44" i="3"/>
  <c r="L44" i="4" s="1"/>
  <c r="K44" i="4"/>
  <c r="Q18" i="3"/>
  <c r="L18" i="4" s="1"/>
  <c r="K18" i="4"/>
  <c r="Q25" i="3"/>
  <c r="L25" i="4" s="1"/>
  <c r="K25" i="4"/>
  <c r="Q16" i="3"/>
  <c r="L16" i="4" s="1"/>
  <c r="Q22" i="3"/>
  <c r="L22" i="4" s="1"/>
  <c r="K22" i="4"/>
  <c r="Q21" i="3"/>
  <c r="L21" i="4" s="1"/>
  <c r="K21" i="4"/>
  <c r="Q9" i="3"/>
  <c r="L9" i="4" s="1"/>
  <c r="Q45" i="3"/>
  <c r="L45" i="4" s="1"/>
  <c r="K45" i="4"/>
  <c r="Q6" i="3"/>
  <c r="L6" i="4" s="1"/>
  <c r="K6" i="4"/>
  <c r="Q20" i="3"/>
  <c r="L20" i="4" s="1"/>
  <c r="K20" i="4"/>
  <c r="Q5" i="3"/>
  <c r="L5" i="4" s="1"/>
  <c r="K5" i="4"/>
  <c r="Q50" i="3"/>
  <c r="L50" i="4" s="1"/>
  <c r="Q14" i="3"/>
  <c r="L14" i="4" s="1"/>
  <c r="Q33" i="3"/>
  <c r="L33" i="4" s="1"/>
  <c r="Q31" i="3"/>
  <c r="L31" i="4" s="1"/>
  <c r="Q13" i="3"/>
  <c r="L13" i="4" s="1"/>
  <c r="Q32" i="3"/>
  <c r="L32" i="4" s="1"/>
  <c r="Q29" i="3"/>
  <c r="L29" i="4" s="1"/>
  <c r="Q27" i="3"/>
  <c r="L27" i="4" s="1"/>
  <c r="Q47" i="3"/>
  <c r="L47" i="4" s="1"/>
  <c r="Q26" i="3"/>
  <c r="L26" i="4" s="1"/>
  <c r="Q42" i="3"/>
  <c r="L42" i="4" s="1"/>
  <c r="Q24" i="3"/>
  <c r="L24" i="4" s="1"/>
  <c r="Q15" i="3"/>
  <c r="L15" i="4" s="1"/>
  <c r="Q38" i="3"/>
  <c r="L38" i="4" s="1"/>
  <c r="Q43" i="3"/>
  <c r="L43" i="4" s="1"/>
  <c r="Q19" i="3"/>
  <c r="L19" i="4" s="1"/>
  <c r="Q11" i="3"/>
  <c r="L11" i="4" s="1"/>
  <c r="Q46" i="3"/>
  <c r="L46" i="4" s="1"/>
  <c r="Q41" i="3"/>
  <c r="L41" i="4" s="1"/>
  <c r="Q30" i="3"/>
  <c r="L30" i="4" s="1"/>
  <c r="Q17" i="3"/>
  <c r="L17" i="4" s="1"/>
  <c r="Q8" i="3"/>
  <c r="L8" i="4" s="1"/>
  <c r="Q48" i="3"/>
  <c r="L48" i="4" s="1"/>
  <c r="Q28" i="3"/>
  <c r="L28" i="4" s="1"/>
  <c r="Q23" i="3"/>
  <c r="L23" i="4" s="1"/>
  <c r="Q10" i="3"/>
  <c r="L10" i="4" s="1"/>
  <c r="Q40" i="3"/>
  <c r="L40" i="4" s="1"/>
  <c r="Q36" i="3"/>
  <c r="L36" i="4" s="1"/>
  <c r="M7" i="5" l="1"/>
  <c r="P7" i="5" s="1"/>
  <c r="S7" i="5" s="1"/>
  <c r="O7" i="5"/>
  <c r="R7" i="5" s="1"/>
  <c r="N7" i="5"/>
  <c r="Q7" i="5" s="1"/>
  <c r="S6" i="5"/>
  <c r="L8" i="5"/>
  <c r="M8" i="5" l="1"/>
  <c r="P8" i="5" s="1"/>
  <c r="N8" i="5"/>
  <c r="Q8" i="5" s="1"/>
  <c r="O8" i="5"/>
  <c r="R8" i="5" s="1"/>
  <c r="L9" i="5"/>
  <c r="O9" i="5" l="1"/>
  <c r="R9" i="5" s="1"/>
  <c r="N9" i="5"/>
  <c r="Q9" i="5" s="1"/>
  <c r="M9" i="5"/>
  <c r="P9" i="5" s="1"/>
  <c r="S8" i="5"/>
  <c r="L10" i="5"/>
  <c r="O10" i="5" l="1"/>
  <c r="R10" i="5" s="1"/>
  <c r="N10" i="5"/>
  <c r="Q10" i="5" s="1"/>
  <c r="M10" i="5"/>
  <c r="P10" i="5" s="1"/>
  <c r="S10" i="5" s="1"/>
  <c r="S9" i="5"/>
  <c r="L11" i="5"/>
  <c r="O11" i="5" l="1"/>
  <c r="R11" i="5" s="1"/>
  <c r="N11" i="5"/>
  <c r="Q11" i="5" s="1"/>
  <c r="M11" i="5"/>
  <c r="P11" i="5" s="1"/>
  <c r="L12" i="5"/>
  <c r="S11" i="5" l="1"/>
  <c r="O12" i="5"/>
  <c r="R12" i="5" s="1"/>
  <c r="M12" i="5"/>
  <c r="P12" i="5" s="1"/>
  <c r="N12" i="5"/>
  <c r="Q12" i="5" s="1"/>
  <c r="L13" i="5"/>
  <c r="S12" i="5" l="1"/>
  <c r="O13" i="5"/>
  <c r="R13" i="5" s="1"/>
  <c r="M13" i="5"/>
  <c r="P13" i="5" s="1"/>
  <c r="N13" i="5"/>
  <c r="Q13" i="5" s="1"/>
  <c r="L14" i="5"/>
  <c r="S13" i="5" l="1"/>
  <c r="M14" i="5"/>
  <c r="P14" i="5" s="1"/>
  <c r="S14" i="5" s="1"/>
  <c r="O14" i="5"/>
  <c r="R14" i="5" s="1"/>
  <c r="N14" i="5"/>
  <c r="Q14" i="5" s="1"/>
  <c r="L15" i="5"/>
  <c r="M15" i="5" l="1"/>
  <c r="P15" i="5" s="1"/>
  <c r="O15" i="5"/>
  <c r="R15" i="5" s="1"/>
  <c r="N15" i="5"/>
  <c r="Q15" i="5" s="1"/>
  <c r="L16" i="5"/>
  <c r="M16" i="5" l="1"/>
  <c r="P16" i="5" s="1"/>
  <c r="O16" i="5"/>
  <c r="R16" i="5" s="1"/>
  <c r="N16" i="5"/>
  <c r="Q16" i="5" s="1"/>
  <c r="S15" i="5"/>
  <c r="L17" i="5"/>
  <c r="O17" i="5" l="1"/>
  <c r="R17" i="5" s="1"/>
  <c r="N17" i="5"/>
  <c r="Q17" i="5" s="1"/>
  <c r="M17" i="5"/>
  <c r="P17" i="5" s="1"/>
  <c r="S16" i="5"/>
  <c r="L18" i="5"/>
  <c r="O18" i="5" l="1"/>
  <c r="R18" i="5" s="1"/>
  <c r="N18" i="5"/>
  <c r="Q18" i="5" s="1"/>
  <c r="M18" i="5"/>
  <c r="P18" i="5" s="1"/>
  <c r="S18" i="5" s="1"/>
  <c r="S17" i="5"/>
  <c r="L19" i="5"/>
  <c r="O19" i="5" l="1"/>
  <c r="R19" i="5" s="1"/>
  <c r="N19" i="5"/>
  <c r="Q19" i="5" s="1"/>
  <c r="M19" i="5"/>
  <c r="P19" i="5" s="1"/>
  <c r="S19" i="5" s="1"/>
  <c r="L20" i="5"/>
  <c r="O20" i="5" l="1"/>
  <c r="R20" i="5" s="1"/>
  <c r="M20" i="5"/>
  <c r="P20" i="5" s="1"/>
  <c r="N20" i="5"/>
  <c r="Q20" i="5" s="1"/>
  <c r="L21" i="5"/>
  <c r="M21" i="5" l="1"/>
  <c r="P21" i="5" s="1"/>
  <c r="S21" i="5" s="1"/>
  <c r="N21" i="5"/>
  <c r="Q21" i="5" s="1"/>
  <c r="O21" i="5"/>
  <c r="R21" i="5" s="1"/>
  <c r="S20" i="5"/>
  <c r="L22" i="5"/>
  <c r="M22" i="5" l="1"/>
  <c r="P22" i="5" s="1"/>
  <c r="S22" i="5" s="1"/>
  <c r="N22" i="5"/>
  <c r="Q22" i="5" s="1"/>
  <c r="O22" i="5"/>
  <c r="R22" i="5" s="1"/>
  <c r="L23" i="5"/>
  <c r="M23" i="5" l="1"/>
  <c r="P23" i="5" s="1"/>
  <c r="S23" i="5" s="1"/>
  <c r="N23" i="5"/>
  <c r="Q23" i="5" s="1"/>
  <c r="O23" i="5"/>
  <c r="R23" i="5" s="1"/>
  <c r="L24" i="5"/>
  <c r="N24" i="5" l="1"/>
  <c r="Q24" i="5" s="1"/>
  <c r="M24" i="5"/>
  <c r="P24" i="5" s="1"/>
  <c r="O24" i="5"/>
  <c r="R24" i="5" s="1"/>
  <c r="L25" i="5"/>
  <c r="O25" i="5" l="1"/>
  <c r="R25" i="5" s="1"/>
  <c r="N25" i="5"/>
  <c r="Q25" i="5" s="1"/>
  <c r="M25" i="5"/>
  <c r="P25" i="5" s="1"/>
  <c r="S24" i="5"/>
  <c r="L26" i="5"/>
  <c r="O26" i="5" l="1"/>
  <c r="R26" i="5" s="1"/>
  <c r="N26" i="5"/>
  <c r="Q26" i="5" s="1"/>
  <c r="M26" i="5"/>
  <c r="P26" i="5" s="1"/>
  <c r="S26" i="5" s="1"/>
  <c r="S25" i="5"/>
  <c r="L27" i="5"/>
  <c r="O27" i="5" l="1"/>
  <c r="R27" i="5" s="1"/>
  <c r="N27" i="5"/>
  <c r="Q27" i="5" s="1"/>
  <c r="M27" i="5"/>
  <c r="P27" i="5" s="1"/>
  <c r="L28" i="5"/>
  <c r="S27" i="5" l="1"/>
  <c r="O28" i="5"/>
  <c r="R28" i="5" s="1"/>
  <c r="N28" i="5"/>
  <c r="Q28" i="5" s="1"/>
  <c r="M28" i="5"/>
  <c r="P28" i="5" s="1"/>
  <c r="L29" i="5"/>
  <c r="S28" i="5" l="1"/>
  <c r="O29" i="5"/>
  <c r="R29" i="5" s="1"/>
  <c r="M29" i="5"/>
  <c r="P29" i="5" s="1"/>
  <c r="S29" i="5" s="1"/>
  <c r="N29" i="5"/>
  <c r="Q29" i="5" s="1"/>
  <c r="L30" i="5"/>
  <c r="M30" i="5" l="1"/>
  <c r="P30" i="5" s="1"/>
  <c r="O30" i="5"/>
  <c r="R30" i="5" s="1"/>
  <c r="N30" i="5"/>
  <c r="Q30" i="5" s="1"/>
  <c r="L31" i="5"/>
  <c r="M31" i="5" l="1"/>
  <c r="P31" i="5" s="1"/>
  <c r="O31" i="5"/>
  <c r="R31" i="5" s="1"/>
  <c r="N31" i="5"/>
  <c r="Q31" i="5" s="1"/>
  <c r="S30" i="5"/>
  <c r="L32" i="5"/>
  <c r="O32" i="5" l="1"/>
  <c r="R32" i="5" s="1"/>
  <c r="N32" i="5"/>
  <c r="Q32" i="5" s="1"/>
  <c r="M32" i="5"/>
  <c r="P32" i="5" s="1"/>
  <c r="S32" i="5" s="1"/>
  <c r="S31" i="5"/>
  <c r="L33" i="5"/>
  <c r="O33" i="5" l="1"/>
  <c r="R33" i="5" s="1"/>
  <c r="N33" i="5"/>
  <c r="Q33" i="5" s="1"/>
  <c r="M33" i="5"/>
  <c r="P33" i="5" s="1"/>
  <c r="L34" i="5"/>
  <c r="O34" i="5" l="1"/>
  <c r="R34" i="5" s="1"/>
  <c r="N34" i="5"/>
  <c r="Q34" i="5" s="1"/>
  <c r="M34" i="5"/>
  <c r="P34" i="5" s="1"/>
  <c r="S34" i="5" s="1"/>
  <c r="S33" i="5"/>
  <c r="L35" i="5"/>
  <c r="O35" i="5" l="1"/>
  <c r="R35" i="5" s="1"/>
  <c r="N35" i="5"/>
  <c r="Q35" i="5" s="1"/>
  <c r="M35" i="5"/>
  <c r="P35" i="5" s="1"/>
  <c r="L36" i="5"/>
  <c r="O36" i="5" l="1"/>
  <c r="R36" i="5" s="1"/>
  <c r="N36" i="5"/>
  <c r="Q36" i="5" s="1"/>
  <c r="M36" i="5"/>
  <c r="P36" i="5" s="1"/>
  <c r="S35" i="5"/>
  <c r="L37" i="5"/>
  <c r="O37" i="5" l="1"/>
  <c r="R37" i="5" s="1"/>
  <c r="N37" i="5"/>
  <c r="Q37" i="5" s="1"/>
  <c r="M37" i="5"/>
  <c r="P37" i="5" s="1"/>
  <c r="S36" i="5"/>
  <c r="L38" i="5"/>
  <c r="M38" i="5" l="1"/>
  <c r="P38" i="5" s="1"/>
  <c r="O38" i="5"/>
  <c r="R38" i="5" s="1"/>
  <c r="N38" i="5"/>
  <c r="Q38" i="5" s="1"/>
  <c r="S37" i="5"/>
  <c r="L39" i="5"/>
  <c r="M39" i="5" l="1"/>
  <c r="P39" i="5" s="1"/>
  <c r="O39" i="5"/>
  <c r="R39" i="5" s="1"/>
  <c r="N39" i="5"/>
  <c r="Q39" i="5" s="1"/>
  <c r="S38" i="5"/>
  <c r="L40" i="5"/>
  <c r="O40" i="5" l="1"/>
  <c r="R40" i="5" s="1"/>
  <c r="M40" i="5"/>
  <c r="P40" i="5" s="1"/>
  <c r="N40" i="5"/>
  <c r="Q40" i="5" s="1"/>
  <c r="S39" i="5"/>
  <c r="L41" i="5"/>
  <c r="O41" i="5" l="1"/>
  <c r="R41" i="5" s="1"/>
  <c r="N41" i="5"/>
  <c r="Q41" i="5" s="1"/>
  <c r="M41" i="5"/>
  <c r="P41" i="5" s="1"/>
  <c r="S41" i="5" s="1"/>
  <c r="S40" i="5"/>
  <c r="L42" i="5"/>
  <c r="O42" i="5" l="1"/>
  <c r="R42" i="5" s="1"/>
  <c r="N42" i="5"/>
  <c r="Q42" i="5" s="1"/>
  <c r="M42" i="5"/>
  <c r="P42" i="5" s="1"/>
  <c r="S42" i="5" s="1"/>
  <c r="L43" i="5"/>
  <c r="O43" i="5" l="1"/>
  <c r="R43" i="5" s="1"/>
  <c r="N43" i="5"/>
  <c r="Q43" i="5" s="1"/>
  <c r="M43" i="5"/>
  <c r="P43" i="5" s="1"/>
  <c r="S43" i="5" s="1"/>
  <c r="L44" i="5"/>
  <c r="O44" i="5" l="1"/>
  <c r="R44" i="5" s="1"/>
  <c r="M44" i="5"/>
  <c r="P44" i="5" s="1"/>
  <c r="N44" i="5"/>
  <c r="Q44" i="5" s="1"/>
  <c r="L45" i="5"/>
  <c r="S44" i="5" l="1"/>
  <c r="O45" i="5"/>
  <c r="R45" i="5" s="1"/>
  <c r="M45" i="5"/>
  <c r="P45" i="5" s="1"/>
  <c r="N45" i="5"/>
  <c r="Q45" i="5" s="1"/>
  <c r="L46" i="5"/>
  <c r="M46" i="5" l="1"/>
  <c r="P46" i="5" s="1"/>
  <c r="O46" i="5"/>
  <c r="R46" i="5" s="1"/>
  <c r="N46" i="5"/>
  <c r="Q46" i="5" s="1"/>
  <c r="S45" i="5"/>
  <c r="L47" i="5"/>
  <c r="M47" i="5" l="1"/>
  <c r="P47" i="5" s="1"/>
  <c r="O47" i="5"/>
  <c r="R47" i="5" s="1"/>
  <c r="N47" i="5"/>
  <c r="Q47" i="5" s="1"/>
  <c r="S46" i="5"/>
  <c r="L48" i="5"/>
  <c r="O48" i="5" l="1"/>
  <c r="R48" i="5" s="1"/>
  <c r="N48" i="5"/>
  <c r="Q48" i="5" s="1"/>
  <c r="M48" i="5"/>
  <c r="P48" i="5" s="1"/>
  <c r="S48" i="5" s="1"/>
  <c r="S47" i="5"/>
  <c r="L49" i="5"/>
  <c r="O49" i="5" l="1"/>
  <c r="R49" i="5" s="1"/>
  <c r="N49" i="5"/>
  <c r="Q49" i="5" s="1"/>
  <c r="M49" i="5"/>
  <c r="P49" i="5" s="1"/>
  <c r="S49" i="5" s="1"/>
  <c r="L50" i="5"/>
  <c r="O50" i="5" l="1"/>
  <c r="R50" i="5" s="1"/>
  <c r="N50" i="5"/>
  <c r="Q50" i="5" s="1"/>
  <c r="M50" i="5"/>
  <c r="P50" i="5" s="1"/>
  <c r="S50" i="5" s="1"/>
  <c r="L51" i="5"/>
  <c r="O51" i="5" l="1"/>
  <c r="R51" i="5" s="1"/>
  <c r="N51" i="5"/>
  <c r="Q51" i="5" s="1"/>
  <c r="M51" i="5"/>
  <c r="P51" i="5" s="1"/>
  <c r="S51" i="5" s="1"/>
  <c r="L52" i="5"/>
  <c r="O52" i="5" l="1"/>
  <c r="R52" i="5" s="1"/>
  <c r="N52" i="5"/>
  <c r="Q52" i="5" s="1"/>
  <c r="M52" i="5"/>
  <c r="P52" i="5" s="1"/>
  <c r="S52" i="5" s="1"/>
  <c r="L53" i="5"/>
  <c r="N53" i="5" l="1"/>
  <c r="Q53" i="5" s="1"/>
  <c r="M53" i="5"/>
  <c r="P53" i="5" s="1"/>
  <c r="O53" i="5"/>
  <c r="R53" i="5" s="1"/>
  <c r="L54" i="5"/>
  <c r="S53" i="5" l="1"/>
  <c r="M54" i="5"/>
  <c r="P54" i="5" s="1"/>
  <c r="O54" i="5"/>
  <c r="R54" i="5" s="1"/>
  <c r="N54" i="5"/>
  <c r="Q54" i="5" s="1"/>
  <c r="L55" i="5"/>
  <c r="S54" i="5" l="1"/>
  <c r="M55" i="5"/>
  <c r="P55" i="5" s="1"/>
  <c r="O55" i="5"/>
  <c r="R55" i="5" s="1"/>
  <c r="N55" i="5"/>
  <c r="Q55" i="5" s="1"/>
  <c r="L56" i="5"/>
  <c r="N56" i="5" l="1"/>
  <c r="Q56" i="5" s="1"/>
  <c r="M56" i="5"/>
  <c r="P56" i="5" s="1"/>
  <c r="S56" i="5" s="1"/>
  <c r="O56" i="5"/>
  <c r="R56" i="5" s="1"/>
  <c r="S55" i="5"/>
  <c r="L57" i="5"/>
  <c r="O57" i="5" l="1"/>
  <c r="R57" i="5" s="1"/>
  <c r="N57" i="5"/>
  <c r="Q57" i="5" s="1"/>
  <c r="M57" i="5"/>
  <c r="P57" i="5" s="1"/>
  <c r="S57" i="5" s="1"/>
  <c r="L58" i="5"/>
  <c r="O58" i="5" l="1"/>
  <c r="R58" i="5" s="1"/>
  <c r="N58" i="5"/>
  <c r="Q58" i="5" s="1"/>
  <c r="M58" i="5"/>
  <c r="P58" i="5" s="1"/>
  <c r="S58" i="5" s="1"/>
  <c r="L59" i="5"/>
  <c r="O59" i="5" l="1"/>
  <c r="R59" i="5" s="1"/>
  <c r="N59" i="5"/>
  <c r="Q59" i="5" s="1"/>
  <c r="M59" i="5"/>
  <c r="P59" i="5" s="1"/>
  <c r="S59" i="5" s="1"/>
  <c r="L60" i="5"/>
  <c r="O60" i="5" l="1"/>
  <c r="R60" i="5" s="1"/>
  <c r="M60" i="5"/>
  <c r="P60" i="5" s="1"/>
  <c r="S60" i="5" s="1"/>
  <c r="N60" i="5"/>
  <c r="Q60" i="5" s="1"/>
  <c r="L61" i="5"/>
  <c r="O61" i="5" l="1"/>
  <c r="R61" i="5" s="1"/>
  <c r="N61" i="5"/>
  <c r="Q61" i="5" s="1"/>
  <c r="M61" i="5"/>
  <c r="P61" i="5" s="1"/>
  <c r="S61" i="5" s="1"/>
  <c r="L62" i="5"/>
  <c r="M62" i="5" l="1"/>
  <c r="P62" i="5" s="1"/>
  <c r="O62" i="5"/>
  <c r="R62" i="5" s="1"/>
  <c r="N62" i="5"/>
  <c r="Q62" i="5" s="1"/>
  <c r="L63" i="5"/>
  <c r="M63" i="5" l="1"/>
  <c r="P63" i="5" s="1"/>
  <c r="O63" i="5"/>
  <c r="R63" i="5" s="1"/>
  <c r="N63" i="5"/>
  <c r="Q63" i="5" s="1"/>
  <c r="S62" i="5"/>
  <c r="L64" i="5"/>
  <c r="O64" i="5" l="1"/>
  <c r="R64" i="5" s="1"/>
  <c r="N64" i="5"/>
  <c r="Q64" i="5" s="1"/>
  <c r="M64" i="5"/>
  <c r="P64" i="5" s="1"/>
  <c r="S63" i="5"/>
  <c r="L65" i="5"/>
  <c r="S64" i="5" l="1"/>
  <c r="O65" i="5"/>
  <c r="R65" i="5" s="1"/>
  <c r="N65" i="5"/>
  <c r="Q65" i="5" s="1"/>
  <c r="M65" i="5"/>
  <c r="P65" i="5" s="1"/>
  <c r="S65" i="5" s="1"/>
  <c r="L66" i="5"/>
  <c r="O66" i="5" l="1"/>
  <c r="R66" i="5" s="1"/>
  <c r="N66" i="5"/>
  <c r="Q66" i="5" s="1"/>
  <c r="M66" i="5"/>
  <c r="P66" i="5" s="1"/>
  <c r="S66" i="5" s="1"/>
  <c r="L67" i="5"/>
  <c r="O67" i="5" l="1"/>
  <c r="R67" i="5" s="1"/>
  <c r="N67" i="5"/>
  <c r="Q67" i="5" s="1"/>
  <c r="M67" i="5"/>
  <c r="P67" i="5" s="1"/>
  <c r="L68" i="5"/>
  <c r="O68" i="5" l="1"/>
  <c r="R68" i="5" s="1"/>
  <c r="M68" i="5"/>
  <c r="P68" i="5" s="1"/>
  <c r="S68" i="5" s="1"/>
  <c r="N68" i="5"/>
  <c r="Q68" i="5" s="1"/>
  <c r="S67" i="5"/>
  <c r="L69" i="5"/>
  <c r="O69" i="5" l="1"/>
  <c r="R69" i="5" s="1"/>
  <c r="M69" i="5"/>
  <c r="P69" i="5" s="1"/>
  <c r="N69" i="5"/>
  <c r="Q69" i="5" s="1"/>
  <c r="L70" i="5"/>
  <c r="S69" i="5" l="1"/>
  <c r="M70" i="5"/>
  <c r="P70" i="5" s="1"/>
  <c r="O70" i="5"/>
  <c r="R70" i="5" s="1"/>
  <c r="N70" i="5"/>
  <c r="Q70" i="5" s="1"/>
  <c r="L71" i="5"/>
  <c r="O71" i="5" l="1"/>
  <c r="R71" i="5" s="1"/>
  <c r="M71" i="5"/>
  <c r="P71" i="5" s="1"/>
  <c r="S71" i="5" s="1"/>
  <c r="N71" i="5"/>
  <c r="Q71" i="5" s="1"/>
  <c r="S70" i="5"/>
  <c r="L72" i="5"/>
  <c r="N72" i="5" l="1"/>
  <c r="Q72" i="5" s="1"/>
  <c r="O72" i="5"/>
  <c r="R72" i="5" s="1"/>
  <c r="M72" i="5"/>
  <c r="P72" i="5" s="1"/>
  <c r="S72" i="5" s="1"/>
  <c r="L73" i="5"/>
  <c r="O73" i="5" l="1"/>
  <c r="R73" i="5" s="1"/>
  <c r="N73" i="5"/>
  <c r="Q73" i="5" s="1"/>
  <c r="M73" i="5"/>
  <c r="P73" i="5" s="1"/>
  <c r="S73" i="5" s="1"/>
  <c r="L74" i="5"/>
  <c r="O74" i="5" l="1"/>
  <c r="R74" i="5" s="1"/>
  <c r="N74" i="5"/>
  <c r="Q74" i="5" s="1"/>
  <c r="M74" i="5"/>
  <c r="P74" i="5" s="1"/>
  <c r="S74" i="5" s="1"/>
  <c r="L75" i="5"/>
  <c r="O75" i="5" l="1"/>
  <c r="R75" i="5" s="1"/>
  <c r="N75" i="5"/>
  <c r="Q75" i="5" s="1"/>
  <c r="M75" i="5"/>
  <c r="P75" i="5" s="1"/>
  <c r="S75" i="5" s="1"/>
  <c r="L76" i="5"/>
  <c r="O76" i="5" l="1"/>
  <c r="R76" i="5" s="1"/>
  <c r="M76" i="5"/>
  <c r="P76" i="5" s="1"/>
  <c r="N76" i="5"/>
  <c r="Q76" i="5" s="1"/>
  <c r="L77" i="5"/>
  <c r="S76" i="5" l="1"/>
  <c r="O77" i="5"/>
  <c r="R77" i="5" s="1"/>
  <c r="M77" i="5"/>
  <c r="P77" i="5" s="1"/>
  <c r="N77" i="5"/>
  <c r="Q77" i="5" s="1"/>
  <c r="L78" i="5"/>
  <c r="M78" i="5" l="1"/>
  <c r="P78" i="5" s="1"/>
  <c r="O78" i="5"/>
  <c r="R78" i="5" s="1"/>
  <c r="N78" i="5"/>
  <c r="Q78" i="5" s="1"/>
  <c r="S77" i="5"/>
  <c r="L79" i="5"/>
  <c r="O79" i="5" l="1"/>
  <c r="R79" i="5" s="1"/>
  <c r="M79" i="5"/>
  <c r="P79" i="5" s="1"/>
  <c r="N79" i="5"/>
  <c r="Q79" i="5" s="1"/>
  <c r="S78" i="5"/>
  <c r="L80" i="5"/>
  <c r="O80" i="5" l="1"/>
  <c r="R80" i="5" s="1"/>
  <c r="M80" i="5"/>
  <c r="P80" i="5" s="1"/>
  <c r="N80" i="5"/>
  <c r="Q80" i="5" s="1"/>
  <c r="S79" i="5"/>
  <c r="L81" i="5"/>
  <c r="O81" i="5" l="1"/>
  <c r="R81" i="5" s="1"/>
  <c r="N81" i="5"/>
  <c r="Q81" i="5" s="1"/>
  <c r="M81" i="5"/>
  <c r="P81" i="5" s="1"/>
  <c r="S81" i="5" s="1"/>
  <c r="S80" i="5"/>
  <c r="L82" i="5"/>
  <c r="O82" i="5" l="1"/>
  <c r="R82" i="5" s="1"/>
  <c r="N82" i="5"/>
  <c r="Q82" i="5" s="1"/>
  <c r="M82" i="5"/>
  <c r="P82" i="5" s="1"/>
  <c r="S82" i="5" s="1"/>
  <c r="L83" i="5"/>
  <c r="O83" i="5" l="1"/>
  <c r="R83" i="5" s="1"/>
  <c r="N83" i="5"/>
  <c r="Q83" i="5" s="1"/>
  <c r="M83" i="5"/>
  <c r="P83" i="5" s="1"/>
  <c r="S83" i="5" s="1"/>
  <c r="L84" i="5"/>
  <c r="O84" i="5" l="1"/>
  <c r="R84" i="5" s="1"/>
  <c r="N84" i="5"/>
  <c r="Q84" i="5" s="1"/>
  <c r="M84" i="5"/>
  <c r="P84" i="5" s="1"/>
  <c r="S84" i="5" s="1"/>
  <c r="L85" i="5"/>
  <c r="M85" i="5" l="1"/>
  <c r="P85" i="5" s="1"/>
  <c r="O85" i="5"/>
  <c r="R85" i="5" s="1"/>
  <c r="N85" i="5"/>
  <c r="Q85" i="5" s="1"/>
  <c r="L86" i="5"/>
  <c r="M86" i="5" l="1"/>
  <c r="P86" i="5" s="1"/>
  <c r="N86" i="5"/>
  <c r="Q86" i="5" s="1"/>
  <c r="O86" i="5"/>
  <c r="R86" i="5" s="1"/>
  <c r="S85" i="5"/>
  <c r="L87" i="5"/>
  <c r="N87" i="5" l="1"/>
  <c r="Q87" i="5" s="1"/>
  <c r="M87" i="5"/>
  <c r="P87" i="5" s="1"/>
  <c r="O87" i="5"/>
  <c r="R87" i="5" s="1"/>
  <c r="S86" i="5"/>
  <c r="L88" i="5"/>
  <c r="S87" i="5" l="1"/>
  <c r="N88" i="5"/>
  <c r="Q88" i="5" s="1"/>
  <c r="M88" i="5"/>
  <c r="P88" i="5" s="1"/>
  <c r="O88" i="5"/>
  <c r="R88" i="5" s="1"/>
  <c r="L89" i="5"/>
  <c r="O89" i="5" l="1"/>
  <c r="R89" i="5" s="1"/>
  <c r="N89" i="5"/>
  <c r="Q89" i="5" s="1"/>
  <c r="M89" i="5"/>
  <c r="P89" i="5" s="1"/>
  <c r="S89" i="5" s="1"/>
  <c r="S88" i="5"/>
  <c r="L90" i="5"/>
  <c r="O90" i="5" l="1"/>
  <c r="R90" i="5" s="1"/>
  <c r="N90" i="5"/>
  <c r="Q90" i="5" s="1"/>
  <c r="M90" i="5"/>
  <c r="P90" i="5" s="1"/>
  <c r="S90" i="5" s="1"/>
  <c r="L91" i="5"/>
  <c r="O91" i="5" l="1"/>
  <c r="R91" i="5" s="1"/>
  <c r="N91" i="5"/>
  <c r="Q91" i="5" s="1"/>
  <c r="M91" i="5"/>
  <c r="P91" i="5" s="1"/>
  <c r="L92" i="5"/>
  <c r="O92" i="5" l="1"/>
  <c r="R92" i="5" s="1"/>
  <c r="N92" i="5"/>
  <c r="Q92" i="5" s="1"/>
  <c r="M92" i="5"/>
  <c r="P92" i="5" s="1"/>
  <c r="S91" i="5"/>
  <c r="L93" i="5"/>
  <c r="O93" i="5" l="1"/>
  <c r="R93" i="5" s="1"/>
  <c r="M93" i="5"/>
  <c r="P93" i="5" s="1"/>
  <c r="N93" i="5"/>
  <c r="Q93" i="5" s="1"/>
  <c r="S92" i="5"/>
  <c r="L94" i="5"/>
  <c r="M94" i="5" l="1"/>
  <c r="P94" i="5" s="1"/>
  <c r="O94" i="5"/>
  <c r="R94" i="5" s="1"/>
  <c r="N94" i="5"/>
  <c r="Q94" i="5" s="1"/>
  <c r="S93" i="5"/>
  <c r="L95" i="5"/>
  <c r="O95" i="5" l="1"/>
  <c r="R95" i="5" s="1"/>
  <c r="M95" i="5"/>
  <c r="P95" i="5" s="1"/>
  <c r="S95" i="5" s="1"/>
  <c r="N95" i="5"/>
  <c r="Q95" i="5" s="1"/>
  <c r="S94" i="5"/>
  <c r="L96" i="5"/>
  <c r="O96" i="5" l="1"/>
  <c r="R96" i="5" s="1"/>
  <c r="M96" i="5"/>
  <c r="P96" i="5" s="1"/>
  <c r="S96" i="5" s="1"/>
  <c r="N96" i="5"/>
  <c r="Q96" i="5" s="1"/>
  <c r="L97" i="5"/>
  <c r="O97" i="5" l="1"/>
  <c r="R97" i="5" s="1"/>
  <c r="N97" i="5"/>
  <c r="Q97" i="5" s="1"/>
  <c r="M97" i="5"/>
  <c r="P97" i="5" s="1"/>
  <c r="S97" i="5" s="1"/>
  <c r="L98" i="5"/>
  <c r="O98" i="5" l="1"/>
  <c r="R98" i="5" s="1"/>
  <c r="N98" i="5"/>
  <c r="Q98" i="5" s="1"/>
  <c r="M98" i="5"/>
  <c r="P98" i="5" s="1"/>
  <c r="S98" i="5" s="1"/>
  <c r="L99" i="5"/>
  <c r="O99" i="5" l="1"/>
  <c r="R99" i="5" s="1"/>
  <c r="N99" i="5"/>
  <c r="Q99" i="5" s="1"/>
  <c r="M99" i="5"/>
  <c r="P99" i="5" s="1"/>
  <c r="S99" i="5" s="1"/>
  <c r="L100" i="5"/>
  <c r="O100" i="5" l="1"/>
  <c r="R100" i="5" s="1"/>
  <c r="N100" i="5"/>
  <c r="Q100" i="5" s="1"/>
  <c r="M100" i="5"/>
  <c r="P100" i="5" s="1"/>
  <c r="L101" i="5"/>
  <c r="O101" i="5" l="1"/>
  <c r="R101" i="5" s="1"/>
  <c r="N101" i="5"/>
  <c r="Q101" i="5" s="1"/>
  <c r="M101" i="5"/>
  <c r="P101" i="5" s="1"/>
  <c r="S101" i="5" s="1"/>
  <c r="S100" i="5"/>
  <c r="L102" i="5"/>
  <c r="M102" i="5" l="1"/>
  <c r="P102" i="5" s="1"/>
  <c r="O102" i="5"/>
  <c r="R102" i="5" s="1"/>
  <c r="N102" i="5"/>
  <c r="Q102" i="5" s="1"/>
  <c r="L103" i="5"/>
  <c r="O103" i="5" l="1"/>
  <c r="R103" i="5" s="1"/>
  <c r="N103" i="5"/>
  <c r="Q103" i="5" s="1"/>
  <c r="M103" i="5"/>
  <c r="P103" i="5" s="1"/>
  <c r="S103" i="5" s="1"/>
  <c r="S102" i="5"/>
  <c r="L104" i="5"/>
  <c r="M104" i="5" l="1"/>
  <c r="P104" i="5" s="1"/>
  <c r="O104" i="5"/>
  <c r="R104" i="5" s="1"/>
  <c r="N104" i="5"/>
  <c r="Q104" i="5" s="1"/>
  <c r="L105" i="5"/>
  <c r="O105" i="5" l="1"/>
  <c r="R105" i="5" s="1"/>
  <c r="N105" i="5"/>
  <c r="Q105" i="5" s="1"/>
  <c r="M105" i="5"/>
  <c r="P105" i="5" s="1"/>
  <c r="S104" i="5"/>
  <c r="L106" i="5"/>
  <c r="O106" i="5" l="1"/>
  <c r="R106" i="5" s="1"/>
  <c r="N106" i="5"/>
  <c r="Q106" i="5" s="1"/>
  <c r="M106" i="5"/>
  <c r="P106" i="5" s="1"/>
  <c r="S106" i="5" s="1"/>
  <c r="S105" i="5"/>
  <c r="L107" i="5"/>
  <c r="O107" i="5" l="1"/>
  <c r="R107" i="5" s="1"/>
  <c r="N107" i="5"/>
  <c r="Q107" i="5" s="1"/>
  <c r="M107" i="5"/>
  <c r="P107" i="5" s="1"/>
  <c r="L108" i="5"/>
  <c r="O108" i="5" l="1"/>
  <c r="R108" i="5" s="1"/>
  <c r="N108" i="5"/>
  <c r="Q108" i="5" s="1"/>
  <c r="M108" i="5"/>
  <c r="P108" i="5" s="1"/>
  <c r="S108" i="5" s="1"/>
  <c r="S107" i="5"/>
  <c r="L109" i="5"/>
  <c r="O109" i="5" l="1"/>
  <c r="R109" i="5" s="1"/>
  <c r="N109" i="5"/>
  <c r="Q109" i="5" s="1"/>
  <c r="M109" i="5"/>
  <c r="P109" i="5" s="1"/>
  <c r="S109" i="5" s="1"/>
  <c r="L110" i="5"/>
  <c r="M110" i="5" l="1"/>
  <c r="P110" i="5" s="1"/>
  <c r="O110" i="5"/>
  <c r="R110" i="5" s="1"/>
  <c r="N110" i="5"/>
  <c r="Q110" i="5" s="1"/>
  <c r="L111" i="5"/>
  <c r="O111" i="5" l="1"/>
  <c r="R111" i="5" s="1"/>
  <c r="N111" i="5"/>
  <c r="Q111" i="5" s="1"/>
  <c r="M111" i="5"/>
  <c r="P111" i="5" s="1"/>
  <c r="S111" i="5" s="1"/>
  <c r="S110" i="5"/>
  <c r="L112" i="5"/>
  <c r="O112" i="5" l="1"/>
  <c r="R112" i="5" s="1"/>
  <c r="N112" i="5"/>
  <c r="Q112" i="5" s="1"/>
  <c r="M112" i="5"/>
  <c r="P112" i="5" s="1"/>
  <c r="L113" i="5"/>
  <c r="O113" i="5" l="1"/>
  <c r="R113" i="5" s="1"/>
  <c r="N113" i="5"/>
  <c r="Q113" i="5" s="1"/>
  <c r="M113" i="5"/>
  <c r="P113" i="5" s="1"/>
  <c r="S113" i="5" s="1"/>
  <c r="S112" i="5"/>
  <c r="L114" i="5"/>
  <c r="O114" i="5" l="1"/>
  <c r="R114" i="5" s="1"/>
  <c r="N114" i="5"/>
  <c r="Q114" i="5" s="1"/>
  <c r="M114" i="5"/>
  <c r="P114" i="5" s="1"/>
  <c r="L115" i="5"/>
  <c r="O115" i="5" l="1"/>
  <c r="R115" i="5" s="1"/>
  <c r="N115" i="5"/>
  <c r="Q115" i="5" s="1"/>
  <c r="M115" i="5"/>
  <c r="P115" i="5" s="1"/>
  <c r="S114" i="5"/>
  <c r="L116" i="5"/>
  <c r="O116" i="5" l="1"/>
  <c r="R116" i="5" s="1"/>
  <c r="N116" i="5"/>
  <c r="Q116" i="5" s="1"/>
  <c r="M116" i="5"/>
  <c r="P116" i="5" s="1"/>
  <c r="S116" i="5" s="1"/>
  <c r="S115" i="5"/>
  <c r="L117" i="5"/>
  <c r="N117" i="5" l="1"/>
  <c r="Q117" i="5" s="1"/>
  <c r="M117" i="5"/>
  <c r="P117" i="5" s="1"/>
  <c r="S117" i="5" s="1"/>
  <c r="O117" i="5"/>
  <c r="R117" i="5" s="1"/>
  <c r="L118" i="5"/>
  <c r="M118" i="5" l="1"/>
  <c r="P118" i="5" s="1"/>
  <c r="O118" i="5"/>
  <c r="R118" i="5" s="1"/>
  <c r="N118" i="5"/>
  <c r="Q118" i="5" s="1"/>
  <c r="L119" i="5"/>
  <c r="M119" i="5" l="1"/>
  <c r="P119" i="5" s="1"/>
  <c r="O119" i="5"/>
  <c r="R119" i="5" s="1"/>
  <c r="N119" i="5"/>
  <c r="Q119" i="5" s="1"/>
  <c r="S118" i="5"/>
  <c r="L120" i="5"/>
  <c r="M120" i="5" l="1"/>
  <c r="P120" i="5" s="1"/>
  <c r="N120" i="5"/>
  <c r="Q120" i="5" s="1"/>
  <c r="O120" i="5"/>
  <c r="R120" i="5" s="1"/>
  <c r="S119" i="5"/>
  <c r="L121" i="5"/>
  <c r="O121" i="5" l="1"/>
  <c r="R121" i="5" s="1"/>
  <c r="N121" i="5"/>
  <c r="Q121" i="5" s="1"/>
  <c r="M121" i="5"/>
  <c r="P121" i="5" s="1"/>
  <c r="S120" i="5"/>
  <c r="L122" i="5"/>
  <c r="O122" i="5" l="1"/>
  <c r="R122" i="5" s="1"/>
  <c r="N122" i="5"/>
  <c r="Q122" i="5" s="1"/>
  <c r="M122" i="5"/>
  <c r="P122" i="5" s="1"/>
  <c r="S122" i="5" s="1"/>
  <c r="S121" i="5"/>
  <c r="L123" i="5"/>
  <c r="O123" i="5" l="1"/>
  <c r="R123" i="5" s="1"/>
  <c r="N123" i="5"/>
  <c r="Q123" i="5" s="1"/>
  <c r="M123" i="5"/>
  <c r="P123" i="5" s="1"/>
  <c r="L124" i="5"/>
  <c r="O124" i="5" l="1"/>
  <c r="R124" i="5" s="1"/>
  <c r="M124" i="5"/>
  <c r="P124" i="5" s="1"/>
  <c r="S124" i="5" s="1"/>
  <c r="N124" i="5"/>
  <c r="Q124" i="5" s="1"/>
  <c r="S123" i="5"/>
  <c r="L125" i="5"/>
  <c r="O125" i="5" l="1"/>
  <c r="R125" i="5" s="1"/>
  <c r="N125" i="5"/>
  <c r="Q125" i="5" s="1"/>
  <c r="M125" i="5"/>
  <c r="P125" i="5" s="1"/>
  <c r="S125" i="5" s="1"/>
  <c r="L126" i="5"/>
  <c r="M126" i="5" l="1"/>
  <c r="P126" i="5" s="1"/>
  <c r="O126" i="5"/>
  <c r="R126" i="5" s="1"/>
  <c r="N126" i="5"/>
  <c r="Q126" i="5" s="1"/>
  <c r="L127" i="5"/>
  <c r="O127" i="5" l="1"/>
  <c r="R127" i="5" s="1"/>
  <c r="N127" i="5"/>
  <c r="Q127" i="5" s="1"/>
  <c r="M127" i="5"/>
  <c r="P127" i="5" s="1"/>
  <c r="S127" i="5" s="1"/>
  <c r="S126" i="5"/>
  <c r="L128" i="5"/>
  <c r="O128" i="5" l="1"/>
  <c r="R128" i="5" s="1"/>
  <c r="N128" i="5"/>
  <c r="Q128" i="5" s="1"/>
  <c r="M128" i="5"/>
  <c r="P128" i="5" s="1"/>
  <c r="S128" i="5" s="1"/>
  <c r="L129" i="5"/>
  <c r="O129" i="5" l="1"/>
  <c r="R129" i="5" s="1"/>
  <c r="N129" i="5"/>
  <c r="Q129" i="5" s="1"/>
  <c r="M129" i="5"/>
  <c r="P129" i="5" s="1"/>
  <c r="S129" i="5" s="1"/>
  <c r="L130" i="5"/>
  <c r="O130" i="5" l="1"/>
  <c r="R130" i="5" s="1"/>
  <c r="N130" i="5"/>
  <c r="Q130" i="5" s="1"/>
  <c r="M130" i="5"/>
  <c r="P130" i="5" s="1"/>
  <c r="S130" i="5" s="1"/>
  <c r="L131" i="5"/>
  <c r="O131" i="5" l="1"/>
  <c r="R131" i="5" s="1"/>
  <c r="N131" i="5"/>
  <c r="Q131" i="5" s="1"/>
  <c r="M131" i="5"/>
  <c r="P131" i="5" s="1"/>
  <c r="S131" i="5" s="1"/>
  <c r="L132" i="5"/>
  <c r="O132" i="5" l="1"/>
  <c r="R132" i="5" s="1"/>
  <c r="M132" i="5"/>
  <c r="P132" i="5" s="1"/>
  <c r="N132" i="5"/>
  <c r="Q132" i="5" s="1"/>
  <c r="L133" i="5"/>
  <c r="O133" i="5" l="1"/>
  <c r="R133" i="5" s="1"/>
  <c r="M133" i="5"/>
  <c r="P133" i="5" s="1"/>
  <c r="S133" i="5" s="1"/>
  <c r="N133" i="5"/>
  <c r="Q133" i="5" s="1"/>
  <c r="S132" i="5"/>
  <c r="L134" i="5"/>
  <c r="M134" i="5" l="1"/>
  <c r="P134" i="5" s="1"/>
  <c r="O134" i="5"/>
  <c r="R134" i="5" s="1"/>
  <c r="N134" i="5"/>
  <c r="Q134" i="5" s="1"/>
  <c r="L135" i="5"/>
  <c r="O135" i="5" l="1"/>
  <c r="R135" i="5" s="1"/>
  <c r="M135" i="5"/>
  <c r="P135" i="5" s="1"/>
  <c r="N135" i="5"/>
  <c r="Q135" i="5" s="1"/>
  <c r="S134" i="5"/>
  <c r="L136" i="5"/>
  <c r="N136" i="5" l="1"/>
  <c r="Q136" i="5" s="1"/>
  <c r="O136" i="5"/>
  <c r="R136" i="5" s="1"/>
  <c r="M136" i="5"/>
  <c r="P136" i="5" s="1"/>
  <c r="S136" i="5" s="1"/>
  <c r="S135" i="5"/>
  <c r="L137" i="5"/>
  <c r="O137" i="5" l="1"/>
  <c r="R137" i="5" s="1"/>
  <c r="N137" i="5"/>
  <c r="Q137" i="5" s="1"/>
  <c r="M137" i="5"/>
  <c r="P137" i="5" s="1"/>
  <c r="L138" i="5"/>
  <c r="O138" i="5" l="1"/>
  <c r="R138" i="5" s="1"/>
  <c r="N138" i="5"/>
  <c r="Q138" i="5" s="1"/>
  <c r="M138" i="5"/>
  <c r="P138" i="5" s="1"/>
  <c r="S137" i="5"/>
  <c r="L139" i="5"/>
  <c r="O139" i="5" l="1"/>
  <c r="R139" i="5" s="1"/>
  <c r="N139" i="5"/>
  <c r="Q139" i="5" s="1"/>
  <c r="M139" i="5"/>
  <c r="P139" i="5" s="1"/>
  <c r="S138" i="5"/>
  <c r="L140" i="5"/>
  <c r="O140" i="5" l="1"/>
  <c r="R140" i="5" s="1"/>
  <c r="M140" i="5"/>
  <c r="P140" i="5" s="1"/>
  <c r="N140" i="5"/>
  <c r="Q140" i="5" s="1"/>
  <c r="S139" i="5"/>
  <c r="L141" i="5"/>
  <c r="O141" i="5" l="1"/>
  <c r="R141" i="5" s="1"/>
  <c r="M141" i="5"/>
  <c r="P141" i="5" s="1"/>
  <c r="N141" i="5"/>
  <c r="Q141" i="5" s="1"/>
  <c r="S140" i="5"/>
  <c r="L142" i="5"/>
  <c r="M142" i="5" l="1"/>
  <c r="P142" i="5" s="1"/>
  <c r="S142" i="5" s="1"/>
  <c r="O142" i="5"/>
  <c r="R142" i="5" s="1"/>
  <c r="N142" i="5"/>
  <c r="Q142" i="5" s="1"/>
  <c r="S141" i="5"/>
  <c r="L143" i="5"/>
  <c r="O143" i="5" l="1"/>
  <c r="R143" i="5" s="1"/>
  <c r="M143" i="5"/>
  <c r="P143" i="5" s="1"/>
  <c r="N143" i="5"/>
  <c r="Q143" i="5" s="1"/>
  <c r="L144" i="5"/>
  <c r="O144" i="5" l="1"/>
  <c r="R144" i="5" s="1"/>
  <c r="M144" i="5"/>
  <c r="P144" i="5" s="1"/>
  <c r="N144" i="5"/>
  <c r="Q144" i="5" s="1"/>
  <c r="S143" i="5"/>
  <c r="L145" i="5"/>
  <c r="O145" i="5" l="1"/>
  <c r="R145" i="5" s="1"/>
  <c r="N145" i="5"/>
  <c r="Q145" i="5" s="1"/>
  <c r="M145" i="5"/>
  <c r="P145" i="5" s="1"/>
  <c r="S145" i="5" s="1"/>
  <c r="S144" i="5"/>
  <c r="L146" i="5"/>
  <c r="O146" i="5" l="1"/>
  <c r="R146" i="5" s="1"/>
  <c r="N146" i="5"/>
  <c r="Q146" i="5" s="1"/>
  <c r="M146" i="5"/>
  <c r="P146" i="5" s="1"/>
  <c r="L147" i="5"/>
  <c r="O147" i="5" l="1"/>
  <c r="R147" i="5" s="1"/>
  <c r="N147" i="5"/>
  <c r="Q147" i="5" s="1"/>
  <c r="M147" i="5"/>
  <c r="P147" i="5" s="1"/>
  <c r="S146" i="5"/>
  <c r="L148" i="5"/>
  <c r="O148" i="5" l="1"/>
  <c r="R148" i="5" s="1"/>
  <c r="M148" i="5"/>
  <c r="P148" i="5" s="1"/>
  <c r="N148" i="5"/>
  <c r="Q148" i="5" s="1"/>
  <c r="S147" i="5"/>
  <c r="L149" i="5"/>
  <c r="S148" i="5" l="1"/>
  <c r="M149" i="5"/>
  <c r="P149" i="5" s="1"/>
  <c r="O149" i="5"/>
  <c r="R149" i="5" s="1"/>
  <c r="N149" i="5"/>
  <c r="Q149" i="5" s="1"/>
  <c r="L150" i="5"/>
  <c r="S149" i="5" l="1"/>
  <c r="M150" i="5"/>
  <c r="P150" i="5" s="1"/>
  <c r="N150" i="5"/>
  <c r="Q150" i="5" s="1"/>
  <c r="O150" i="5"/>
  <c r="R150" i="5" s="1"/>
  <c r="L151" i="5"/>
  <c r="N151" i="5" l="1"/>
  <c r="Q151" i="5" s="1"/>
  <c r="M151" i="5"/>
  <c r="P151" i="5" s="1"/>
  <c r="S151" i="5" s="1"/>
  <c r="O151" i="5"/>
  <c r="R151" i="5" s="1"/>
  <c r="S150" i="5"/>
  <c r="L152" i="5"/>
  <c r="N152" i="5" l="1"/>
  <c r="Q152" i="5" s="1"/>
  <c r="M152" i="5"/>
  <c r="P152" i="5" s="1"/>
  <c r="O152" i="5"/>
  <c r="R152" i="5" s="1"/>
  <c r="L153" i="5"/>
  <c r="S152" i="5" l="1"/>
  <c r="O153" i="5"/>
  <c r="R153" i="5" s="1"/>
  <c r="N153" i="5"/>
  <c r="Q153" i="5" s="1"/>
  <c r="M153" i="5"/>
  <c r="P153" i="5" s="1"/>
  <c r="S153" i="5" s="1"/>
  <c r="L154" i="5"/>
  <c r="O154" i="5" l="1"/>
  <c r="R154" i="5" s="1"/>
  <c r="N154" i="5"/>
  <c r="Q154" i="5" s="1"/>
  <c r="M154" i="5"/>
  <c r="P154" i="5" s="1"/>
  <c r="S154" i="5" s="1"/>
  <c r="L155" i="5"/>
  <c r="O155" i="5" l="1"/>
  <c r="R155" i="5" s="1"/>
  <c r="N155" i="5"/>
  <c r="Q155" i="5" s="1"/>
  <c r="M155" i="5"/>
  <c r="P155" i="5" s="1"/>
  <c r="S155" i="5" s="1"/>
  <c r="L156" i="5"/>
  <c r="O156" i="5" l="1"/>
  <c r="R156" i="5" s="1"/>
  <c r="N156" i="5"/>
  <c r="Q156" i="5" s="1"/>
  <c r="M156" i="5"/>
  <c r="P156" i="5" s="1"/>
  <c r="S156" i="5" s="1"/>
  <c r="L157" i="5"/>
  <c r="O157" i="5" l="1"/>
  <c r="R157" i="5" s="1"/>
  <c r="N157" i="5"/>
  <c r="Q157" i="5" s="1"/>
  <c r="M157" i="5"/>
  <c r="P157" i="5" s="1"/>
  <c r="S157" i="5" s="1"/>
  <c r="L158" i="5"/>
  <c r="M158" i="5" l="1"/>
  <c r="P158" i="5" s="1"/>
  <c r="O158" i="5"/>
  <c r="R158" i="5" s="1"/>
  <c r="N158" i="5"/>
  <c r="Q158" i="5" s="1"/>
  <c r="L159" i="5"/>
  <c r="O159" i="5" l="1"/>
  <c r="R159" i="5" s="1"/>
  <c r="M159" i="5"/>
  <c r="P159" i="5" s="1"/>
  <c r="N159" i="5"/>
  <c r="Q159" i="5" s="1"/>
  <c r="S158" i="5"/>
  <c r="L160" i="5"/>
  <c r="S159" i="5" l="1"/>
  <c r="O160" i="5"/>
  <c r="R160" i="5" s="1"/>
  <c r="M160" i="5"/>
  <c r="P160" i="5" s="1"/>
  <c r="N160" i="5"/>
  <c r="Q160" i="5" s="1"/>
  <c r="L161" i="5"/>
  <c r="S160" i="5" l="1"/>
  <c r="O161" i="5"/>
  <c r="R161" i="5" s="1"/>
  <c r="N161" i="5"/>
  <c r="Q161" i="5" s="1"/>
  <c r="M161" i="5"/>
  <c r="P161" i="5" s="1"/>
  <c r="S161" i="5" s="1"/>
  <c r="L162" i="5"/>
  <c r="O162" i="5" l="1"/>
  <c r="R162" i="5" s="1"/>
  <c r="N162" i="5"/>
  <c r="Q162" i="5" s="1"/>
  <c r="M162" i="5"/>
  <c r="P162" i="5" s="1"/>
  <c r="S162" i="5" s="1"/>
  <c r="L163" i="5"/>
  <c r="O163" i="5" l="1"/>
  <c r="R163" i="5" s="1"/>
  <c r="N163" i="5"/>
  <c r="Q163" i="5" s="1"/>
  <c r="M163" i="5"/>
  <c r="P163" i="5" s="1"/>
  <c r="S163" i="5" s="1"/>
  <c r="L164" i="5"/>
  <c r="O164" i="5" l="1"/>
  <c r="R164" i="5" s="1"/>
  <c r="N164" i="5"/>
  <c r="Q164" i="5" s="1"/>
  <c r="M164" i="5"/>
  <c r="P164" i="5" s="1"/>
  <c r="S164" i="5" s="1"/>
  <c r="L165" i="5"/>
  <c r="O165" i="5" l="1"/>
  <c r="R165" i="5" s="1"/>
  <c r="N165" i="5"/>
  <c r="Q165" i="5" s="1"/>
  <c r="M165" i="5"/>
  <c r="P165" i="5" s="1"/>
  <c r="S165" i="5" s="1"/>
  <c r="L166" i="5"/>
  <c r="M166" i="5" l="1"/>
  <c r="P166" i="5" s="1"/>
  <c r="O166" i="5"/>
  <c r="R166" i="5" s="1"/>
  <c r="N166" i="5"/>
  <c r="Q166" i="5" s="1"/>
  <c r="L167" i="5"/>
  <c r="O167" i="5" l="1"/>
  <c r="R167" i="5" s="1"/>
  <c r="N167" i="5"/>
  <c r="Q167" i="5" s="1"/>
  <c r="M167" i="5"/>
  <c r="P167" i="5" s="1"/>
  <c r="S167" i="5" s="1"/>
  <c r="S166" i="5"/>
  <c r="L168" i="5"/>
  <c r="M168" i="5" l="1"/>
  <c r="P168" i="5" s="1"/>
  <c r="O168" i="5"/>
  <c r="R168" i="5" s="1"/>
  <c r="N168" i="5"/>
  <c r="Q168" i="5" s="1"/>
  <c r="L169" i="5"/>
  <c r="O169" i="5" l="1"/>
  <c r="R169" i="5" s="1"/>
  <c r="N169" i="5"/>
  <c r="Q169" i="5" s="1"/>
  <c r="M169" i="5"/>
  <c r="P169" i="5" s="1"/>
  <c r="S169" i="5" s="1"/>
  <c r="S168" i="5"/>
  <c r="L170" i="5"/>
  <c r="O170" i="5" l="1"/>
  <c r="R170" i="5" s="1"/>
  <c r="N170" i="5"/>
  <c r="Q170" i="5" s="1"/>
  <c r="M170" i="5"/>
  <c r="P170" i="5" s="1"/>
  <c r="L171" i="5"/>
  <c r="O171" i="5" l="1"/>
  <c r="R171" i="5" s="1"/>
  <c r="N171" i="5"/>
  <c r="Q171" i="5" s="1"/>
  <c r="M171" i="5"/>
  <c r="P171" i="5" s="1"/>
  <c r="S171" i="5" s="1"/>
  <c r="S170" i="5"/>
  <c r="L172" i="5"/>
  <c r="O172" i="5" l="1"/>
  <c r="R172" i="5" s="1"/>
  <c r="M172" i="5"/>
  <c r="P172" i="5" s="1"/>
  <c r="N172" i="5"/>
  <c r="Q172" i="5" s="1"/>
  <c r="L173" i="5"/>
  <c r="O173" i="5" l="1"/>
  <c r="R173" i="5" s="1"/>
  <c r="M173" i="5"/>
  <c r="P173" i="5" s="1"/>
  <c r="S173" i="5" s="1"/>
  <c r="N173" i="5"/>
  <c r="Q173" i="5" s="1"/>
  <c r="S172" i="5"/>
  <c r="L174" i="5"/>
  <c r="M174" i="5" l="1"/>
  <c r="P174" i="5" s="1"/>
  <c r="O174" i="5"/>
  <c r="R174" i="5" s="1"/>
  <c r="N174" i="5"/>
  <c r="Q174" i="5" s="1"/>
  <c r="L175" i="5"/>
  <c r="O175" i="5" l="1"/>
  <c r="R175" i="5" s="1"/>
  <c r="N175" i="5"/>
  <c r="Q175" i="5" s="1"/>
  <c r="M175" i="5"/>
  <c r="P175" i="5" s="1"/>
  <c r="S175" i="5" s="1"/>
  <c r="S174" i="5"/>
  <c r="L176" i="5"/>
  <c r="O176" i="5" l="1"/>
  <c r="R176" i="5" s="1"/>
  <c r="N176" i="5"/>
  <c r="Q176" i="5" s="1"/>
  <c r="M176" i="5"/>
  <c r="P176" i="5" s="1"/>
  <c r="L177" i="5"/>
  <c r="O177" i="5" l="1"/>
  <c r="R177" i="5" s="1"/>
  <c r="N177" i="5"/>
  <c r="Q177" i="5" s="1"/>
  <c r="M177" i="5"/>
  <c r="P177" i="5" s="1"/>
  <c r="S177" i="5" s="1"/>
  <c r="S176" i="5"/>
  <c r="L178" i="5"/>
  <c r="O178" i="5" l="1"/>
  <c r="R178" i="5" s="1"/>
  <c r="N178" i="5"/>
  <c r="Q178" i="5" s="1"/>
  <c r="M178" i="5"/>
  <c r="P178" i="5" s="1"/>
  <c r="L179" i="5"/>
  <c r="O179" i="5" l="1"/>
  <c r="R179" i="5" s="1"/>
  <c r="N179" i="5"/>
  <c r="Q179" i="5" s="1"/>
  <c r="M179" i="5"/>
  <c r="P179" i="5" s="1"/>
  <c r="S179" i="5" s="1"/>
  <c r="S178" i="5"/>
  <c r="L180" i="5"/>
  <c r="O180" i="5" l="1"/>
  <c r="R180" i="5" s="1"/>
  <c r="N180" i="5"/>
  <c r="Q180" i="5" s="1"/>
  <c r="M180" i="5"/>
  <c r="P180" i="5" s="1"/>
  <c r="L181" i="5"/>
  <c r="N181" i="5" l="1"/>
  <c r="Q181" i="5" s="1"/>
  <c r="O181" i="5"/>
  <c r="R181" i="5" s="1"/>
  <c r="M181" i="5"/>
  <c r="P181" i="5" s="1"/>
  <c r="S181" i="5" s="1"/>
  <c r="S180" i="5"/>
  <c r="L182" i="5"/>
  <c r="M182" i="5" l="1"/>
  <c r="P182" i="5" s="1"/>
  <c r="S182" i="5" s="1"/>
  <c r="O182" i="5"/>
  <c r="R182" i="5" s="1"/>
  <c r="N182" i="5"/>
  <c r="Q182" i="5" s="1"/>
  <c r="L183" i="5"/>
  <c r="N183" i="5" l="1"/>
  <c r="Q183" i="5" s="1"/>
  <c r="O183" i="5"/>
  <c r="R183" i="5" s="1"/>
  <c r="M183" i="5"/>
  <c r="P183" i="5" s="1"/>
  <c r="L184" i="5"/>
  <c r="S183" i="5" l="1"/>
  <c r="N184" i="5"/>
  <c r="Q184" i="5" s="1"/>
  <c r="M184" i="5"/>
  <c r="P184" i="5" s="1"/>
  <c r="O184" i="5"/>
  <c r="R184" i="5" s="1"/>
  <c r="L185" i="5"/>
  <c r="O185" i="5" l="1"/>
  <c r="R185" i="5" s="1"/>
  <c r="N185" i="5"/>
  <c r="Q185" i="5" s="1"/>
  <c r="M185" i="5"/>
  <c r="P185" i="5" s="1"/>
  <c r="S185" i="5" s="1"/>
  <c r="S184" i="5"/>
  <c r="L186" i="5"/>
  <c r="O186" i="5" l="1"/>
  <c r="R186" i="5" s="1"/>
  <c r="N186" i="5"/>
  <c r="Q186" i="5" s="1"/>
  <c r="M186" i="5"/>
  <c r="P186" i="5" s="1"/>
  <c r="S186" i="5" s="1"/>
  <c r="L187" i="5"/>
  <c r="O187" i="5" l="1"/>
  <c r="R187" i="5" s="1"/>
  <c r="N187" i="5"/>
  <c r="Q187" i="5" s="1"/>
  <c r="M187" i="5"/>
  <c r="P187" i="5" s="1"/>
  <c r="S187" i="5" s="1"/>
  <c r="L188" i="5"/>
  <c r="O188" i="5" l="1"/>
  <c r="R188" i="5" s="1"/>
  <c r="M188" i="5"/>
  <c r="P188" i="5" s="1"/>
  <c r="S188" i="5" s="1"/>
  <c r="N188" i="5"/>
  <c r="Q188" i="5" s="1"/>
  <c r="L189" i="5"/>
  <c r="O189" i="5" l="1"/>
  <c r="R189" i="5" s="1"/>
  <c r="N189" i="5"/>
  <c r="Q189" i="5" s="1"/>
  <c r="M189" i="5"/>
  <c r="P189" i="5" s="1"/>
  <c r="S189" i="5" s="1"/>
  <c r="L190" i="5"/>
  <c r="M190" i="5" l="1"/>
  <c r="P190" i="5" s="1"/>
  <c r="O190" i="5"/>
  <c r="R190" i="5" s="1"/>
  <c r="N190" i="5"/>
  <c r="Q190" i="5" s="1"/>
  <c r="L191" i="5"/>
  <c r="O191" i="5" l="1"/>
  <c r="R191" i="5" s="1"/>
  <c r="N191" i="5"/>
  <c r="Q191" i="5" s="1"/>
  <c r="M191" i="5"/>
  <c r="P191" i="5" s="1"/>
  <c r="S190" i="5"/>
  <c r="L192" i="5"/>
  <c r="S191" i="5" l="1"/>
  <c r="O192" i="5"/>
  <c r="R192" i="5" s="1"/>
  <c r="N192" i="5"/>
  <c r="Q192" i="5" s="1"/>
  <c r="M192" i="5"/>
  <c r="P192" i="5" s="1"/>
  <c r="S192" i="5" s="1"/>
  <c r="L193" i="5"/>
  <c r="O193" i="5" l="1"/>
  <c r="R193" i="5" s="1"/>
  <c r="N193" i="5"/>
  <c r="Q193" i="5" s="1"/>
  <c r="M193" i="5"/>
  <c r="P193" i="5" s="1"/>
  <c r="S193" i="5" s="1"/>
  <c r="L194" i="5"/>
  <c r="O194" i="5" l="1"/>
  <c r="R194" i="5" s="1"/>
  <c r="N194" i="5"/>
  <c r="Q194" i="5" s="1"/>
  <c r="M194" i="5"/>
  <c r="P194" i="5" s="1"/>
  <c r="S194" i="5" s="1"/>
  <c r="L195" i="5"/>
  <c r="O195" i="5" l="1"/>
  <c r="R195" i="5" s="1"/>
  <c r="N195" i="5"/>
  <c r="Q195" i="5" s="1"/>
  <c r="M195" i="5"/>
  <c r="P195" i="5" s="1"/>
  <c r="S195" i="5" s="1"/>
  <c r="L196" i="5"/>
  <c r="O196" i="5" l="1"/>
  <c r="R196" i="5" s="1"/>
  <c r="M196" i="5"/>
  <c r="P196" i="5" s="1"/>
  <c r="S196" i="5" s="1"/>
  <c r="N196" i="5"/>
  <c r="Q196" i="5" s="1"/>
  <c r="L197" i="5"/>
  <c r="O197" i="5" l="1"/>
  <c r="R197" i="5" s="1"/>
  <c r="M197" i="5"/>
  <c r="P197" i="5" s="1"/>
  <c r="N197" i="5"/>
  <c r="Q197" i="5" s="1"/>
  <c r="L198" i="5"/>
  <c r="S197" i="5" l="1"/>
  <c r="M198" i="5"/>
  <c r="P198" i="5" s="1"/>
  <c r="O198" i="5"/>
  <c r="R198" i="5" s="1"/>
  <c r="N198" i="5"/>
  <c r="Q198" i="5" s="1"/>
  <c r="L199" i="5"/>
  <c r="S198" i="5" l="1"/>
  <c r="O199" i="5"/>
  <c r="R199" i="5" s="1"/>
  <c r="M199" i="5"/>
  <c r="P199" i="5" s="1"/>
  <c r="N199" i="5"/>
  <c r="Q199" i="5" s="1"/>
  <c r="L200" i="5"/>
  <c r="S199" i="5" l="1"/>
  <c r="N200" i="5"/>
  <c r="Q200" i="5" s="1"/>
  <c r="O200" i="5"/>
  <c r="R200" i="5" s="1"/>
  <c r="M200" i="5"/>
  <c r="P200" i="5" s="1"/>
  <c r="S200" i="5" s="1"/>
  <c r="L201" i="5"/>
  <c r="O201" i="5" l="1"/>
  <c r="R201" i="5" s="1"/>
  <c r="N201" i="5"/>
  <c r="Q201" i="5" s="1"/>
  <c r="M201" i="5"/>
  <c r="P201" i="5" s="1"/>
  <c r="S201" i="5" s="1"/>
  <c r="L202" i="5"/>
  <c r="O202" i="5" l="1"/>
  <c r="R202" i="5" s="1"/>
  <c r="N202" i="5"/>
  <c r="Q202" i="5" s="1"/>
  <c r="M202" i="5"/>
  <c r="P202" i="5" s="1"/>
  <c r="S202" i="5" s="1"/>
  <c r="L203" i="5"/>
  <c r="O203" i="5" l="1"/>
  <c r="R203" i="5" s="1"/>
  <c r="N203" i="5"/>
  <c r="Q203" i="5" s="1"/>
  <c r="M203" i="5"/>
  <c r="P203" i="5" s="1"/>
  <c r="S203" i="5" s="1"/>
  <c r="L204" i="5"/>
  <c r="O204" i="5" l="1"/>
  <c r="R204" i="5" s="1"/>
  <c r="M204" i="5"/>
  <c r="P204" i="5" s="1"/>
  <c r="N204" i="5"/>
  <c r="Q204" i="5" s="1"/>
  <c r="L205" i="5"/>
  <c r="S204" i="5" l="1"/>
  <c r="O205" i="5"/>
  <c r="R205" i="5" s="1"/>
  <c r="M205" i="5"/>
  <c r="P205" i="5" s="1"/>
  <c r="N205" i="5"/>
  <c r="Q205" i="5" s="1"/>
  <c r="L206" i="5"/>
  <c r="M206" i="5" l="1"/>
  <c r="P206" i="5" s="1"/>
  <c r="O206" i="5"/>
  <c r="R206" i="5" s="1"/>
  <c r="N206" i="5"/>
  <c r="Q206" i="5" s="1"/>
  <c r="S205" i="5"/>
  <c r="L207" i="5"/>
  <c r="O207" i="5" l="1"/>
  <c r="R207" i="5" s="1"/>
  <c r="M207" i="5"/>
  <c r="P207" i="5" s="1"/>
  <c r="N207" i="5"/>
  <c r="Q207" i="5" s="1"/>
  <c r="S206" i="5"/>
  <c r="L208" i="5"/>
  <c r="O208" i="5" l="1"/>
  <c r="R208" i="5" s="1"/>
  <c r="M208" i="5"/>
  <c r="P208" i="5" s="1"/>
  <c r="N208" i="5"/>
  <c r="Q208" i="5" s="1"/>
  <c r="S207" i="5"/>
  <c r="L209" i="5"/>
  <c r="O209" i="5" l="1"/>
  <c r="R209" i="5" s="1"/>
  <c r="N209" i="5"/>
  <c r="Q209" i="5" s="1"/>
  <c r="M209" i="5"/>
  <c r="P209" i="5" s="1"/>
  <c r="S209" i="5" s="1"/>
  <c r="S208" i="5"/>
  <c r="L210" i="5"/>
  <c r="O210" i="5" l="1"/>
  <c r="R210" i="5" s="1"/>
  <c r="N210" i="5"/>
  <c r="Q210" i="5" s="1"/>
  <c r="M210" i="5"/>
  <c r="P210" i="5" s="1"/>
  <c r="S210" i="5" s="1"/>
  <c r="L211" i="5"/>
  <c r="O211" i="5" l="1"/>
  <c r="R211" i="5" s="1"/>
  <c r="N211" i="5"/>
  <c r="Q211" i="5" s="1"/>
  <c r="M211" i="5"/>
  <c r="P211" i="5" s="1"/>
  <c r="S211" i="5" s="1"/>
  <c r="L212" i="5"/>
  <c r="O212" i="5" l="1"/>
  <c r="R212" i="5" s="1"/>
  <c r="N212" i="5"/>
  <c r="Q212" i="5" s="1"/>
  <c r="M212" i="5"/>
  <c r="P212" i="5" s="1"/>
  <c r="S212" i="5" s="1"/>
  <c r="L213" i="5"/>
  <c r="M213" i="5" l="1"/>
  <c r="P213" i="5" s="1"/>
  <c r="N213" i="5"/>
  <c r="Q213" i="5" s="1"/>
  <c r="O213" i="5"/>
  <c r="R213" i="5" s="1"/>
  <c r="L214" i="5"/>
  <c r="M214" i="5" l="1"/>
  <c r="P214" i="5" s="1"/>
  <c r="N214" i="5"/>
  <c r="Q214" i="5" s="1"/>
  <c r="O214" i="5"/>
  <c r="R214" i="5" s="1"/>
  <c r="S213" i="5"/>
  <c r="L215" i="5"/>
  <c r="N215" i="5" l="1"/>
  <c r="Q215" i="5" s="1"/>
  <c r="M215" i="5"/>
  <c r="P215" i="5" s="1"/>
  <c r="O215" i="5"/>
  <c r="R215" i="5" s="1"/>
  <c r="S214" i="5"/>
  <c r="L216" i="5"/>
  <c r="S215" i="5" l="1"/>
  <c r="N216" i="5"/>
  <c r="Q216" i="5" s="1"/>
  <c r="M216" i="5"/>
  <c r="P216" i="5" s="1"/>
  <c r="O216" i="5"/>
  <c r="R216" i="5" s="1"/>
  <c r="L217" i="5"/>
  <c r="O217" i="5" l="1"/>
  <c r="R217" i="5" s="1"/>
  <c r="N217" i="5"/>
  <c r="Q217" i="5" s="1"/>
  <c r="M217" i="5"/>
  <c r="P217" i="5" s="1"/>
  <c r="S217" i="5" s="1"/>
  <c r="S216" i="5"/>
  <c r="L218" i="5"/>
  <c r="O218" i="5" l="1"/>
  <c r="R218" i="5" s="1"/>
  <c r="N218" i="5"/>
  <c r="Q218" i="5" s="1"/>
  <c r="M218" i="5"/>
  <c r="P218" i="5" s="1"/>
  <c r="S218" i="5" s="1"/>
  <c r="L219" i="5"/>
  <c r="O219" i="5" l="1"/>
  <c r="R219" i="5" s="1"/>
  <c r="N219" i="5"/>
  <c r="Q219" i="5" s="1"/>
  <c r="M219" i="5"/>
  <c r="P219" i="5" s="1"/>
  <c r="L220" i="5"/>
  <c r="O220" i="5" l="1"/>
  <c r="R220" i="5" s="1"/>
  <c r="N220" i="5"/>
  <c r="Q220" i="5" s="1"/>
  <c r="M220" i="5"/>
  <c r="P220" i="5" s="1"/>
  <c r="S220" i="5" s="1"/>
  <c r="S219" i="5"/>
  <c r="L221" i="5"/>
  <c r="O221" i="5" l="1"/>
  <c r="R221" i="5" s="1"/>
  <c r="M221" i="5"/>
  <c r="P221" i="5" s="1"/>
  <c r="S221" i="5" s="1"/>
  <c r="N221" i="5"/>
  <c r="Q221" i="5" s="1"/>
  <c r="L222" i="5"/>
  <c r="M222" i="5" l="1"/>
  <c r="P222" i="5" s="1"/>
  <c r="O222" i="5"/>
  <c r="R222" i="5" s="1"/>
  <c r="N222" i="5"/>
  <c r="Q222" i="5" s="1"/>
  <c r="L223" i="5"/>
  <c r="O223" i="5" l="1"/>
  <c r="R223" i="5" s="1"/>
  <c r="M223" i="5"/>
  <c r="P223" i="5" s="1"/>
  <c r="N223" i="5"/>
  <c r="Q223" i="5" s="1"/>
  <c r="S222" i="5"/>
  <c r="L224" i="5"/>
  <c r="S223" i="5" l="1"/>
  <c r="O224" i="5"/>
  <c r="R224" i="5" s="1"/>
  <c r="M224" i="5"/>
  <c r="P224" i="5" s="1"/>
  <c r="N224" i="5"/>
  <c r="Q224" i="5" s="1"/>
  <c r="L225" i="5"/>
  <c r="O225" i="5" l="1"/>
  <c r="R225" i="5" s="1"/>
  <c r="N225" i="5"/>
  <c r="Q225" i="5" s="1"/>
  <c r="M225" i="5"/>
  <c r="P225" i="5" s="1"/>
  <c r="S225" i="5" s="1"/>
  <c r="S224" i="5"/>
  <c r="L226" i="5"/>
  <c r="O226" i="5" l="1"/>
  <c r="R226" i="5" s="1"/>
  <c r="N226" i="5"/>
  <c r="Q226" i="5" s="1"/>
  <c r="M226" i="5"/>
  <c r="P226" i="5" s="1"/>
  <c r="S226" i="5" s="1"/>
  <c r="L227" i="5"/>
  <c r="O227" i="5" l="1"/>
  <c r="R227" i="5" s="1"/>
  <c r="N227" i="5"/>
  <c r="Q227" i="5" s="1"/>
  <c r="M227" i="5"/>
  <c r="P227" i="5" s="1"/>
  <c r="S227" i="5" s="1"/>
  <c r="L228" i="5"/>
  <c r="O228" i="5" l="1"/>
  <c r="R228" i="5" s="1"/>
  <c r="N228" i="5"/>
  <c r="Q228" i="5" s="1"/>
  <c r="M228" i="5"/>
  <c r="P228" i="5" s="1"/>
  <c r="S228" i="5" s="1"/>
  <c r="L229" i="5"/>
  <c r="O229" i="5" l="1"/>
  <c r="R229" i="5" s="1"/>
  <c r="N229" i="5"/>
  <c r="Q229" i="5" s="1"/>
  <c r="M229" i="5"/>
  <c r="P229" i="5" s="1"/>
  <c r="S229" i="5" s="1"/>
  <c r="L230" i="5"/>
  <c r="M230" i="5" l="1"/>
  <c r="P230" i="5" s="1"/>
  <c r="O230" i="5"/>
  <c r="R230" i="5" s="1"/>
  <c r="N230" i="5"/>
  <c r="Q230" i="5" s="1"/>
  <c r="L231" i="5"/>
  <c r="O231" i="5" l="1"/>
  <c r="R231" i="5" s="1"/>
  <c r="N231" i="5"/>
  <c r="Q231" i="5" s="1"/>
  <c r="M231" i="5"/>
  <c r="P231" i="5" s="1"/>
  <c r="S231" i="5" s="1"/>
  <c r="S230" i="5"/>
  <c r="L232" i="5"/>
  <c r="M232" i="5" l="1"/>
  <c r="P232" i="5" s="1"/>
  <c r="O232" i="5"/>
  <c r="R232" i="5" s="1"/>
  <c r="N232" i="5"/>
  <c r="Q232" i="5" s="1"/>
  <c r="L233" i="5"/>
  <c r="O233" i="5" l="1"/>
  <c r="R233" i="5" s="1"/>
  <c r="N233" i="5"/>
  <c r="Q233" i="5" s="1"/>
  <c r="M233" i="5"/>
  <c r="P233" i="5" s="1"/>
  <c r="S233" i="5" s="1"/>
  <c r="S232" i="5"/>
  <c r="L234" i="5"/>
  <c r="O234" i="5" l="1"/>
  <c r="R234" i="5" s="1"/>
  <c r="N234" i="5"/>
  <c r="Q234" i="5" s="1"/>
  <c r="M234" i="5"/>
  <c r="P234" i="5" s="1"/>
  <c r="S234" i="5" s="1"/>
  <c r="L235" i="5"/>
  <c r="O235" i="5" l="1"/>
  <c r="R235" i="5" s="1"/>
  <c r="N235" i="5"/>
  <c r="Q235" i="5" s="1"/>
  <c r="M235" i="5"/>
  <c r="P235" i="5" s="1"/>
  <c r="S235" i="5" s="1"/>
  <c r="L236" i="5"/>
  <c r="O236" i="5" l="1"/>
  <c r="R236" i="5" s="1"/>
  <c r="N236" i="5"/>
  <c r="Q236" i="5" s="1"/>
  <c r="M236" i="5"/>
  <c r="P236" i="5" s="1"/>
  <c r="L237" i="5"/>
  <c r="S236" i="5" l="1"/>
  <c r="O237" i="5"/>
  <c r="R237" i="5" s="1"/>
  <c r="N237" i="5"/>
  <c r="Q237" i="5" s="1"/>
  <c r="M237" i="5"/>
  <c r="P237" i="5" s="1"/>
  <c r="S237" i="5" s="1"/>
  <c r="L238" i="5"/>
  <c r="M238" i="5" l="1"/>
  <c r="P238" i="5" s="1"/>
  <c r="O238" i="5"/>
  <c r="R238" i="5" s="1"/>
  <c r="N238" i="5"/>
  <c r="Q238" i="5" s="1"/>
  <c r="L239" i="5"/>
  <c r="O239" i="5" l="1"/>
  <c r="R239" i="5" s="1"/>
  <c r="N239" i="5"/>
  <c r="Q239" i="5" s="1"/>
  <c r="M239" i="5"/>
  <c r="P239" i="5" s="1"/>
  <c r="S239" i="5" s="1"/>
  <c r="S238" i="5"/>
  <c r="L240" i="5"/>
  <c r="O240" i="5" l="1"/>
  <c r="R240" i="5" s="1"/>
  <c r="N240" i="5"/>
  <c r="Q240" i="5" s="1"/>
  <c r="M240" i="5"/>
  <c r="P240" i="5" s="1"/>
  <c r="S240" i="5" s="1"/>
  <c r="L241" i="5"/>
  <c r="O241" i="5" l="1"/>
  <c r="R241" i="5" s="1"/>
  <c r="N241" i="5"/>
  <c r="Q241" i="5" s="1"/>
  <c r="M241" i="5"/>
  <c r="P241" i="5" s="1"/>
  <c r="S241" i="5" s="1"/>
  <c r="L242" i="5"/>
  <c r="O242" i="5" l="1"/>
  <c r="R242" i="5" s="1"/>
  <c r="N242" i="5"/>
  <c r="Q242" i="5" s="1"/>
  <c r="M242" i="5"/>
  <c r="P242" i="5" s="1"/>
  <c r="S242" i="5" s="1"/>
  <c r="L243" i="5"/>
  <c r="O243" i="5" l="1"/>
  <c r="R243" i="5" s="1"/>
  <c r="N243" i="5"/>
  <c r="Q243" i="5" s="1"/>
  <c r="M243" i="5"/>
  <c r="P243" i="5" s="1"/>
  <c r="S243" i="5" s="1"/>
  <c r="L244" i="5"/>
  <c r="O244" i="5" l="1"/>
  <c r="R244" i="5" s="1"/>
  <c r="N244" i="5"/>
  <c r="Q244" i="5" s="1"/>
  <c r="M244" i="5"/>
  <c r="P244" i="5" s="1"/>
  <c r="S244" i="5" s="1"/>
  <c r="L245" i="5"/>
  <c r="N245" i="5" l="1"/>
  <c r="Q245" i="5" s="1"/>
  <c r="O245" i="5"/>
  <c r="R245" i="5" s="1"/>
  <c r="M245" i="5"/>
  <c r="P245" i="5" s="1"/>
  <c r="S245" i="5" s="1"/>
  <c r="L246" i="5"/>
  <c r="M246" i="5" l="1"/>
  <c r="P246" i="5" s="1"/>
  <c r="O246" i="5"/>
  <c r="R246" i="5" s="1"/>
  <c r="N246" i="5"/>
  <c r="Q246" i="5" s="1"/>
  <c r="L247" i="5"/>
  <c r="O247" i="5" l="1"/>
  <c r="R247" i="5" s="1"/>
  <c r="M247" i="5"/>
  <c r="P247" i="5" s="1"/>
  <c r="N247" i="5"/>
  <c r="Q247" i="5" s="1"/>
  <c r="S246" i="5"/>
  <c r="L248" i="5"/>
  <c r="O248" i="5" l="1"/>
  <c r="R248" i="5" s="1"/>
  <c r="M248" i="5"/>
  <c r="P248" i="5" s="1"/>
  <c r="N248" i="5"/>
  <c r="Q248" i="5" s="1"/>
  <c r="S247" i="5"/>
  <c r="L249" i="5"/>
  <c r="O249" i="5" l="1"/>
  <c r="R249" i="5" s="1"/>
  <c r="N249" i="5"/>
  <c r="Q249" i="5" s="1"/>
  <c r="M249" i="5"/>
  <c r="P249" i="5" s="1"/>
  <c r="S249" i="5" s="1"/>
  <c r="S248" i="5"/>
  <c r="L250" i="5"/>
  <c r="O250" i="5" l="1"/>
  <c r="R250" i="5" s="1"/>
  <c r="N250" i="5"/>
  <c r="Q250" i="5" s="1"/>
  <c r="M250" i="5"/>
  <c r="P250" i="5" s="1"/>
  <c r="S250" i="5" s="1"/>
  <c r="L251" i="5"/>
  <c r="O251" i="5" l="1"/>
  <c r="R251" i="5" s="1"/>
  <c r="N251" i="5"/>
  <c r="Q251" i="5" s="1"/>
  <c r="M251" i="5"/>
  <c r="P251" i="5" s="1"/>
  <c r="S251" i="5" s="1"/>
  <c r="L252" i="5"/>
  <c r="O252" i="5" l="1"/>
  <c r="R252" i="5" s="1"/>
  <c r="M252" i="5"/>
  <c r="P252" i="5" s="1"/>
  <c r="N252" i="5"/>
  <c r="Q252" i="5" s="1"/>
  <c r="L253" i="5"/>
  <c r="S252" i="5" l="1"/>
  <c r="O253" i="5"/>
  <c r="R253" i="5" s="1"/>
  <c r="N253" i="5"/>
  <c r="Q253" i="5" s="1"/>
  <c r="M253" i="5"/>
  <c r="P253" i="5" s="1"/>
  <c r="S253" i="5" s="1"/>
  <c r="L254" i="5"/>
  <c r="M254" i="5" l="1"/>
  <c r="P254" i="5" s="1"/>
  <c r="O254" i="5"/>
  <c r="R254" i="5" s="1"/>
  <c r="N254" i="5"/>
  <c r="Q254" i="5" s="1"/>
  <c r="L255" i="5"/>
  <c r="O255" i="5" l="1"/>
  <c r="R255" i="5" s="1"/>
  <c r="N255" i="5"/>
  <c r="Q255" i="5" s="1"/>
  <c r="M255" i="5"/>
  <c r="P255" i="5" s="1"/>
  <c r="S255" i="5" s="1"/>
  <c r="S254" i="5"/>
  <c r="L256" i="5"/>
  <c r="O256" i="5" l="1"/>
  <c r="R256" i="5" s="1"/>
  <c r="N256" i="5"/>
  <c r="Q256" i="5" s="1"/>
  <c r="M256" i="5"/>
  <c r="P256" i="5" s="1"/>
  <c r="S256" i="5" s="1"/>
  <c r="L257" i="5"/>
  <c r="O257" i="5" l="1"/>
  <c r="R257" i="5" s="1"/>
  <c r="N257" i="5"/>
  <c r="Q257" i="5" s="1"/>
  <c r="M257" i="5"/>
  <c r="P257" i="5" s="1"/>
  <c r="S257" i="5" s="1"/>
  <c r="L258" i="5"/>
  <c r="O258" i="5" l="1"/>
  <c r="R258" i="5" s="1"/>
  <c r="N258" i="5"/>
  <c r="Q258" i="5" s="1"/>
  <c r="M258" i="5"/>
  <c r="P258" i="5" s="1"/>
  <c r="S258" i="5" s="1"/>
  <c r="L259" i="5"/>
  <c r="O259" i="5" l="1"/>
  <c r="R259" i="5" s="1"/>
  <c r="N259" i="5"/>
  <c r="Q259" i="5" s="1"/>
  <c r="M259" i="5"/>
  <c r="P259" i="5" s="1"/>
  <c r="S259" i="5" s="1"/>
  <c r="L260" i="5"/>
  <c r="O260" i="5" l="1"/>
  <c r="R260" i="5" s="1"/>
  <c r="M260" i="5"/>
  <c r="P260" i="5" s="1"/>
  <c r="N260" i="5"/>
  <c r="Q260" i="5" s="1"/>
  <c r="L261" i="5"/>
  <c r="S260" i="5" l="1"/>
  <c r="O261" i="5"/>
  <c r="R261" i="5" s="1"/>
  <c r="M261" i="5"/>
  <c r="P261" i="5" s="1"/>
  <c r="N261" i="5"/>
  <c r="Q261" i="5" s="1"/>
  <c r="L262" i="5"/>
  <c r="M262" i="5" l="1"/>
  <c r="P262" i="5" s="1"/>
  <c r="O262" i="5"/>
  <c r="R262" i="5" s="1"/>
  <c r="N262" i="5"/>
  <c r="Q262" i="5" s="1"/>
  <c r="S261" i="5"/>
  <c r="L263" i="5"/>
  <c r="O263" i="5" l="1"/>
  <c r="R263" i="5" s="1"/>
  <c r="M263" i="5"/>
  <c r="P263" i="5" s="1"/>
  <c r="N263" i="5"/>
  <c r="Q263" i="5" s="1"/>
  <c r="S262" i="5"/>
  <c r="L264" i="5"/>
  <c r="N264" i="5" l="1"/>
  <c r="Q264" i="5" s="1"/>
  <c r="O264" i="5"/>
  <c r="R264" i="5" s="1"/>
  <c r="M264" i="5"/>
  <c r="P264" i="5" s="1"/>
  <c r="S264" i="5" s="1"/>
  <c r="S263" i="5"/>
  <c r="L265" i="5"/>
  <c r="O265" i="5" l="1"/>
  <c r="R265" i="5" s="1"/>
  <c r="N265" i="5"/>
  <c r="Q265" i="5" s="1"/>
  <c r="M265" i="5"/>
  <c r="P265" i="5" s="1"/>
  <c r="S265" i="5" s="1"/>
  <c r="L266" i="5"/>
  <c r="O266" i="5" l="1"/>
  <c r="R266" i="5" s="1"/>
  <c r="N266" i="5"/>
  <c r="Q266" i="5" s="1"/>
  <c r="M266" i="5"/>
  <c r="P266" i="5" s="1"/>
  <c r="L267" i="5"/>
  <c r="S266" i="5" l="1"/>
  <c r="O267" i="5"/>
  <c r="R267" i="5" s="1"/>
  <c r="N267" i="5"/>
  <c r="Q267" i="5" s="1"/>
  <c r="M267" i="5"/>
  <c r="P267" i="5" s="1"/>
  <c r="S267" i="5" s="1"/>
  <c r="L268" i="5"/>
  <c r="O268" i="5" l="1"/>
  <c r="R268" i="5" s="1"/>
  <c r="M268" i="5"/>
  <c r="P268" i="5" s="1"/>
  <c r="S268" i="5" s="1"/>
  <c r="N268" i="5"/>
  <c r="Q268" i="5" s="1"/>
  <c r="L269" i="5"/>
  <c r="O269" i="5" l="1"/>
  <c r="R269" i="5" s="1"/>
  <c r="M269" i="5"/>
  <c r="P269" i="5" s="1"/>
  <c r="S269" i="5" s="1"/>
  <c r="N269" i="5"/>
  <c r="Q269" i="5" s="1"/>
  <c r="L270" i="5"/>
  <c r="M270" i="5" l="1"/>
  <c r="P270" i="5" s="1"/>
  <c r="O270" i="5"/>
  <c r="R270" i="5" s="1"/>
  <c r="N270" i="5"/>
  <c r="Q270" i="5" s="1"/>
  <c r="L271" i="5"/>
  <c r="O271" i="5" l="1"/>
  <c r="R271" i="5" s="1"/>
  <c r="M271" i="5"/>
  <c r="P271" i="5" s="1"/>
  <c r="N271" i="5"/>
  <c r="Q271" i="5" s="1"/>
  <c r="S270" i="5"/>
  <c r="L272" i="5"/>
  <c r="O272" i="5" l="1"/>
  <c r="R272" i="5" s="1"/>
  <c r="M272" i="5"/>
  <c r="P272" i="5" s="1"/>
  <c r="N272" i="5"/>
  <c r="Q272" i="5" s="1"/>
  <c r="S271" i="5"/>
  <c r="L273" i="5"/>
  <c r="O273" i="5" l="1"/>
  <c r="R273" i="5" s="1"/>
  <c r="N273" i="5"/>
  <c r="Q273" i="5" s="1"/>
  <c r="M273" i="5"/>
  <c r="P273" i="5" s="1"/>
  <c r="S273" i="5" s="1"/>
  <c r="S272" i="5"/>
  <c r="L274" i="5"/>
  <c r="O274" i="5" l="1"/>
  <c r="R274" i="5" s="1"/>
  <c r="N274" i="5"/>
  <c r="Q274" i="5" s="1"/>
  <c r="M274" i="5"/>
  <c r="P274" i="5" s="1"/>
  <c r="S274" i="5" s="1"/>
  <c r="L275" i="5"/>
  <c r="O275" i="5" l="1"/>
  <c r="R275" i="5" s="1"/>
  <c r="N275" i="5"/>
  <c r="Q275" i="5" s="1"/>
  <c r="M275" i="5"/>
  <c r="P275" i="5" s="1"/>
  <c r="L276" i="5"/>
  <c r="S275" i="5" l="1"/>
  <c r="O276" i="5"/>
  <c r="R276" i="5" s="1"/>
  <c r="M276" i="5"/>
  <c r="P276" i="5" s="1"/>
  <c r="N276" i="5"/>
  <c r="Q276" i="5" s="1"/>
  <c r="L277" i="5"/>
  <c r="M277" i="5" l="1"/>
  <c r="P277" i="5" s="1"/>
  <c r="O277" i="5"/>
  <c r="R277" i="5" s="1"/>
  <c r="N277" i="5"/>
  <c r="Q277" i="5" s="1"/>
  <c r="S276" i="5"/>
  <c r="L278" i="5"/>
  <c r="M278" i="5" l="1"/>
  <c r="P278" i="5" s="1"/>
  <c r="N278" i="5"/>
  <c r="Q278" i="5" s="1"/>
  <c r="O278" i="5"/>
  <c r="R278" i="5" s="1"/>
  <c r="S277" i="5"/>
  <c r="L279" i="5"/>
  <c r="N279" i="5" l="1"/>
  <c r="Q279" i="5" s="1"/>
  <c r="M279" i="5"/>
  <c r="P279" i="5" s="1"/>
  <c r="O279" i="5"/>
  <c r="R279" i="5" s="1"/>
  <c r="S278" i="5"/>
  <c r="L280" i="5"/>
  <c r="S279" i="5" l="1"/>
  <c r="N280" i="5"/>
  <c r="Q280" i="5" s="1"/>
  <c r="M280" i="5"/>
  <c r="P280" i="5" s="1"/>
  <c r="O280" i="5"/>
  <c r="R280" i="5" s="1"/>
  <c r="L281" i="5"/>
  <c r="O281" i="5" l="1"/>
  <c r="R281" i="5" s="1"/>
  <c r="N281" i="5"/>
  <c r="Q281" i="5" s="1"/>
  <c r="M281" i="5"/>
  <c r="P281" i="5" s="1"/>
  <c r="S281" i="5" s="1"/>
  <c r="S280" i="5"/>
  <c r="L282" i="5"/>
  <c r="O282" i="5" l="1"/>
  <c r="R282" i="5" s="1"/>
  <c r="N282" i="5"/>
  <c r="Q282" i="5" s="1"/>
  <c r="M282" i="5"/>
  <c r="P282" i="5" s="1"/>
  <c r="S282" i="5" s="1"/>
  <c r="L283" i="5"/>
  <c r="O283" i="5" l="1"/>
  <c r="R283" i="5" s="1"/>
  <c r="N283" i="5"/>
  <c r="Q283" i="5" s="1"/>
  <c r="M283" i="5"/>
  <c r="P283" i="5" s="1"/>
  <c r="S283" i="5" s="1"/>
  <c r="L284" i="5"/>
  <c r="O284" i="5" l="1"/>
  <c r="R284" i="5" s="1"/>
  <c r="N284" i="5"/>
  <c r="Q284" i="5" s="1"/>
  <c r="M284" i="5"/>
  <c r="P284" i="5" s="1"/>
  <c r="L285" i="5"/>
  <c r="S284" i="5" l="1"/>
  <c r="O285" i="5"/>
  <c r="R285" i="5" s="1"/>
  <c r="N285" i="5"/>
  <c r="Q285" i="5" s="1"/>
  <c r="M285" i="5"/>
  <c r="P285" i="5" s="1"/>
  <c r="S285" i="5" s="1"/>
  <c r="L286" i="5"/>
  <c r="M286" i="5" l="1"/>
  <c r="P286" i="5" s="1"/>
  <c r="O286" i="5"/>
  <c r="R286" i="5" s="1"/>
  <c r="N286" i="5"/>
  <c r="Q286" i="5" s="1"/>
  <c r="L287" i="5"/>
  <c r="O287" i="5" l="1"/>
  <c r="R287" i="5" s="1"/>
  <c r="M287" i="5"/>
  <c r="P287" i="5" s="1"/>
  <c r="S287" i="5" s="1"/>
  <c r="N287" i="5"/>
  <c r="Q287" i="5" s="1"/>
  <c r="S286" i="5"/>
  <c r="L288" i="5"/>
  <c r="O288" i="5" l="1"/>
  <c r="R288" i="5" s="1"/>
  <c r="M288" i="5"/>
  <c r="P288" i="5" s="1"/>
  <c r="N288" i="5"/>
  <c r="Q288" i="5" s="1"/>
  <c r="L289" i="5"/>
  <c r="S288" i="5" l="1"/>
  <c r="O289" i="5"/>
  <c r="R289" i="5" s="1"/>
  <c r="N289" i="5"/>
  <c r="Q289" i="5" s="1"/>
  <c r="M289" i="5"/>
  <c r="P289" i="5" s="1"/>
  <c r="S289" i="5" s="1"/>
  <c r="L290" i="5"/>
  <c r="O290" i="5" l="1"/>
  <c r="R290" i="5" s="1"/>
  <c r="N290" i="5"/>
  <c r="Q290" i="5" s="1"/>
  <c r="M290" i="5"/>
  <c r="P290" i="5" s="1"/>
  <c r="S290" i="5" s="1"/>
  <c r="L291" i="5"/>
  <c r="O291" i="5" l="1"/>
  <c r="R291" i="5" s="1"/>
  <c r="N291" i="5"/>
  <c r="Q291" i="5" s="1"/>
  <c r="M291" i="5"/>
  <c r="P291" i="5" s="1"/>
  <c r="S291" i="5" s="1"/>
  <c r="L292" i="5"/>
  <c r="O292" i="5" l="1"/>
  <c r="R292" i="5" s="1"/>
  <c r="N292" i="5"/>
  <c r="Q292" i="5" s="1"/>
  <c r="M292" i="5"/>
  <c r="P292" i="5" s="1"/>
  <c r="S292" i="5" s="1"/>
  <c r="L293" i="5"/>
  <c r="O293" i="5" l="1"/>
  <c r="R293" i="5" s="1"/>
  <c r="N293" i="5"/>
  <c r="Q293" i="5" s="1"/>
  <c r="M293" i="5"/>
  <c r="P293" i="5" s="1"/>
  <c r="S293" i="5" s="1"/>
  <c r="L294" i="5"/>
  <c r="M294" i="5" l="1"/>
  <c r="P294" i="5" s="1"/>
  <c r="O294" i="5"/>
  <c r="R294" i="5" s="1"/>
  <c r="N294" i="5"/>
  <c r="Q294" i="5" s="1"/>
  <c r="L295" i="5"/>
  <c r="O295" i="5" l="1"/>
  <c r="R295" i="5" s="1"/>
  <c r="N295" i="5"/>
  <c r="Q295" i="5" s="1"/>
  <c r="M295" i="5"/>
  <c r="P295" i="5" s="1"/>
  <c r="S295" i="5" s="1"/>
  <c r="S294" i="5"/>
  <c r="L296" i="5"/>
  <c r="M296" i="5" l="1"/>
  <c r="P296" i="5" s="1"/>
  <c r="O296" i="5"/>
  <c r="R296" i="5" s="1"/>
  <c r="N296" i="5"/>
  <c r="Q296" i="5" s="1"/>
  <c r="L297" i="5"/>
  <c r="O297" i="5" l="1"/>
  <c r="R297" i="5" s="1"/>
  <c r="N297" i="5"/>
  <c r="Q297" i="5" s="1"/>
  <c r="M297" i="5"/>
  <c r="P297" i="5" s="1"/>
  <c r="S297" i="5" s="1"/>
  <c r="S296" i="5"/>
  <c r="L298" i="5"/>
  <c r="O298" i="5" l="1"/>
  <c r="R298" i="5" s="1"/>
  <c r="N298" i="5"/>
  <c r="Q298" i="5" s="1"/>
  <c r="M298" i="5"/>
  <c r="P298" i="5" s="1"/>
  <c r="S298" i="5" s="1"/>
  <c r="L299" i="5"/>
  <c r="O299" i="5" l="1"/>
  <c r="R299" i="5" s="1"/>
  <c r="N299" i="5"/>
  <c r="Q299" i="5" s="1"/>
  <c r="M299" i="5"/>
  <c r="P299" i="5" s="1"/>
  <c r="S299" i="5" s="1"/>
  <c r="L300" i="5"/>
  <c r="O300" i="5" l="1"/>
  <c r="R300" i="5" s="1"/>
  <c r="M300" i="5"/>
  <c r="P300" i="5" s="1"/>
  <c r="N300" i="5"/>
  <c r="Q300" i="5" s="1"/>
  <c r="L301" i="5"/>
  <c r="S300" i="5" l="1"/>
  <c r="O301" i="5"/>
  <c r="R301" i="5" s="1"/>
  <c r="M301" i="5"/>
  <c r="P301" i="5" s="1"/>
  <c r="N301" i="5"/>
  <c r="Q301" i="5" s="1"/>
  <c r="L302" i="5"/>
  <c r="M302" i="5" l="1"/>
  <c r="P302" i="5" s="1"/>
  <c r="O302" i="5"/>
  <c r="R302" i="5" s="1"/>
  <c r="N302" i="5"/>
  <c r="Q302" i="5" s="1"/>
  <c r="S301" i="5"/>
  <c r="L303" i="5"/>
  <c r="O303" i="5" l="1"/>
  <c r="R303" i="5" s="1"/>
  <c r="N303" i="5"/>
  <c r="Q303" i="5" s="1"/>
  <c r="M303" i="5"/>
  <c r="P303" i="5" s="1"/>
  <c r="S303" i="5" s="1"/>
  <c r="S302" i="5"/>
  <c r="L304" i="5"/>
  <c r="O304" i="5" l="1"/>
  <c r="R304" i="5" s="1"/>
  <c r="N304" i="5"/>
  <c r="Q304" i="5" s="1"/>
  <c r="M304" i="5"/>
  <c r="P304" i="5" s="1"/>
  <c r="S304" i="5" s="1"/>
  <c r="L305" i="5"/>
  <c r="O305" i="5" l="1"/>
  <c r="R305" i="5" s="1"/>
  <c r="N305" i="5"/>
  <c r="Q305" i="5" s="1"/>
  <c r="M305" i="5"/>
  <c r="P305" i="5" s="1"/>
  <c r="S305" i="5" s="1"/>
  <c r="L306" i="5"/>
  <c r="O306" i="5" l="1"/>
  <c r="R306" i="5" s="1"/>
  <c r="N306" i="5"/>
  <c r="Q306" i="5" s="1"/>
  <c r="M306" i="5"/>
  <c r="P306" i="5" s="1"/>
  <c r="S306" i="5" s="1"/>
  <c r="L307" i="5"/>
  <c r="O307" i="5" l="1"/>
  <c r="R307" i="5" s="1"/>
  <c r="N307" i="5"/>
  <c r="Q307" i="5" s="1"/>
  <c r="M307" i="5"/>
  <c r="P307" i="5" s="1"/>
  <c r="S307" i="5" s="1"/>
  <c r="L308" i="5"/>
  <c r="O308" i="5" l="1"/>
  <c r="R308" i="5" s="1"/>
  <c r="N308" i="5"/>
  <c r="Q308" i="5" s="1"/>
  <c r="M308" i="5"/>
  <c r="P308" i="5" s="1"/>
  <c r="S308" i="5" s="1"/>
  <c r="L309" i="5"/>
  <c r="N309" i="5" l="1"/>
  <c r="Q309" i="5" s="1"/>
  <c r="M309" i="5"/>
  <c r="P309" i="5" s="1"/>
  <c r="S309" i="5" s="1"/>
  <c r="O309" i="5"/>
  <c r="R309" i="5" s="1"/>
  <c r="L310" i="5"/>
  <c r="M310" i="5" l="1"/>
  <c r="P310" i="5" s="1"/>
  <c r="O310" i="5"/>
  <c r="R310" i="5" s="1"/>
  <c r="N310" i="5"/>
  <c r="Q310" i="5" s="1"/>
  <c r="L311" i="5"/>
  <c r="N311" i="5" l="1"/>
  <c r="Q311" i="5" s="1"/>
  <c r="M311" i="5"/>
  <c r="P311" i="5" s="1"/>
  <c r="O311" i="5"/>
  <c r="R311" i="5" s="1"/>
  <c r="S310" i="5"/>
  <c r="L312" i="5"/>
  <c r="N312" i="5" l="1"/>
  <c r="Q312" i="5" s="1"/>
  <c r="M312" i="5"/>
  <c r="P312" i="5" s="1"/>
  <c r="O312" i="5"/>
  <c r="R312" i="5" s="1"/>
  <c r="S311" i="5"/>
  <c r="L313" i="5"/>
  <c r="S312" i="5" l="1"/>
  <c r="O313" i="5"/>
  <c r="R313" i="5" s="1"/>
  <c r="N313" i="5"/>
  <c r="Q313" i="5" s="1"/>
  <c r="M313" i="5"/>
  <c r="P313" i="5" s="1"/>
  <c r="S313" i="5" s="1"/>
  <c r="L314" i="5"/>
  <c r="O314" i="5" l="1"/>
  <c r="R314" i="5" s="1"/>
  <c r="N314" i="5"/>
  <c r="Q314" i="5" s="1"/>
  <c r="M314" i="5"/>
  <c r="P314" i="5" s="1"/>
  <c r="S314" i="5" s="1"/>
  <c r="L315" i="5"/>
  <c r="O315" i="5" l="1"/>
  <c r="R315" i="5" s="1"/>
  <c r="N315" i="5"/>
  <c r="Q315" i="5" s="1"/>
  <c r="M315" i="5"/>
  <c r="P315" i="5" s="1"/>
  <c r="S315" i="5" s="1"/>
  <c r="L316" i="5"/>
  <c r="O316" i="5" l="1"/>
  <c r="R316" i="5" s="1"/>
  <c r="M316" i="5"/>
  <c r="P316" i="5" s="1"/>
  <c r="N316" i="5"/>
  <c r="Q316" i="5" s="1"/>
  <c r="L317" i="5"/>
  <c r="S316" i="5" l="1"/>
  <c r="O317" i="5"/>
  <c r="R317" i="5" s="1"/>
  <c r="N317" i="5"/>
  <c r="Q317" i="5" s="1"/>
  <c r="M317" i="5"/>
  <c r="P317" i="5" s="1"/>
  <c r="S317" i="5" s="1"/>
  <c r="L318" i="5"/>
  <c r="M318" i="5" l="1"/>
  <c r="P318" i="5" s="1"/>
  <c r="O318" i="5"/>
  <c r="R318" i="5" s="1"/>
  <c r="N318" i="5"/>
  <c r="Q318" i="5" s="1"/>
  <c r="L319" i="5"/>
  <c r="O319" i="5" l="1"/>
  <c r="R319" i="5" s="1"/>
  <c r="N319" i="5"/>
  <c r="Q319" i="5" s="1"/>
  <c r="M319" i="5"/>
  <c r="P319" i="5" s="1"/>
  <c r="S319" i="5" s="1"/>
  <c r="S318" i="5"/>
  <c r="L320" i="5"/>
  <c r="O320" i="5" l="1"/>
  <c r="R320" i="5" s="1"/>
  <c r="N320" i="5"/>
  <c r="Q320" i="5" s="1"/>
  <c r="M320" i="5"/>
  <c r="P320" i="5" s="1"/>
  <c r="L321" i="5"/>
  <c r="S320" i="5" l="1"/>
  <c r="O321" i="5"/>
  <c r="R321" i="5" s="1"/>
  <c r="N321" i="5"/>
  <c r="Q321" i="5" s="1"/>
  <c r="M321" i="5"/>
  <c r="P321" i="5" s="1"/>
  <c r="S321" i="5" s="1"/>
  <c r="L322" i="5"/>
  <c r="O322" i="5" l="1"/>
  <c r="R322" i="5" s="1"/>
  <c r="N322" i="5"/>
  <c r="Q322" i="5" s="1"/>
  <c r="M322" i="5"/>
  <c r="P322" i="5" s="1"/>
  <c r="S322" i="5" s="1"/>
  <c r="L323" i="5"/>
  <c r="O323" i="5" l="1"/>
  <c r="R323" i="5" s="1"/>
  <c r="N323" i="5"/>
  <c r="Q323" i="5" s="1"/>
  <c r="M323" i="5"/>
  <c r="P323" i="5" s="1"/>
  <c r="S323" i="5" s="1"/>
  <c r="L324" i="5"/>
  <c r="O324" i="5" l="1"/>
  <c r="R324" i="5" s="1"/>
  <c r="M324" i="5"/>
  <c r="P324" i="5" s="1"/>
  <c r="N324" i="5"/>
  <c r="Q324" i="5" s="1"/>
  <c r="L325" i="5"/>
  <c r="S324" i="5" l="1"/>
  <c r="O325" i="5"/>
  <c r="R325" i="5" s="1"/>
  <c r="M325" i="5"/>
  <c r="P325" i="5" s="1"/>
  <c r="N325" i="5"/>
  <c r="Q325" i="5" s="1"/>
  <c r="L326" i="5"/>
  <c r="M326" i="5" l="1"/>
  <c r="P326" i="5" s="1"/>
  <c r="O326" i="5"/>
  <c r="R326" i="5" s="1"/>
  <c r="N326" i="5"/>
  <c r="Q326" i="5" s="1"/>
  <c r="S325" i="5"/>
  <c r="L327" i="5"/>
  <c r="O327" i="5" l="1"/>
  <c r="R327" i="5" s="1"/>
  <c r="M327" i="5"/>
  <c r="P327" i="5" s="1"/>
  <c r="N327" i="5"/>
  <c r="Q327" i="5" s="1"/>
  <c r="S326" i="5"/>
  <c r="L328" i="5"/>
  <c r="S327" i="5" l="1"/>
  <c r="N328" i="5"/>
  <c r="Q328" i="5" s="1"/>
  <c r="O328" i="5"/>
  <c r="R328" i="5" s="1"/>
  <c r="M328" i="5"/>
  <c r="P328" i="5" s="1"/>
  <c r="S328" i="5" s="1"/>
  <c r="L329" i="5"/>
  <c r="O329" i="5" l="1"/>
  <c r="R329" i="5" s="1"/>
  <c r="N329" i="5"/>
  <c r="Q329" i="5" s="1"/>
  <c r="M329" i="5"/>
  <c r="P329" i="5" s="1"/>
  <c r="S329" i="5" s="1"/>
  <c r="L330" i="5"/>
  <c r="O330" i="5" l="1"/>
  <c r="R330" i="5" s="1"/>
  <c r="N330" i="5"/>
  <c r="Q330" i="5" s="1"/>
  <c r="M330" i="5"/>
  <c r="P330" i="5" s="1"/>
  <c r="S330" i="5" s="1"/>
  <c r="L331" i="5"/>
  <c r="O331" i="5" l="1"/>
  <c r="R331" i="5" s="1"/>
  <c r="N331" i="5"/>
  <c r="Q331" i="5" s="1"/>
  <c r="M331" i="5"/>
  <c r="P331" i="5" s="1"/>
  <c r="S331" i="5" s="1"/>
  <c r="L332" i="5"/>
  <c r="O332" i="5" l="1"/>
  <c r="R332" i="5" s="1"/>
  <c r="M332" i="5"/>
  <c r="P332" i="5" s="1"/>
  <c r="N332" i="5"/>
  <c r="Q332" i="5" s="1"/>
  <c r="L333" i="5"/>
  <c r="S332" i="5" l="1"/>
  <c r="O333" i="5"/>
  <c r="R333" i="5" s="1"/>
  <c r="M333" i="5"/>
  <c r="P333" i="5" s="1"/>
  <c r="N333" i="5"/>
  <c r="Q333" i="5" s="1"/>
  <c r="L334" i="5"/>
  <c r="M334" i="5" l="1"/>
  <c r="P334" i="5" s="1"/>
  <c r="O334" i="5"/>
  <c r="R334" i="5" s="1"/>
  <c r="N334" i="5"/>
  <c r="Q334" i="5" s="1"/>
  <c r="S333" i="5"/>
  <c r="L335" i="5"/>
  <c r="O335" i="5" l="1"/>
  <c r="R335" i="5" s="1"/>
  <c r="M335" i="5"/>
  <c r="P335" i="5" s="1"/>
  <c r="N335" i="5"/>
  <c r="Q335" i="5" s="1"/>
  <c r="S334" i="5"/>
  <c r="L336" i="5"/>
  <c r="S335" i="5" l="1"/>
  <c r="O336" i="5"/>
  <c r="R336" i="5" s="1"/>
  <c r="M336" i="5"/>
  <c r="P336" i="5" s="1"/>
  <c r="S336" i="5" s="1"/>
  <c r="N336" i="5"/>
  <c r="Q336" i="5" s="1"/>
  <c r="L337" i="5"/>
  <c r="O337" i="5" l="1"/>
  <c r="R337" i="5" s="1"/>
  <c r="N337" i="5"/>
  <c r="Q337" i="5" s="1"/>
  <c r="M337" i="5"/>
  <c r="P337" i="5" s="1"/>
  <c r="S337" i="5" s="1"/>
  <c r="L338" i="5"/>
  <c r="O338" i="5" l="1"/>
  <c r="R338" i="5" s="1"/>
  <c r="N338" i="5"/>
  <c r="Q338" i="5" s="1"/>
  <c r="M338" i="5"/>
  <c r="P338" i="5" s="1"/>
  <c r="S338" i="5" s="1"/>
  <c r="L339" i="5"/>
  <c r="O339" i="5" l="1"/>
  <c r="R339" i="5" s="1"/>
  <c r="N339" i="5"/>
  <c r="Q339" i="5" s="1"/>
  <c r="M339" i="5"/>
  <c r="P339" i="5" s="1"/>
  <c r="S339" i="5" s="1"/>
  <c r="L340" i="5"/>
  <c r="O340" i="5" l="1"/>
  <c r="R340" i="5" s="1"/>
  <c r="N340" i="5"/>
  <c r="Q340" i="5" s="1"/>
  <c r="M340" i="5"/>
  <c r="P340" i="5" s="1"/>
  <c r="S340" i="5" s="1"/>
  <c r="L341" i="5"/>
  <c r="M341" i="5" l="1"/>
  <c r="P341" i="5" s="1"/>
  <c r="O341" i="5"/>
  <c r="R341" i="5" s="1"/>
  <c r="N341" i="5"/>
  <c r="Q341" i="5" s="1"/>
  <c r="L342" i="5"/>
  <c r="N342" i="5" l="1"/>
  <c r="Q342" i="5" s="1"/>
  <c r="M342" i="5"/>
  <c r="P342" i="5" s="1"/>
  <c r="O342" i="5"/>
  <c r="R342" i="5" s="1"/>
  <c r="S341" i="5"/>
  <c r="L343" i="5"/>
  <c r="S342" i="5" l="1"/>
  <c r="N343" i="5"/>
  <c r="Q343" i="5" s="1"/>
  <c r="M343" i="5"/>
  <c r="P343" i="5" s="1"/>
  <c r="O343" i="5"/>
  <c r="R343" i="5" s="1"/>
  <c r="L344" i="5"/>
  <c r="N344" i="5" l="1"/>
  <c r="Q344" i="5" s="1"/>
  <c r="M344" i="5"/>
  <c r="P344" i="5" s="1"/>
  <c r="O344" i="5"/>
  <c r="R344" i="5" s="1"/>
  <c r="S343" i="5"/>
  <c r="L345" i="5"/>
  <c r="O345" i="5" l="1"/>
  <c r="R345" i="5" s="1"/>
  <c r="N345" i="5"/>
  <c r="Q345" i="5" s="1"/>
  <c r="M345" i="5"/>
  <c r="P345" i="5" s="1"/>
  <c r="S345" i="5" s="1"/>
  <c r="S344" i="5"/>
  <c r="L346" i="5"/>
  <c r="O346" i="5" l="1"/>
  <c r="R346" i="5" s="1"/>
  <c r="N346" i="5"/>
  <c r="Q346" i="5" s="1"/>
  <c r="M346" i="5"/>
  <c r="P346" i="5" s="1"/>
  <c r="S346" i="5" s="1"/>
  <c r="L347" i="5"/>
  <c r="O347" i="5" l="1"/>
  <c r="R347" i="5" s="1"/>
  <c r="N347" i="5"/>
  <c r="Q347" i="5" s="1"/>
  <c r="M347" i="5"/>
  <c r="P347" i="5" s="1"/>
  <c r="S347" i="5" s="1"/>
  <c r="L348" i="5"/>
  <c r="O348" i="5" l="1"/>
  <c r="R348" i="5" s="1"/>
  <c r="N348" i="5"/>
  <c r="Q348" i="5" s="1"/>
  <c r="M348" i="5"/>
  <c r="P348" i="5" s="1"/>
  <c r="L349" i="5"/>
  <c r="O349" i="5" l="1"/>
  <c r="R349" i="5" s="1"/>
  <c r="M349" i="5"/>
  <c r="P349" i="5" s="1"/>
  <c r="N349" i="5"/>
  <c r="Q349" i="5" s="1"/>
  <c r="S348" i="5"/>
  <c r="L350" i="5"/>
  <c r="O350" i="5" l="1"/>
  <c r="R350" i="5" s="1"/>
  <c r="M350" i="5"/>
  <c r="P350" i="5" s="1"/>
  <c r="N350" i="5"/>
  <c r="Q350" i="5" s="1"/>
  <c r="S349" i="5"/>
  <c r="L351" i="5"/>
  <c r="O351" i="5" l="1"/>
  <c r="R351" i="5" s="1"/>
  <c r="M351" i="5"/>
  <c r="P351" i="5" s="1"/>
  <c r="S351" i="5" s="1"/>
  <c r="N351" i="5"/>
  <c r="Q351" i="5" s="1"/>
  <c r="S350" i="5"/>
  <c r="L352" i="5"/>
  <c r="O352" i="5" l="1"/>
  <c r="R352" i="5" s="1"/>
  <c r="M352" i="5"/>
  <c r="P352" i="5" s="1"/>
  <c r="N352" i="5"/>
  <c r="Q352" i="5" s="1"/>
  <c r="L353" i="5"/>
  <c r="O353" i="5" l="1"/>
  <c r="R353" i="5" s="1"/>
  <c r="N353" i="5"/>
  <c r="Q353" i="5" s="1"/>
  <c r="M353" i="5"/>
  <c r="P353" i="5" s="1"/>
  <c r="S353" i="5" s="1"/>
  <c r="S352" i="5"/>
  <c r="L354" i="5"/>
  <c r="O354" i="5" l="1"/>
  <c r="R354" i="5" s="1"/>
  <c r="N354" i="5"/>
  <c r="Q354" i="5" s="1"/>
  <c r="M354" i="5"/>
  <c r="P354" i="5" s="1"/>
  <c r="S354" i="5" s="1"/>
  <c r="L355" i="5"/>
  <c r="O355" i="5" l="1"/>
  <c r="R355" i="5" s="1"/>
  <c r="N355" i="5"/>
  <c r="Q355" i="5" s="1"/>
  <c r="M355" i="5"/>
  <c r="P355" i="5" s="1"/>
  <c r="L356" i="5"/>
  <c r="S355" i="5" l="1"/>
  <c r="O356" i="5"/>
  <c r="R356" i="5" s="1"/>
  <c r="N356" i="5"/>
  <c r="Q356" i="5" s="1"/>
  <c r="M356" i="5"/>
  <c r="P356" i="5" s="1"/>
  <c r="L357" i="5"/>
  <c r="O357" i="5" l="1"/>
  <c r="R357" i="5" s="1"/>
  <c r="M357" i="5"/>
  <c r="P357" i="5" s="1"/>
  <c r="N357" i="5"/>
  <c r="Q357" i="5" s="1"/>
  <c r="S356" i="5"/>
  <c r="L358" i="5"/>
  <c r="S357" i="5" l="1"/>
  <c r="O358" i="5"/>
  <c r="R358" i="5" s="1"/>
  <c r="M358" i="5"/>
  <c r="P358" i="5" s="1"/>
  <c r="N358" i="5"/>
  <c r="Q358" i="5" s="1"/>
  <c r="L359" i="5"/>
  <c r="O359" i="5" l="1"/>
  <c r="R359" i="5" s="1"/>
  <c r="M359" i="5"/>
  <c r="P359" i="5" s="1"/>
  <c r="N359" i="5"/>
  <c r="Q359" i="5" s="1"/>
  <c r="S358" i="5"/>
  <c r="L360" i="5"/>
  <c r="S359" i="5" l="1"/>
  <c r="O360" i="5"/>
  <c r="R360" i="5" s="1"/>
  <c r="M360" i="5"/>
  <c r="P360" i="5" s="1"/>
  <c r="N360" i="5"/>
  <c r="Q360" i="5" s="1"/>
  <c r="L361" i="5"/>
  <c r="O361" i="5" l="1"/>
  <c r="R361" i="5" s="1"/>
  <c r="N361" i="5"/>
  <c r="Q361" i="5" s="1"/>
  <c r="M361" i="5"/>
  <c r="P361" i="5" s="1"/>
  <c r="S361" i="5" s="1"/>
  <c r="S360" i="5"/>
  <c r="L362" i="5"/>
  <c r="O362" i="5" l="1"/>
  <c r="R362" i="5" s="1"/>
  <c r="N362" i="5"/>
  <c r="Q362" i="5" s="1"/>
  <c r="M362" i="5"/>
  <c r="P362" i="5" s="1"/>
  <c r="S362" i="5" s="1"/>
  <c r="L363" i="5"/>
  <c r="O363" i="5" l="1"/>
  <c r="R363" i="5" s="1"/>
  <c r="N363" i="5"/>
  <c r="Q363" i="5" s="1"/>
  <c r="M363" i="5"/>
  <c r="P363" i="5" s="1"/>
  <c r="S363" i="5" s="1"/>
  <c r="L364" i="5"/>
  <c r="O364" i="5" l="1"/>
  <c r="R364" i="5" s="1"/>
  <c r="N364" i="5"/>
  <c r="Q364" i="5" s="1"/>
  <c r="M364" i="5"/>
  <c r="P364" i="5" s="1"/>
  <c r="S364" i="5" s="1"/>
  <c r="L365" i="5"/>
  <c r="O365" i="5" l="1"/>
  <c r="R365" i="5" s="1"/>
  <c r="M365" i="5"/>
  <c r="P365" i="5" s="1"/>
  <c r="N365" i="5"/>
  <c r="Q365" i="5" s="1"/>
  <c r="L366" i="5"/>
  <c r="S365" i="5" l="1"/>
  <c r="O366" i="5"/>
  <c r="R366" i="5" s="1"/>
  <c r="M366" i="5"/>
  <c r="P366" i="5" s="1"/>
  <c r="N366" i="5"/>
  <c r="Q366" i="5" s="1"/>
  <c r="L367" i="5"/>
  <c r="O367" i="5" l="1"/>
  <c r="R367" i="5" s="1"/>
  <c r="N367" i="5"/>
  <c r="Q367" i="5" s="1"/>
  <c r="M367" i="5"/>
  <c r="P367" i="5" s="1"/>
  <c r="S367" i="5" s="1"/>
  <c r="S366" i="5"/>
  <c r="L368" i="5"/>
  <c r="O368" i="5" l="1"/>
  <c r="R368" i="5" s="1"/>
  <c r="N368" i="5"/>
  <c r="Q368" i="5" s="1"/>
  <c r="M368" i="5"/>
  <c r="P368" i="5" s="1"/>
  <c r="S368" i="5" s="1"/>
  <c r="L369" i="5"/>
  <c r="O369" i="5" l="1"/>
  <c r="R369" i="5" s="1"/>
  <c r="N369" i="5"/>
  <c r="Q369" i="5" s="1"/>
  <c r="M369" i="5"/>
  <c r="P369" i="5" s="1"/>
  <c r="S369" i="5" s="1"/>
  <c r="L370" i="5"/>
  <c r="O370" i="5" l="1"/>
  <c r="R370" i="5" s="1"/>
  <c r="N370" i="5"/>
  <c r="Q370" i="5" s="1"/>
  <c r="M370" i="5"/>
  <c r="P370" i="5" s="1"/>
  <c r="S370" i="5" s="1"/>
  <c r="L371" i="5"/>
  <c r="O371" i="5" l="1"/>
  <c r="R371" i="5" s="1"/>
  <c r="N371" i="5"/>
  <c r="Q371" i="5" s="1"/>
  <c r="M371" i="5"/>
  <c r="P371" i="5" s="1"/>
  <c r="S371" i="5" s="1"/>
  <c r="L372" i="5"/>
  <c r="O372" i="5" l="1"/>
  <c r="R372" i="5" s="1"/>
  <c r="N372" i="5"/>
  <c r="Q372" i="5" s="1"/>
  <c r="M372" i="5"/>
  <c r="P372" i="5" s="1"/>
  <c r="S372" i="5" s="1"/>
  <c r="L373" i="5"/>
  <c r="M373" i="5" l="1"/>
  <c r="P373" i="5" s="1"/>
  <c r="N373" i="5"/>
  <c r="Q373" i="5" s="1"/>
  <c r="O373" i="5"/>
  <c r="R373" i="5" s="1"/>
  <c r="L374" i="5"/>
  <c r="M374" i="5" l="1"/>
  <c r="P374" i="5" s="1"/>
  <c r="O374" i="5"/>
  <c r="R374" i="5" s="1"/>
  <c r="N374" i="5"/>
  <c r="Q374" i="5" s="1"/>
  <c r="S373" i="5"/>
  <c r="L375" i="5"/>
  <c r="M375" i="5" l="1"/>
  <c r="P375" i="5" s="1"/>
  <c r="O375" i="5"/>
  <c r="R375" i="5" s="1"/>
  <c r="N375" i="5"/>
  <c r="Q375" i="5" s="1"/>
  <c r="S374" i="5"/>
  <c r="L376" i="5"/>
  <c r="M376" i="5" l="1"/>
  <c r="P376" i="5" s="1"/>
  <c r="O376" i="5"/>
  <c r="R376" i="5" s="1"/>
  <c r="N376" i="5"/>
  <c r="Q376" i="5" s="1"/>
  <c r="S375" i="5"/>
  <c r="L377" i="5"/>
  <c r="O377" i="5" l="1"/>
  <c r="R377" i="5" s="1"/>
  <c r="N377" i="5"/>
  <c r="Q377" i="5" s="1"/>
  <c r="M377" i="5"/>
  <c r="P377" i="5" s="1"/>
  <c r="S377" i="5" s="1"/>
  <c r="S376" i="5"/>
  <c r="L378" i="5"/>
  <c r="O378" i="5" l="1"/>
  <c r="R378" i="5" s="1"/>
  <c r="N378" i="5"/>
  <c r="Q378" i="5" s="1"/>
  <c r="M378" i="5"/>
  <c r="P378" i="5" s="1"/>
  <c r="S378" i="5" s="1"/>
  <c r="L379" i="5"/>
  <c r="O379" i="5" l="1"/>
  <c r="R379" i="5" s="1"/>
  <c r="N379" i="5"/>
  <c r="Q379" i="5" s="1"/>
  <c r="M379" i="5"/>
  <c r="P379" i="5" s="1"/>
  <c r="S379" i="5" s="1"/>
  <c r="L380" i="5"/>
  <c r="O380" i="5" l="1"/>
  <c r="R380" i="5" s="1"/>
  <c r="N380" i="5"/>
  <c r="Q380" i="5" s="1"/>
  <c r="M380" i="5"/>
  <c r="P380" i="5" s="1"/>
  <c r="S380" i="5" s="1"/>
  <c r="L381" i="5"/>
  <c r="O381" i="5" l="1"/>
  <c r="R381" i="5" s="1"/>
  <c r="N381" i="5"/>
  <c r="Q381" i="5" s="1"/>
  <c r="M381" i="5"/>
  <c r="P381" i="5" s="1"/>
  <c r="S381" i="5" s="1"/>
  <c r="L382" i="5"/>
  <c r="O382" i="5" l="1"/>
  <c r="R382" i="5" s="1"/>
  <c r="N382" i="5"/>
  <c r="Q382" i="5" s="1"/>
  <c r="M382" i="5"/>
  <c r="P382" i="5" s="1"/>
  <c r="S382" i="5" s="1"/>
  <c r="L383" i="5"/>
  <c r="O383" i="5" l="1"/>
  <c r="R383" i="5" s="1"/>
  <c r="N383" i="5"/>
  <c r="Q383" i="5" s="1"/>
  <c r="M383" i="5"/>
  <c r="P383" i="5" s="1"/>
  <c r="S383" i="5" s="1"/>
  <c r="L384" i="5"/>
  <c r="O384" i="5" l="1"/>
  <c r="R384" i="5" s="1"/>
  <c r="N384" i="5"/>
  <c r="Q384" i="5" s="1"/>
  <c r="M384" i="5"/>
  <c r="P384" i="5" s="1"/>
  <c r="S384" i="5" s="1"/>
  <c r="L385" i="5"/>
  <c r="O385" i="5" l="1"/>
  <c r="R385" i="5" s="1"/>
  <c r="N385" i="5"/>
  <c r="Q385" i="5" s="1"/>
  <c r="M385" i="5"/>
  <c r="P385" i="5" s="1"/>
  <c r="S385" i="5" s="1"/>
  <c r="L386" i="5"/>
  <c r="N386" i="5" l="1"/>
  <c r="Q386" i="5" s="1"/>
  <c r="O386" i="5"/>
  <c r="R386" i="5" s="1"/>
  <c r="M386" i="5"/>
  <c r="P386" i="5" s="1"/>
  <c r="S386" i="5" s="1"/>
  <c r="L387" i="5"/>
  <c r="O387" i="5" l="1"/>
  <c r="R387" i="5" s="1"/>
  <c r="N387" i="5"/>
  <c r="Q387" i="5" s="1"/>
  <c r="M387" i="5"/>
  <c r="P387" i="5" s="1"/>
  <c r="S387" i="5" s="1"/>
  <c r="L388" i="5"/>
  <c r="O388" i="5" l="1"/>
  <c r="R388" i="5" s="1"/>
  <c r="N388" i="5"/>
  <c r="Q388" i="5" s="1"/>
  <c r="M388" i="5"/>
  <c r="P388" i="5" s="1"/>
  <c r="S388" i="5" s="1"/>
  <c r="L389" i="5"/>
  <c r="M389" i="5" l="1"/>
  <c r="P389" i="5" s="1"/>
  <c r="O389" i="5"/>
  <c r="R389" i="5" s="1"/>
  <c r="N389" i="5"/>
  <c r="Q389" i="5" s="1"/>
  <c r="L390" i="5"/>
  <c r="M390" i="5" l="1"/>
  <c r="P390" i="5" s="1"/>
  <c r="O390" i="5"/>
  <c r="R390" i="5" s="1"/>
  <c r="N390" i="5"/>
  <c r="Q390" i="5" s="1"/>
  <c r="S389" i="5"/>
  <c r="L391" i="5"/>
  <c r="O391" i="5" l="1"/>
  <c r="R391" i="5" s="1"/>
  <c r="M391" i="5"/>
  <c r="P391" i="5" s="1"/>
  <c r="N391" i="5"/>
  <c r="Q391" i="5" s="1"/>
  <c r="S390" i="5"/>
  <c r="L392" i="5"/>
  <c r="S391" i="5" l="1"/>
  <c r="O392" i="5"/>
  <c r="R392" i="5" s="1"/>
  <c r="N392" i="5"/>
  <c r="Q392" i="5" s="1"/>
  <c r="M392" i="5"/>
  <c r="P392" i="5" s="1"/>
  <c r="S392" i="5" s="1"/>
  <c r="L393" i="5"/>
  <c r="O393" i="5" l="1"/>
  <c r="R393" i="5" s="1"/>
  <c r="N393" i="5"/>
  <c r="Q393" i="5" s="1"/>
  <c r="M393" i="5"/>
  <c r="P393" i="5" s="1"/>
  <c r="S393" i="5" s="1"/>
  <c r="L394" i="5"/>
  <c r="N394" i="5" l="1"/>
  <c r="Q394" i="5" s="1"/>
  <c r="O394" i="5"/>
  <c r="R394" i="5" s="1"/>
  <c r="M394" i="5"/>
  <c r="P394" i="5" s="1"/>
  <c r="S394" i="5" s="1"/>
  <c r="L395" i="5"/>
  <c r="O395" i="5" l="1"/>
  <c r="R395" i="5" s="1"/>
  <c r="N395" i="5"/>
  <c r="Q395" i="5" s="1"/>
  <c r="M395" i="5"/>
  <c r="P395" i="5" s="1"/>
  <c r="S395" i="5" s="1"/>
  <c r="L396" i="5"/>
  <c r="O396" i="5" l="1"/>
  <c r="R396" i="5" s="1"/>
  <c r="N396" i="5"/>
  <c r="Q396" i="5" s="1"/>
  <c r="M396" i="5"/>
  <c r="P396" i="5" s="1"/>
  <c r="S396" i="5" s="1"/>
  <c r="L397" i="5"/>
  <c r="O397" i="5" l="1"/>
  <c r="R397" i="5" s="1"/>
  <c r="M397" i="5"/>
  <c r="P397" i="5" s="1"/>
  <c r="N397" i="5"/>
  <c r="Q397" i="5" s="1"/>
  <c r="L398" i="5"/>
  <c r="S397" i="5" l="1"/>
  <c r="M398" i="5"/>
  <c r="P398" i="5" s="1"/>
  <c r="N398" i="5"/>
  <c r="Q398" i="5" s="1"/>
  <c r="O398" i="5"/>
  <c r="R398" i="5" s="1"/>
  <c r="L399" i="5"/>
  <c r="M399" i="5" l="1"/>
  <c r="P399" i="5" s="1"/>
  <c r="O399" i="5"/>
  <c r="R399" i="5" s="1"/>
  <c r="N399" i="5"/>
  <c r="Q399" i="5" s="1"/>
  <c r="S398" i="5"/>
  <c r="L400" i="5"/>
  <c r="M400" i="5" l="1"/>
  <c r="P400" i="5" s="1"/>
  <c r="O400" i="5"/>
  <c r="R400" i="5" s="1"/>
  <c r="N400" i="5"/>
  <c r="Q400" i="5" s="1"/>
  <c r="S399" i="5"/>
  <c r="L401" i="5"/>
  <c r="O401" i="5" l="1"/>
  <c r="R401" i="5" s="1"/>
  <c r="N401" i="5"/>
  <c r="Q401" i="5" s="1"/>
  <c r="M401" i="5"/>
  <c r="P401" i="5" s="1"/>
  <c r="S401" i="5" s="1"/>
  <c r="S400" i="5"/>
  <c r="L402" i="5"/>
  <c r="N402" i="5" l="1"/>
  <c r="Q402" i="5" s="1"/>
  <c r="O402" i="5"/>
  <c r="R402" i="5" s="1"/>
  <c r="M402" i="5"/>
  <c r="P402" i="5" s="1"/>
  <c r="S402" i="5" s="1"/>
  <c r="L403" i="5"/>
  <c r="O403" i="5" l="1"/>
  <c r="R403" i="5" s="1"/>
  <c r="N403" i="5"/>
  <c r="Q403" i="5" s="1"/>
  <c r="M403" i="5"/>
  <c r="P403" i="5" s="1"/>
  <c r="S403" i="5" s="1"/>
  <c r="L404" i="5"/>
  <c r="O404" i="5" l="1"/>
  <c r="R404" i="5" s="1"/>
  <c r="N404" i="5"/>
  <c r="Q404" i="5" s="1"/>
  <c r="M404" i="5"/>
  <c r="P404" i="5" s="1"/>
  <c r="S404" i="5" s="1"/>
  <c r="L405" i="5"/>
  <c r="O405" i="5" l="1"/>
  <c r="R405" i="5" s="1"/>
  <c r="M405" i="5"/>
  <c r="P405" i="5" s="1"/>
  <c r="N405" i="5"/>
  <c r="Q405" i="5" s="1"/>
  <c r="L406" i="5"/>
  <c r="S405" i="5" l="1"/>
  <c r="O406" i="5"/>
  <c r="R406" i="5" s="1"/>
  <c r="N406" i="5"/>
  <c r="Q406" i="5" s="1"/>
  <c r="M406" i="5"/>
  <c r="P406" i="5" s="1"/>
  <c r="S406" i="5" s="1"/>
  <c r="L407" i="5"/>
  <c r="O407" i="5" l="1"/>
  <c r="R407" i="5" s="1"/>
  <c r="N407" i="5"/>
  <c r="Q407" i="5" s="1"/>
  <c r="M407" i="5"/>
  <c r="P407" i="5" s="1"/>
  <c r="S407" i="5" s="1"/>
  <c r="L408" i="5"/>
  <c r="O408" i="5" l="1"/>
  <c r="R408" i="5" s="1"/>
  <c r="N408" i="5"/>
  <c r="Q408" i="5" s="1"/>
  <c r="M408" i="5"/>
  <c r="P408" i="5" s="1"/>
  <c r="S408" i="5" s="1"/>
  <c r="L409" i="5"/>
  <c r="O409" i="5" l="1"/>
  <c r="R409" i="5" s="1"/>
  <c r="N409" i="5"/>
  <c r="Q409" i="5" s="1"/>
  <c r="M409" i="5"/>
  <c r="P409" i="5" s="1"/>
  <c r="S409" i="5" s="1"/>
  <c r="L410" i="5"/>
  <c r="N410" i="5" l="1"/>
  <c r="Q410" i="5" s="1"/>
  <c r="O410" i="5"/>
  <c r="R410" i="5" s="1"/>
  <c r="M410" i="5"/>
  <c r="P410" i="5" s="1"/>
  <c r="S410" i="5" s="1"/>
  <c r="L411" i="5"/>
  <c r="O411" i="5" l="1"/>
  <c r="R411" i="5" s="1"/>
  <c r="N411" i="5"/>
  <c r="Q411" i="5" s="1"/>
  <c r="M411" i="5"/>
  <c r="P411" i="5" s="1"/>
  <c r="S411" i="5" s="1"/>
  <c r="L412" i="5"/>
  <c r="O412" i="5" l="1"/>
  <c r="R412" i="5" s="1"/>
  <c r="N412" i="5"/>
  <c r="Q412" i="5" s="1"/>
  <c r="M412" i="5"/>
  <c r="P412" i="5" s="1"/>
  <c r="S412" i="5" s="1"/>
  <c r="L413" i="5"/>
  <c r="M413" i="5" l="1"/>
  <c r="P413" i="5" s="1"/>
  <c r="O413" i="5"/>
  <c r="R413" i="5" s="1"/>
  <c r="N413" i="5"/>
  <c r="Q413" i="5" s="1"/>
  <c r="L414" i="5"/>
  <c r="M414" i="5" l="1"/>
  <c r="P414" i="5" s="1"/>
  <c r="O414" i="5"/>
  <c r="R414" i="5" s="1"/>
  <c r="N414" i="5"/>
  <c r="Q414" i="5" s="1"/>
  <c r="S413" i="5"/>
  <c r="L415" i="5"/>
  <c r="M415" i="5" l="1"/>
  <c r="P415" i="5" s="1"/>
  <c r="O415" i="5"/>
  <c r="R415" i="5" s="1"/>
  <c r="N415" i="5"/>
  <c r="Q415" i="5" s="1"/>
  <c r="S414" i="5"/>
  <c r="L416" i="5"/>
  <c r="O416" i="5" l="1"/>
  <c r="R416" i="5" s="1"/>
  <c r="M416" i="5"/>
  <c r="P416" i="5" s="1"/>
  <c r="N416" i="5"/>
  <c r="Q416" i="5" s="1"/>
  <c r="S415" i="5"/>
  <c r="L417" i="5"/>
  <c r="O417" i="5" l="1"/>
  <c r="R417" i="5" s="1"/>
  <c r="N417" i="5"/>
  <c r="Q417" i="5" s="1"/>
  <c r="M417" i="5"/>
  <c r="P417" i="5" s="1"/>
  <c r="S417" i="5" s="1"/>
  <c r="S416" i="5"/>
  <c r="L418" i="5"/>
  <c r="O418" i="5" l="1"/>
  <c r="R418" i="5" s="1"/>
  <c r="N418" i="5"/>
  <c r="Q418" i="5" s="1"/>
  <c r="M418" i="5"/>
  <c r="P418" i="5" s="1"/>
  <c r="S418" i="5" s="1"/>
  <c r="L419" i="5"/>
  <c r="O419" i="5" l="1"/>
  <c r="R419" i="5" s="1"/>
  <c r="N419" i="5"/>
  <c r="Q419" i="5" s="1"/>
  <c r="M419" i="5"/>
  <c r="P419" i="5" s="1"/>
  <c r="S419" i="5" s="1"/>
  <c r="L420" i="5"/>
  <c r="O420" i="5" l="1"/>
  <c r="R420" i="5" s="1"/>
  <c r="N420" i="5"/>
  <c r="Q420" i="5" s="1"/>
  <c r="M420" i="5"/>
  <c r="P420" i="5" s="1"/>
  <c r="S420" i="5" s="1"/>
  <c r="L421" i="5"/>
  <c r="O421" i="5" l="1"/>
  <c r="R421" i="5" s="1"/>
  <c r="M421" i="5"/>
  <c r="P421" i="5" s="1"/>
  <c r="N421" i="5"/>
  <c r="Q421" i="5" s="1"/>
  <c r="L422" i="5"/>
  <c r="S421" i="5" l="1"/>
  <c r="O422" i="5"/>
  <c r="R422" i="5" s="1"/>
  <c r="M422" i="5"/>
  <c r="P422" i="5" s="1"/>
  <c r="N422" i="5"/>
  <c r="Q422" i="5" s="1"/>
  <c r="L423" i="5"/>
  <c r="M423" i="5" l="1"/>
  <c r="P423" i="5" s="1"/>
  <c r="N423" i="5"/>
  <c r="Q423" i="5" s="1"/>
  <c r="O423" i="5"/>
  <c r="R423" i="5" s="1"/>
  <c r="S422" i="5"/>
  <c r="L424" i="5"/>
  <c r="M424" i="5" l="1"/>
  <c r="P424" i="5" s="1"/>
  <c r="O424" i="5"/>
  <c r="R424" i="5" s="1"/>
  <c r="N424" i="5"/>
  <c r="Q424" i="5" s="1"/>
  <c r="S423" i="5"/>
  <c r="L425" i="5"/>
  <c r="O425" i="5" l="1"/>
  <c r="R425" i="5" s="1"/>
  <c r="N425" i="5"/>
  <c r="Q425" i="5" s="1"/>
  <c r="M425" i="5"/>
  <c r="P425" i="5" s="1"/>
  <c r="S425" i="5" s="1"/>
  <c r="S424" i="5"/>
  <c r="L426" i="5"/>
  <c r="N426" i="5" l="1"/>
  <c r="Q426" i="5" s="1"/>
  <c r="O426" i="5"/>
  <c r="R426" i="5" s="1"/>
  <c r="M426" i="5"/>
  <c r="P426" i="5" s="1"/>
  <c r="S426" i="5" s="1"/>
  <c r="L427" i="5"/>
  <c r="O427" i="5" l="1"/>
  <c r="R427" i="5" s="1"/>
  <c r="N427" i="5"/>
  <c r="Q427" i="5" s="1"/>
  <c r="M427" i="5"/>
  <c r="P427" i="5" s="1"/>
  <c r="S427" i="5" s="1"/>
  <c r="L428" i="5"/>
  <c r="O428" i="5" l="1"/>
  <c r="R428" i="5" s="1"/>
  <c r="M428" i="5"/>
  <c r="P428" i="5" s="1"/>
  <c r="N428" i="5"/>
  <c r="Q428" i="5" s="1"/>
  <c r="L429" i="5"/>
  <c r="S428" i="5" l="1"/>
  <c r="M429" i="5"/>
  <c r="P429" i="5" s="1"/>
  <c r="N429" i="5"/>
  <c r="Q429" i="5" s="1"/>
  <c r="O429" i="5"/>
  <c r="R429" i="5" s="1"/>
  <c r="L430" i="5"/>
  <c r="O430" i="5" l="1"/>
  <c r="R430" i="5" s="1"/>
  <c r="M430" i="5"/>
  <c r="P430" i="5" s="1"/>
  <c r="N430" i="5"/>
  <c r="Q430" i="5" s="1"/>
  <c r="S429" i="5"/>
  <c r="L431" i="5"/>
  <c r="S430" i="5" l="1"/>
  <c r="O431" i="5"/>
  <c r="R431" i="5" s="1"/>
  <c r="N431" i="5"/>
  <c r="Q431" i="5" s="1"/>
  <c r="M431" i="5"/>
  <c r="P431" i="5" s="1"/>
  <c r="S431" i="5" s="1"/>
  <c r="L432" i="5"/>
  <c r="O432" i="5" l="1"/>
  <c r="R432" i="5" s="1"/>
  <c r="N432" i="5"/>
  <c r="Q432" i="5" s="1"/>
  <c r="M432" i="5"/>
  <c r="P432" i="5" s="1"/>
  <c r="S432" i="5" s="1"/>
  <c r="L433" i="5"/>
  <c r="O433" i="5" l="1"/>
  <c r="R433" i="5" s="1"/>
  <c r="N433" i="5"/>
  <c r="Q433" i="5" s="1"/>
  <c r="M433" i="5"/>
  <c r="P433" i="5" s="1"/>
  <c r="S433" i="5" s="1"/>
  <c r="L434" i="5"/>
  <c r="N434" i="5" l="1"/>
  <c r="Q434" i="5" s="1"/>
  <c r="O434" i="5"/>
  <c r="R434" i="5" s="1"/>
  <c r="M434" i="5"/>
  <c r="P434" i="5" s="1"/>
  <c r="S434" i="5" s="1"/>
  <c r="L435" i="5"/>
  <c r="O435" i="5" l="1"/>
  <c r="R435" i="5" s="1"/>
  <c r="N435" i="5"/>
  <c r="Q435" i="5" s="1"/>
  <c r="M435" i="5"/>
  <c r="P435" i="5" s="1"/>
  <c r="S435" i="5" s="1"/>
  <c r="L436" i="5"/>
  <c r="O436" i="5" l="1"/>
  <c r="R436" i="5" s="1"/>
  <c r="N436" i="5"/>
  <c r="Q436" i="5" s="1"/>
  <c r="M436" i="5"/>
  <c r="P436" i="5" s="1"/>
  <c r="S436" i="5" s="1"/>
  <c r="L437" i="5"/>
  <c r="O437" i="5" l="1"/>
  <c r="R437" i="5" s="1"/>
  <c r="M437" i="5"/>
  <c r="P437" i="5" s="1"/>
  <c r="N437" i="5"/>
  <c r="Q437" i="5" s="1"/>
  <c r="L438" i="5"/>
  <c r="S437" i="5" l="1"/>
  <c r="O438" i="5"/>
  <c r="R438" i="5" s="1"/>
  <c r="M438" i="5"/>
  <c r="P438" i="5" s="1"/>
  <c r="N438" i="5"/>
  <c r="Q438" i="5" s="1"/>
  <c r="L439" i="5"/>
  <c r="O439" i="5" l="1"/>
  <c r="R439" i="5" s="1"/>
  <c r="M439" i="5"/>
  <c r="P439" i="5" s="1"/>
  <c r="N439" i="5"/>
  <c r="Q439" i="5" s="1"/>
  <c r="S438" i="5"/>
  <c r="L440" i="5"/>
  <c r="S439" i="5" l="1"/>
  <c r="O440" i="5"/>
  <c r="R440" i="5" s="1"/>
  <c r="M440" i="5"/>
  <c r="P440" i="5" s="1"/>
  <c r="N440" i="5"/>
  <c r="Q440" i="5" s="1"/>
  <c r="L441" i="5"/>
  <c r="O441" i="5" l="1"/>
  <c r="R441" i="5" s="1"/>
  <c r="N441" i="5"/>
  <c r="Q441" i="5" s="1"/>
  <c r="M441" i="5"/>
  <c r="P441" i="5" s="1"/>
  <c r="S441" i="5" s="1"/>
  <c r="S440" i="5"/>
  <c r="L442" i="5"/>
  <c r="O442" i="5" l="1"/>
  <c r="R442" i="5" s="1"/>
  <c r="N442" i="5"/>
  <c r="Q442" i="5" s="1"/>
  <c r="M442" i="5"/>
  <c r="P442" i="5" s="1"/>
  <c r="S442" i="5" s="1"/>
  <c r="L443" i="5"/>
  <c r="O443" i="5" l="1"/>
  <c r="R443" i="5" s="1"/>
  <c r="N443" i="5"/>
  <c r="Q443" i="5" s="1"/>
  <c r="M443" i="5"/>
  <c r="P443" i="5" s="1"/>
  <c r="S443" i="5" s="1"/>
  <c r="L444" i="5"/>
  <c r="O444" i="5" l="1"/>
  <c r="R444" i="5" s="1"/>
  <c r="N444" i="5"/>
  <c r="Q444" i="5" s="1"/>
  <c r="M444" i="5"/>
  <c r="P444" i="5" s="1"/>
  <c r="S444" i="5" s="1"/>
  <c r="L445" i="5"/>
  <c r="O445" i="5" l="1"/>
  <c r="R445" i="5" s="1"/>
  <c r="N445" i="5"/>
  <c r="Q445" i="5" s="1"/>
  <c r="M445" i="5"/>
  <c r="P445" i="5" s="1"/>
  <c r="S445" i="5" s="1"/>
  <c r="L446" i="5"/>
  <c r="O446" i="5" l="1"/>
  <c r="R446" i="5" s="1"/>
  <c r="N446" i="5"/>
  <c r="Q446" i="5" s="1"/>
  <c r="M446" i="5"/>
  <c r="P446" i="5" s="1"/>
  <c r="S446" i="5" s="1"/>
  <c r="L447" i="5"/>
  <c r="N447" i="5" l="1"/>
  <c r="Q447" i="5" s="1"/>
  <c r="M447" i="5"/>
  <c r="P447" i="5" s="1"/>
  <c r="O447" i="5"/>
  <c r="R447" i="5" s="1"/>
  <c r="L448" i="5"/>
  <c r="S447" i="5" l="1"/>
  <c r="N448" i="5"/>
  <c r="Q448" i="5" s="1"/>
  <c r="M448" i="5"/>
  <c r="P448" i="5" s="1"/>
  <c r="O448" i="5"/>
  <c r="R448" i="5" s="1"/>
  <c r="L449" i="5"/>
  <c r="O449" i="5" l="1"/>
  <c r="R449" i="5" s="1"/>
  <c r="N449" i="5"/>
  <c r="Q449" i="5" s="1"/>
  <c r="M449" i="5"/>
  <c r="P449" i="5" s="1"/>
  <c r="S449" i="5" s="1"/>
  <c r="S448" i="5"/>
  <c r="L450" i="5"/>
  <c r="N450" i="5" l="1"/>
  <c r="Q450" i="5" s="1"/>
  <c r="M450" i="5"/>
  <c r="P450" i="5" s="1"/>
  <c r="O450" i="5"/>
  <c r="R450" i="5" s="1"/>
  <c r="L451" i="5"/>
  <c r="S450" i="5" l="1"/>
  <c r="N451" i="5"/>
  <c r="Q451" i="5" s="1"/>
  <c r="M451" i="5"/>
  <c r="P451" i="5" s="1"/>
  <c r="O451" i="5"/>
  <c r="R451" i="5" s="1"/>
  <c r="L452" i="5"/>
  <c r="O452" i="5" l="1"/>
  <c r="R452" i="5" s="1"/>
  <c r="N452" i="5"/>
  <c r="Q452" i="5" s="1"/>
  <c r="M452" i="5"/>
  <c r="P452" i="5" s="1"/>
  <c r="S452" i="5" s="1"/>
  <c r="S451" i="5"/>
  <c r="L453" i="5"/>
  <c r="O453" i="5" l="1"/>
  <c r="R453" i="5" s="1"/>
  <c r="M453" i="5"/>
  <c r="P453" i="5" s="1"/>
  <c r="N453" i="5"/>
  <c r="Q453" i="5" s="1"/>
  <c r="L454" i="5"/>
  <c r="S453" i="5" l="1"/>
  <c r="O454" i="5"/>
  <c r="R454" i="5" s="1"/>
  <c r="M454" i="5"/>
  <c r="P454" i="5" s="1"/>
  <c r="N454" i="5"/>
  <c r="Q454" i="5" s="1"/>
  <c r="L455" i="5"/>
  <c r="O455" i="5" l="1"/>
  <c r="R455" i="5" s="1"/>
  <c r="M455" i="5"/>
  <c r="P455" i="5" s="1"/>
  <c r="N455" i="5"/>
  <c r="Q455" i="5" s="1"/>
  <c r="S454" i="5"/>
  <c r="L456" i="5"/>
  <c r="S455" i="5" l="1"/>
  <c r="O456" i="5"/>
  <c r="R456" i="5" s="1"/>
  <c r="N456" i="5"/>
  <c r="Q456" i="5" s="1"/>
  <c r="M456" i="5"/>
  <c r="P456" i="5" s="1"/>
  <c r="S456" i="5" s="1"/>
  <c r="L457" i="5"/>
  <c r="O457" i="5" l="1"/>
  <c r="R457" i="5" s="1"/>
  <c r="N457" i="5"/>
  <c r="Q457" i="5" s="1"/>
  <c r="M457" i="5"/>
  <c r="P457" i="5" s="1"/>
  <c r="S457" i="5" s="1"/>
  <c r="L458" i="5"/>
  <c r="N458" i="5" l="1"/>
  <c r="Q458" i="5" s="1"/>
  <c r="O458" i="5"/>
  <c r="R458" i="5" s="1"/>
  <c r="M458" i="5"/>
  <c r="P458" i="5" s="1"/>
  <c r="S458" i="5" s="1"/>
  <c r="L459" i="5"/>
  <c r="N459" i="5" l="1"/>
  <c r="Q459" i="5" s="1"/>
  <c r="O459" i="5"/>
  <c r="R459" i="5" s="1"/>
  <c r="M459" i="5"/>
  <c r="P459" i="5" s="1"/>
  <c r="S459" i="5" s="1"/>
  <c r="L460" i="5"/>
  <c r="N460" i="5" l="1"/>
  <c r="Q460" i="5" s="1"/>
  <c r="O460" i="5"/>
  <c r="R460" i="5" s="1"/>
  <c r="M460" i="5"/>
  <c r="P460" i="5" s="1"/>
  <c r="S460" i="5" s="1"/>
  <c r="L461" i="5"/>
  <c r="O461" i="5" l="1"/>
  <c r="R461" i="5" s="1"/>
  <c r="M461" i="5"/>
  <c r="P461" i="5" s="1"/>
  <c r="N461" i="5"/>
  <c r="Q461" i="5" s="1"/>
  <c r="L462" i="5"/>
  <c r="S461" i="5" l="1"/>
  <c r="O462" i="5"/>
  <c r="R462" i="5" s="1"/>
  <c r="M462" i="5"/>
  <c r="P462" i="5" s="1"/>
  <c r="N462" i="5"/>
  <c r="Q462" i="5" s="1"/>
  <c r="L463" i="5"/>
  <c r="O463" i="5" l="1"/>
  <c r="R463" i="5" s="1"/>
  <c r="M463" i="5"/>
  <c r="P463" i="5" s="1"/>
  <c r="N463" i="5"/>
  <c r="Q463" i="5" s="1"/>
  <c r="S462" i="5"/>
  <c r="L464" i="5"/>
  <c r="S463" i="5" l="1"/>
  <c r="O464" i="5"/>
  <c r="R464" i="5" s="1"/>
  <c r="M464" i="5"/>
  <c r="P464" i="5" s="1"/>
  <c r="N464" i="5"/>
  <c r="Q464" i="5" s="1"/>
  <c r="L465" i="5"/>
  <c r="O465" i="5" l="1"/>
  <c r="R465" i="5" s="1"/>
  <c r="N465" i="5"/>
  <c r="Q465" i="5" s="1"/>
  <c r="M465" i="5"/>
  <c r="P465" i="5" s="1"/>
  <c r="S465" i="5" s="1"/>
  <c r="S464" i="5"/>
  <c r="L466" i="5"/>
  <c r="N466" i="5" l="1"/>
  <c r="Q466" i="5" s="1"/>
  <c r="M466" i="5"/>
  <c r="P466" i="5" s="1"/>
  <c r="O466" i="5"/>
  <c r="R466" i="5" s="1"/>
  <c r="L467" i="5"/>
  <c r="S466" i="5" l="1"/>
  <c r="N467" i="5"/>
  <c r="Q467" i="5" s="1"/>
  <c r="O467" i="5"/>
  <c r="R467" i="5" s="1"/>
  <c r="M467" i="5"/>
  <c r="P467" i="5" s="1"/>
  <c r="S467" i="5" s="1"/>
  <c r="L468" i="5"/>
  <c r="O468" i="5" l="1"/>
  <c r="R468" i="5" s="1"/>
  <c r="N468" i="5"/>
  <c r="Q468" i="5" s="1"/>
  <c r="M468" i="5"/>
  <c r="P468" i="5" s="1"/>
  <c r="S468" i="5" s="1"/>
  <c r="L469" i="5"/>
  <c r="M469" i="5" l="1"/>
  <c r="P469" i="5" s="1"/>
  <c r="O469" i="5"/>
  <c r="R469" i="5" s="1"/>
  <c r="N469" i="5"/>
  <c r="Q469" i="5" s="1"/>
  <c r="L470" i="5"/>
  <c r="O470" i="5" l="1"/>
  <c r="R470" i="5" s="1"/>
  <c r="N470" i="5"/>
  <c r="Q470" i="5" s="1"/>
  <c r="M470" i="5"/>
  <c r="P470" i="5" s="1"/>
  <c r="S470" i="5" s="1"/>
  <c r="S469" i="5"/>
  <c r="L471" i="5"/>
  <c r="O471" i="5" l="1"/>
  <c r="R471" i="5" s="1"/>
  <c r="N471" i="5"/>
  <c r="Q471" i="5" s="1"/>
  <c r="M471" i="5"/>
  <c r="P471" i="5" s="1"/>
  <c r="S471" i="5" s="1"/>
  <c r="L472" i="5"/>
  <c r="O472" i="5" l="1"/>
  <c r="R472" i="5" s="1"/>
  <c r="N472" i="5"/>
  <c r="Q472" i="5" s="1"/>
  <c r="M472" i="5"/>
  <c r="P472" i="5" s="1"/>
  <c r="S472" i="5" s="1"/>
  <c r="L473" i="5"/>
  <c r="O473" i="5" l="1"/>
  <c r="R473" i="5" s="1"/>
  <c r="N473" i="5"/>
  <c r="Q473" i="5" s="1"/>
  <c r="M473" i="5"/>
  <c r="P473" i="5" s="1"/>
  <c r="S473" i="5" s="1"/>
  <c r="L474" i="5"/>
  <c r="N474" i="5" l="1"/>
  <c r="Q474" i="5" s="1"/>
  <c r="O474" i="5"/>
  <c r="R474" i="5" s="1"/>
  <c r="M474" i="5"/>
  <c r="P474" i="5" s="1"/>
  <c r="S474" i="5" s="1"/>
  <c r="L475" i="5"/>
  <c r="N475" i="5" l="1"/>
  <c r="Q475" i="5" s="1"/>
  <c r="O475" i="5"/>
  <c r="R475" i="5" s="1"/>
  <c r="M475" i="5"/>
  <c r="P475" i="5" s="1"/>
  <c r="S475" i="5" s="1"/>
  <c r="L476" i="5"/>
  <c r="O476" i="5" l="1"/>
  <c r="R476" i="5" s="1"/>
  <c r="N476" i="5"/>
  <c r="Q476" i="5" s="1"/>
  <c r="M476" i="5"/>
  <c r="P476" i="5" s="1"/>
  <c r="S476" i="5" s="1"/>
  <c r="L477" i="5"/>
  <c r="M477" i="5" l="1"/>
  <c r="P477" i="5" s="1"/>
  <c r="O477" i="5"/>
  <c r="R477" i="5" s="1"/>
  <c r="N477" i="5"/>
  <c r="Q477" i="5" s="1"/>
  <c r="L478" i="5"/>
  <c r="M478" i="5" l="1"/>
  <c r="P478" i="5" s="1"/>
  <c r="O478" i="5"/>
  <c r="R478" i="5" s="1"/>
  <c r="N478" i="5"/>
  <c r="Q478" i="5" s="1"/>
  <c r="S477" i="5"/>
  <c r="L479" i="5"/>
  <c r="O479" i="5" l="1"/>
  <c r="R479" i="5" s="1"/>
  <c r="M479" i="5"/>
  <c r="P479" i="5" s="1"/>
  <c r="N479" i="5"/>
  <c r="Q479" i="5" s="1"/>
  <c r="S478" i="5"/>
  <c r="L480" i="5"/>
  <c r="S479" i="5" l="1"/>
  <c r="O480" i="5"/>
  <c r="R480" i="5" s="1"/>
  <c r="M480" i="5"/>
  <c r="P480" i="5" s="1"/>
  <c r="N480" i="5"/>
  <c r="Q480" i="5" s="1"/>
  <c r="L481" i="5"/>
  <c r="O481" i="5" l="1"/>
  <c r="R481" i="5" s="1"/>
  <c r="N481" i="5"/>
  <c r="Q481" i="5" s="1"/>
  <c r="M481" i="5"/>
  <c r="P481" i="5" s="1"/>
  <c r="S481" i="5" s="1"/>
  <c r="S480" i="5"/>
  <c r="L482" i="5"/>
  <c r="N482" i="5" l="1"/>
  <c r="Q482" i="5" s="1"/>
  <c r="O482" i="5"/>
  <c r="R482" i="5" s="1"/>
  <c r="M482" i="5"/>
  <c r="P482" i="5" s="1"/>
  <c r="S482" i="5" s="1"/>
  <c r="L483" i="5"/>
  <c r="N483" i="5" l="1"/>
  <c r="Q483" i="5" s="1"/>
  <c r="O483" i="5"/>
  <c r="R483" i="5" s="1"/>
  <c r="M483" i="5"/>
  <c r="P483" i="5" s="1"/>
  <c r="S483" i="5" s="1"/>
  <c r="L484" i="5"/>
  <c r="N484" i="5" l="1"/>
  <c r="Q484" i="5" s="1"/>
  <c r="O484" i="5"/>
  <c r="R484" i="5" s="1"/>
  <c r="M484" i="5"/>
  <c r="P484" i="5" s="1"/>
  <c r="S484" i="5" s="1"/>
  <c r="L485" i="5"/>
  <c r="M485" i="5" l="1"/>
  <c r="P485" i="5" s="1"/>
  <c r="N485" i="5"/>
  <c r="Q485" i="5" s="1"/>
  <c r="O485" i="5"/>
  <c r="R485" i="5" s="1"/>
  <c r="L486" i="5"/>
  <c r="M486" i="5" l="1"/>
  <c r="P486" i="5" s="1"/>
  <c r="N486" i="5"/>
  <c r="Q486" i="5" s="1"/>
  <c r="O486" i="5"/>
  <c r="R486" i="5" s="1"/>
  <c r="S485" i="5"/>
  <c r="L487" i="5"/>
  <c r="M487" i="5" l="1"/>
  <c r="P487" i="5" s="1"/>
  <c r="N487" i="5"/>
  <c r="Q487" i="5" s="1"/>
  <c r="O487" i="5"/>
  <c r="R487" i="5" s="1"/>
  <c r="S486" i="5"/>
  <c r="L488" i="5"/>
  <c r="O488" i="5" l="1"/>
  <c r="R488" i="5" s="1"/>
  <c r="M488" i="5"/>
  <c r="P488" i="5" s="1"/>
  <c r="N488" i="5"/>
  <c r="Q488" i="5" s="1"/>
  <c r="S487" i="5"/>
  <c r="L489" i="5"/>
  <c r="S488" i="5" l="1"/>
  <c r="O489" i="5"/>
  <c r="R489" i="5" s="1"/>
  <c r="N489" i="5"/>
  <c r="Q489" i="5" s="1"/>
  <c r="M489" i="5"/>
  <c r="P489" i="5" s="1"/>
  <c r="S489" i="5" s="1"/>
  <c r="L490" i="5"/>
  <c r="O490" i="5" l="1"/>
  <c r="R490" i="5" s="1"/>
  <c r="N490" i="5"/>
  <c r="Q490" i="5" s="1"/>
  <c r="M490" i="5"/>
  <c r="P490" i="5" s="1"/>
  <c r="S490" i="5" s="1"/>
  <c r="L491" i="5"/>
  <c r="O491" i="5" l="1"/>
  <c r="R491" i="5" s="1"/>
  <c r="N491" i="5"/>
  <c r="Q491" i="5" s="1"/>
  <c r="M491" i="5"/>
  <c r="P491" i="5" s="1"/>
  <c r="S491" i="5" s="1"/>
  <c r="L492" i="5"/>
  <c r="O492" i="5" l="1"/>
  <c r="R492" i="5" s="1"/>
  <c r="M492" i="5"/>
  <c r="P492" i="5" s="1"/>
  <c r="N492" i="5"/>
  <c r="Q492" i="5" s="1"/>
  <c r="L493" i="5"/>
  <c r="S492" i="5" l="1"/>
  <c r="O493" i="5"/>
  <c r="R493" i="5" s="1"/>
  <c r="M493" i="5"/>
  <c r="P493" i="5" s="1"/>
  <c r="N493" i="5"/>
  <c r="Q493" i="5" s="1"/>
  <c r="L494" i="5"/>
  <c r="O494" i="5" l="1"/>
  <c r="R494" i="5" s="1"/>
  <c r="M494" i="5"/>
  <c r="P494" i="5" s="1"/>
  <c r="N494" i="5"/>
  <c r="Q494" i="5" s="1"/>
  <c r="S493" i="5"/>
  <c r="L495" i="5"/>
  <c r="S494" i="5" l="1"/>
  <c r="N495" i="5"/>
  <c r="Q495" i="5" s="1"/>
  <c r="O495" i="5"/>
  <c r="R495" i="5" s="1"/>
  <c r="M495" i="5"/>
  <c r="P495" i="5" s="1"/>
  <c r="S495" i="5" s="1"/>
  <c r="L496" i="5"/>
  <c r="N496" i="5" l="1"/>
  <c r="Q496" i="5" s="1"/>
  <c r="O496" i="5"/>
  <c r="R496" i="5" s="1"/>
  <c r="M496" i="5"/>
  <c r="P496" i="5" s="1"/>
  <c r="L497" i="5"/>
  <c r="S496" i="5" l="1"/>
  <c r="O497" i="5"/>
  <c r="R497" i="5" s="1"/>
  <c r="N497" i="5"/>
  <c r="Q497" i="5" s="1"/>
  <c r="M497" i="5"/>
  <c r="P497" i="5" s="1"/>
  <c r="S497" i="5" s="1"/>
  <c r="L498" i="5"/>
  <c r="O498" i="5" l="1"/>
  <c r="R498" i="5" s="1"/>
  <c r="N498" i="5"/>
  <c r="Q498" i="5" s="1"/>
  <c r="M498" i="5"/>
  <c r="P498" i="5" s="1"/>
  <c r="S498" i="5" s="1"/>
  <c r="L499" i="5"/>
  <c r="O499" i="5" l="1"/>
  <c r="R499" i="5" s="1"/>
  <c r="N499" i="5"/>
  <c r="Q499" i="5" s="1"/>
  <c r="M499" i="5"/>
  <c r="P499" i="5" s="1"/>
  <c r="S499" i="5" s="1"/>
  <c r="L500" i="5"/>
  <c r="O500" i="5" l="1"/>
  <c r="R500" i="5" s="1"/>
  <c r="N500" i="5"/>
  <c r="Q500" i="5" s="1"/>
  <c r="M500" i="5"/>
  <c r="P500" i="5" s="1"/>
  <c r="S500" i="5" s="1"/>
  <c r="L501" i="5"/>
  <c r="O501" i="5" l="1"/>
  <c r="R501" i="5" s="1"/>
  <c r="M501" i="5"/>
  <c r="P501" i="5" s="1"/>
  <c r="N501" i="5"/>
  <c r="Q501" i="5" s="1"/>
  <c r="L502" i="5"/>
  <c r="S501" i="5" l="1"/>
  <c r="M502" i="5"/>
  <c r="P502" i="5" s="1"/>
  <c r="O502" i="5"/>
  <c r="R502" i="5" s="1"/>
  <c r="N502" i="5"/>
  <c r="Q502" i="5" s="1"/>
  <c r="L503" i="5"/>
  <c r="M503" i="5" l="1"/>
  <c r="P503" i="5" s="1"/>
  <c r="O503" i="5"/>
  <c r="R503" i="5" s="1"/>
  <c r="N503" i="5"/>
  <c r="Q503" i="5" s="1"/>
  <c r="S502" i="5"/>
  <c r="L504" i="5"/>
  <c r="M504" i="5" l="1"/>
  <c r="P504" i="5" s="1"/>
  <c r="N504" i="5"/>
  <c r="Q504" i="5" s="1"/>
  <c r="O504" i="5"/>
  <c r="R504" i="5" s="1"/>
  <c r="S503" i="5"/>
  <c r="L505" i="5"/>
  <c r="O505" i="5" l="1"/>
  <c r="R505" i="5" s="1"/>
  <c r="N505" i="5"/>
  <c r="Q505" i="5" s="1"/>
  <c r="M505" i="5"/>
  <c r="P505" i="5" s="1"/>
  <c r="S505" i="5" s="1"/>
  <c r="S504" i="5"/>
  <c r="L506" i="5"/>
  <c r="N506" i="5" l="1"/>
  <c r="Q506" i="5" s="1"/>
  <c r="M506" i="5"/>
  <c r="P506" i="5" s="1"/>
  <c r="O506" i="5"/>
  <c r="R506" i="5" s="1"/>
  <c r="L507" i="5"/>
  <c r="S506" i="5" l="1"/>
  <c r="O507" i="5"/>
  <c r="R507" i="5" s="1"/>
  <c r="N507" i="5"/>
  <c r="Q507" i="5" s="1"/>
  <c r="M507" i="5"/>
  <c r="P507" i="5" s="1"/>
  <c r="S507" i="5" s="1"/>
  <c r="L508" i="5"/>
  <c r="O508" i="5" l="1"/>
  <c r="R508" i="5" s="1"/>
  <c r="M508" i="5"/>
  <c r="P508" i="5" s="1"/>
  <c r="N508" i="5"/>
  <c r="Q508" i="5" s="1"/>
  <c r="L509" i="5"/>
  <c r="S508" i="5" l="1"/>
  <c r="O509" i="5"/>
  <c r="R509" i="5" s="1"/>
  <c r="N509" i="5"/>
  <c r="Q509" i="5" s="1"/>
  <c r="M509" i="5"/>
  <c r="P509" i="5" s="1"/>
  <c r="S509" i="5" s="1"/>
  <c r="L510" i="5"/>
  <c r="O510" i="5" l="1"/>
  <c r="R510" i="5" s="1"/>
  <c r="N510" i="5"/>
  <c r="Q510" i="5" s="1"/>
  <c r="M510" i="5"/>
  <c r="P510" i="5" s="1"/>
  <c r="S510" i="5" s="1"/>
  <c r="L511" i="5"/>
  <c r="O511" i="5" l="1"/>
  <c r="R511" i="5" s="1"/>
  <c r="N511" i="5"/>
  <c r="Q511" i="5" s="1"/>
  <c r="M511" i="5"/>
  <c r="P511" i="5" s="1"/>
  <c r="S511" i="5" s="1"/>
  <c r="L512" i="5"/>
  <c r="O512" i="5" l="1"/>
  <c r="R512" i="5" s="1"/>
  <c r="N512" i="5"/>
  <c r="Q512" i="5" s="1"/>
  <c r="M512" i="5"/>
  <c r="P512" i="5" s="1"/>
  <c r="S512" i="5" s="1"/>
  <c r="L513" i="5"/>
  <c r="O513" i="5" l="1"/>
  <c r="R513" i="5" s="1"/>
  <c r="N513" i="5"/>
  <c r="Q513" i="5" s="1"/>
  <c r="M513" i="5"/>
  <c r="P513" i="5" s="1"/>
  <c r="S513" i="5" s="1"/>
  <c r="L514" i="5"/>
  <c r="N514" i="5" l="1"/>
  <c r="Q514" i="5" s="1"/>
  <c r="O514" i="5"/>
  <c r="R514" i="5" s="1"/>
  <c r="M514" i="5"/>
  <c r="P514" i="5" s="1"/>
  <c r="L515" i="5"/>
  <c r="N515" i="5" l="1"/>
  <c r="Q515" i="5" s="1"/>
  <c r="O515" i="5"/>
  <c r="R515" i="5" s="1"/>
  <c r="M515" i="5"/>
  <c r="P515" i="5" s="1"/>
  <c r="S514" i="5"/>
  <c r="L516" i="5"/>
  <c r="S515" i="5" l="1"/>
  <c r="O516" i="5"/>
  <c r="R516" i="5" s="1"/>
  <c r="N516" i="5"/>
  <c r="Q516" i="5" s="1"/>
  <c r="M516" i="5"/>
  <c r="P516" i="5" s="1"/>
  <c r="S516" i="5" s="1"/>
  <c r="L517" i="5"/>
  <c r="O517" i="5" l="1"/>
  <c r="R517" i="5" s="1"/>
  <c r="M517" i="5"/>
  <c r="P517" i="5" s="1"/>
  <c r="S517" i="5" s="1"/>
  <c r="N517" i="5"/>
  <c r="Q517" i="5" s="1"/>
  <c r="L518" i="5"/>
  <c r="O518" i="5" l="1"/>
  <c r="R518" i="5" s="1"/>
  <c r="M518" i="5"/>
  <c r="P518" i="5" s="1"/>
  <c r="S518" i="5" s="1"/>
  <c r="N518" i="5"/>
  <c r="Q518" i="5" s="1"/>
  <c r="L519" i="5"/>
  <c r="O519" i="5" l="1"/>
  <c r="R519" i="5" s="1"/>
  <c r="M519" i="5"/>
  <c r="P519" i="5" s="1"/>
  <c r="N519" i="5"/>
  <c r="Q519" i="5" s="1"/>
  <c r="L520" i="5"/>
  <c r="N520" i="5" l="1"/>
  <c r="Q520" i="5" s="1"/>
  <c r="M520" i="5"/>
  <c r="P520" i="5" s="1"/>
  <c r="O520" i="5"/>
  <c r="R520" i="5" s="1"/>
  <c r="S519" i="5"/>
  <c r="L521" i="5"/>
  <c r="N521" i="5" l="1"/>
  <c r="Q521" i="5" s="1"/>
  <c r="O521" i="5"/>
  <c r="R521" i="5" s="1"/>
  <c r="M521" i="5"/>
  <c r="P521" i="5" s="1"/>
  <c r="S521" i="5" s="1"/>
  <c r="S520" i="5"/>
  <c r="L522" i="5"/>
  <c r="N522" i="5" l="1"/>
  <c r="Q522" i="5" s="1"/>
  <c r="O522" i="5"/>
  <c r="R522" i="5" s="1"/>
  <c r="M522" i="5"/>
  <c r="P522" i="5" s="1"/>
  <c r="L523" i="5"/>
  <c r="N523" i="5" l="1"/>
  <c r="Q523" i="5" s="1"/>
  <c r="O523" i="5"/>
  <c r="R523" i="5" s="1"/>
  <c r="M523" i="5"/>
  <c r="P523" i="5" s="1"/>
  <c r="S523" i="5" s="1"/>
  <c r="S522" i="5"/>
  <c r="L524" i="5"/>
  <c r="O524" i="5" l="1"/>
  <c r="R524" i="5" s="1"/>
  <c r="N524" i="5"/>
  <c r="Q524" i="5" s="1"/>
  <c r="M524" i="5"/>
  <c r="P524" i="5" s="1"/>
  <c r="S524" i="5" s="1"/>
  <c r="L525" i="5"/>
  <c r="O525" i="5" l="1"/>
  <c r="R525" i="5" s="1"/>
  <c r="M525" i="5"/>
  <c r="P525" i="5" s="1"/>
  <c r="S525" i="5" s="1"/>
  <c r="N525" i="5"/>
  <c r="Q525" i="5" s="1"/>
  <c r="L526" i="5"/>
  <c r="O526" i="5" l="1"/>
  <c r="R526" i="5" s="1"/>
  <c r="M526" i="5"/>
  <c r="P526" i="5" s="1"/>
  <c r="N526" i="5"/>
  <c r="Q526" i="5" s="1"/>
  <c r="L527" i="5"/>
  <c r="O527" i="5" l="1"/>
  <c r="R527" i="5" s="1"/>
  <c r="M527" i="5"/>
  <c r="P527" i="5" s="1"/>
  <c r="N527" i="5"/>
  <c r="Q527" i="5" s="1"/>
  <c r="S526" i="5"/>
  <c r="L528" i="5"/>
  <c r="O528" i="5" l="1"/>
  <c r="R528" i="5" s="1"/>
  <c r="M528" i="5"/>
  <c r="P528" i="5" s="1"/>
  <c r="S528" i="5" s="1"/>
  <c r="N528" i="5"/>
  <c r="Q528" i="5" s="1"/>
  <c r="S527" i="5"/>
  <c r="L529" i="5"/>
  <c r="N529" i="5" l="1"/>
  <c r="Q529" i="5" s="1"/>
  <c r="O529" i="5"/>
  <c r="R529" i="5" s="1"/>
  <c r="M529" i="5"/>
  <c r="P529" i="5" s="1"/>
  <c r="S529" i="5" s="1"/>
  <c r="L530" i="5"/>
  <c r="N530" i="5" l="1"/>
  <c r="Q530" i="5" s="1"/>
  <c r="O530" i="5"/>
  <c r="R530" i="5" s="1"/>
  <c r="M530" i="5"/>
  <c r="P530" i="5" s="1"/>
  <c r="S530" i="5" s="1"/>
  <c r="L531" i="5"/>
  <c r="N531" i="5" l="1"/>
  <c r="Q531" i="5" s="1"/>
  <c r="O531" i="5"/>
  <c r="R531" i="5" s="1"/>
  <c r="M531" i="5"/>
  <c r="P531" i="5" s="1"/>
  <c r="S531" i="5" s="1"/>
  <c r="L532" i="5"/>
  <c r="O532" i="5" l="1"/>
  <c r="R532" i="5" s="1"/>
  <c r="M532" i="5"/>
  <c r="P532" i="5" s="1"/>
  <c r="N532" i="5"/>
  <c r="Q532" i="5" s="1"/>
  <c r="L533" i="5"/>
  <c r="O533" i="5" l="1"/>
  <c r="R533" i="5" s="1"/>
  <c r="M533" i="5"/>
  <c r="P533" i="5" s="1"/>
  <c r="N533" i="5"/>
  <c r="Q533" i="5" s="1"/>
  <c r="S532" i="5"/>
  <c r="L534" i="5"/>
  <c r="O534" i="5" l="1"/>
  <c r="R534" i="5" s="1"/>
  <c r="N534" i="5"/>
  <c r="Q534" i="5" s="1"/>
  <c r="M534" i="5"/>
  <c r="P534" i="5" s="1"/>
  <c r="S534" i="5" s="1"/>
  <c r="S533" i="5"/>
  <c r="L535" i="5"/>
  <c r="O535" i="5" l="1"/>
  <c r="R535" i="5" s="1"/>
  <c r="N535" i="5"/>
  <c r="Q535" i="5" s="1"/>
  <c r="M535" i="5"/>
  <c r="P535" i="5" s="1"/>
  <c r="L536" i="5"/>
  <c r="N536" i="5" l="1"/>
  <c r="Q536" i="5" s="1"/>
  <c r="M536" i="5"/>
  <c r="P536" i="5" s="1"/>
  <c r="S536" i="5" s="1"/>
  <c r="O536" i="5"/>
  <c r="R536" i="5" s="1"/>
  <c r="S535" i="5"/>
  <c r="L537" i="5"/>
  <c r="N537" i="5" l="1"/>
  <c r="Q537" i="5" s="1"/>
  <c r="O537" i="5"/>
  <c r="R537" i="5" s="1"/>
  <c r="M537" i="5"/>
  <c r="P537" i="5" s="1"/>
  <c r="S537" i="5" s="1"/>
  <c r="L538" i="5"/>
  <c r="N538" i="5" l="1"/>
  <c r="Q538" i="5" s="1"/>
  <c r="O538" i="5"/>
  <c r="R538" i="5" s="1"/>
  <c r="M538" i="5"/>
  <c r="P538" i="5" s="1"/>
  <c r="L539" i="5"/>
  <c r="N539" i="5" l="1"/>
  <c r="Q539" i="5" s="1"/>
  <c r="M539" i="5"/>
  <c r="P539" i="5" s="1"/>
  <c r="O539" i="5"/>
  <c r="R539" i="5" s="1"/>
  <c r="S538" i="5"/>
  <c r="L540" i="5"/>
  <c r="O540" i="5" l="1"/>
  <c r="R540" i="5" s="1"/>
  <c r="N540" i="5"/>
  <c r="Q540" i="5" s="1"/>
  <c r="M540" i="5"/>
  <c r="P540" i="5" s="1"/>
  <c r="S540" i="5" s="1"/>
  <c r="S539" i="5"/>
  <c r="L541" i="5"/>
  <c r="O541" i="5" l="1"/>
  <c r="R541" i="5" s="1"/>
  <c r="M541" i="5"/>
  <c r="P541" i="5" s="1"/>
  <c r="S541" i="5" s="1"/>
  <c r="N541" i="5"/>
  <c r="Q541" i="5" s="1"/>
  <c r="L542" i="5"/>
  <c r="O542" i="5" l="1"/>
  <c r="R542" i="5" s="1"/>
  <c r="M542" i="5"/>
  <c r="P542" i="5" s="1"/>
  <c r="S542" i="5" s="1"/>
  <c r="N542" i="5"/>
  <c r="Q542" i="5" s="1"/>
  <c r="L543" i="5"/>
  <c r="O543" i="5" l="1"/>
  <c r="R543" i="5" s="1"/>
  <c r="M543" i="5"/>
  <c r="P543" i="5" s="1"/>
  <c r="N543" i="5"/>
  <c r="Q543" i="5" s="1"/>
  <c r="L544" i="5"/>
  <c r="O544" i="5" l="1"/>
  <c r="R544" i="5" s="1"/>
  <c r="M544" i="5"/>
  <c r="P544" i="5" s="1"/>
  <c r="N544" i="5"/>
  <c r="Q544" i="5" s="1"/>
  <c r="S543" i="5"/>
  <c r="L545" i="5"/>
  <c r="N545" i="5" l="1"/>
  <c r="Q545" i="5" s="1"/>
  <c r="O545" i="5"/>
  <c r="R545" i="5" s="1"/>
  <c r="M545" i="5"/>
  <c r="P545" i="5" s="1"/>
  <c r="S545" i="5" s="1"/>
  <c r="S544" i="5"/>
  <c r="L546" i="5"/>
  <c r="N546" i="5" l="1"/>
  <c r="Q546" i="5" s="1"/>
  <c r="O546" i="5"/>
  <c r="R546" i="5" s="1"/>
  <c r="M546" i="5"/>
  <c r="P546" i="5" s="1"/>
  <c r="L547" i="5"/>
  <c r="N547" i="5" l="1"/>
  <c r="Q547" i="5" s="1"/>
  <c r="O547" i="5"/>
  <c r="R547" i="5" s="1"/>
  <c r="M547" i="5"/>
  <c r="P547" i="5" s="1"/>
  <c r="S547" i="5" s="1"/>
  <c r="S546" i="5"/>
  <c r="L548" i="5"/>
  <c r="O548" i="5" l="1"/>
  <c r="R548" i="5" s="1"/>
  <c r="N548" i="5"/>
  <c r="Q548" i="5" s="1"/>
  <c r="M548" i="5"/>
  <c r="P548" i="5" s="1"/>
  <c r="L549" i="5"/>
  <c r="O549" i="5" l="1"/>
  <c r="R549" i="5" s="1"/>
  <c r="M549" i="5"/>
  <c r="P549" i="5" s="1"/>
  <c r="N549" i="5"/>
  <c r="Q549" i="5" s="1"/>
  <c r="S548" i="5"/>
  <c r="L550" i="5"/>
  <c r="O550" i="5" l="1"/>
  <c r="R550" i="5" s="1"/>
  <c r="M550" i="5"/>
  <c r="P550" i="5" s="1"/>
  <c r="N550" i="5"/>
  <c r="Q550" i="5" s="1"/>
  <c r="S549" i="5"/>
  <c r="S550" i="5" l="1"/>
</calcChain>
</file>

<file path=xl/sharedStrings.xml><?xml version="1.0" encoding="utf-8"?>
<sst xmlns="http://schemas.openxmlformats.org/spreadsheetml/2006/main" count="358" uniqueCount="118">
  <si>
    <t>Data Barang dan Supplier</t>
  </si>
  <si>
    <t>Hari/Tanggal Order</t>
  </si>
  <si>
    <t>Hari/Tanggal Sampai</t>
  </si>
  <si>
    <t>Nama Bank</t>
  </si>
  <si>
    <t>Nama Rekening</t>
  </si>
  <si>
    <t xml:space="preserve">No Rekening </t>
  </si>
  <si>
    <t>Nama Supplier</t>
  </si>
  <si>
    <t>No</t>
  </si>
  <si>
    <t>Nama Barang</t>
  </si>
  <si>
    <t>Kode</t>
  </si>
  <si>
    <t>Banyak</t>
  </si>
  <si>
    <t>Satuan</t>
  </si>
  <si>
    <t>Harga Satuan</t>
  </si>
  <si>
    <t>Jumlah Order</t>
  </si>
  <si>
    <t>Biaya Kurir</t>
  </si>
  <si>
    <t>Jenis Kurir</t>
  </si>
  <si>
    <t>Biaya Transfer</t>
  </si>
  <si>
    <t>Total Jumlah Order</t>
  </si>
  <si>
    <t>Keterangan</t>
  </si>
  <si>
    <t xml:space="preserve">TOTAL MODAL </t>
  </si>
  <si>
    <t>BCA</t>
  </si>
  <si>
    <t>NUR ALHAMID</t>
  </si>
  <si>
    <t>Nur</t>
  </si>
  <si>
    <t>Terusan Bordir</t>
  </si>
  <si>
    <t>Pcs</t>
  </si>
  <si>
    <t>Gojek Expedisi</t>
  </si>
  <si>
    <t>Bordir Alisha</t>
  </si>
  <si>
    <t>Karyati</t>
  </si>
  <si>
    <t>Terusan Motif</t>
  </si>
  <si>
    <t>Ms Style</t>
  </si>
  <si>
    <t>Abb Motif</t>
  </si>
  <si>
    <t>Abb Bordir</t>
  </si>
  <si>
    <t>Abb Bordir 261</t>
  </si>
  <si>
    <t>Abh Motif</t>
  </si>
  <si>
    <t>Anak XL</t>
  </si>
  <si>
    <t>Anak L</t>
  </si>
  <si>
    <t>Anak M</t>
  </si>
  <si>
    <t>Abh Anak M</t>
  </si>
  <si>
    <t>Abh Anak L</t>
  </si>
  <si>
    <t>BRI</t>
  </si>
  <si>
    <t>Mukena Alwiyah</t>
  </si>
  <si>
    <t>Abh Terompah</t>
  </si>
  <si>
    <t>PHANG FUI NEN</t>
  </si>
  <si>
    <t>Asya Muslim Fashion</t>
  </si>
  <si>
    <t>M006</t>
  </si>
  <si>
    <t>No Nota : M00254</t>
  </si>
  <si>
    <t>M005</t>
  </si>
  <si>
    <t>M002</t>
  </si>
  <si>
    <t>M001</t>
  </si>
  <si>
    <t>M007</t>
  </si>
  <si>
    <t>M008</t>
  </si>
  <si>
    <t>M004</t>
  </si>
  <si>
    <t>SL324</t>
  </si>
  <si>
    <t>JMBO</t>
  </si>
  <si>
    <t>No Nota : M00256</t>
  </si>
  <si>
    <t>KD3092</t>
  </si>
  <si>
    <t>No Nota : M00257</t>
  </si>
  <si>
    <t>SL096</t>
  </si>
  <si>
    <t>HASAN HABIBI</t>
  </si>
  <si>
    <t>Hasan Habibi</t>
  </si>
  <si>
    <t>MANDIRI</t>
  </si>
  <si>
    <t>MUNHIDLOTUL UMMAH</t>
  </si>
  <si>
    <t>ditalang duit kaka dulu</t>
  </si>
  <si>
    <t xml:space="preserve">Daftar Barang </t>
  </si>
  <si>
    <t>Foto 1</t>
  </si>
  <si>
    <t>Foto 2</t>
  </si>
  <si>
    <t>Foto 3</t>
  </si>
  <si>
    <t>Foto 4</t>
  </si>
  <si>
    <t>Inputan Penjualan</t>
  </si>
  <si>
    <t>Daftar Stok</t>
  </si>
  <si>
    <t>Hari, Tanggal Transaksi</t>
  </si>
  <si>
    <t>Jumlah</t>
  </si>
  <si>
    <t>Harga Jual</t>
  </si>
  <si>
    <t>Total</t>
  </si>
  <si>
    <t xml:space="preserve">Kode </t>
  </si>
  <si>
    <t>Penjualan</t>
  </si>
  <si>
    <t>Sisa Stok</t>
  </si>
  <si>
    <t>Laporan Transaksi</t>
  </si>
  <si>
    <t>Laporan Stok Barang</t>
  </si>
  <si>
    <t>Hari,Tanggal Transaksi</t>
  </si>
  <si>
    <t>Total Harga</t>
  </si>
  <si>
    <t>Stok Dijual</t>
  </si>
  <si>
    <t>Stok Sisa</t>
  </si>
  <si>
    <t>CARI</t>
  </si>
  <si>
    <t>Biaya Ongkir per pcs</t>
  </si>
  <si>
    <t>Foto 5</t>
  </si>
  <si>
    <t>Foto 6</t>
  </si>
  <si>
    <t>Foto 7</t>
  </si>
  <si>
    <t>Foto 8</t>
  </si>
  <si>
    <t>Foto 9</t>
  </si>
  <si>
    <t>Foto 10</t>
  </si>
  <si>
    <t>Daftar Harga Jual</t>
  </si>
  <si>
    <t>Ummah</t>
  </si>
  <si>
    <t>Minimal</t>
  </si>
  <si>
    <t>Standar</t>
  </si>
  <si>
    <t>Huruf</t>
  </si>
  <si>
    <t>Tabel Logika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</si>
  <si>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</si>
  <si>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</si>
  <si>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</si>
  <si>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</si>
  <si>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</si>
  <si>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</si>
  <si>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</si>
  <si>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</si>
  <si>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</si>
  <si>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</si>
  <si>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Harga 1</t>
  </si>
  <si>
    <t>Digit 1</t>
  </si>
  <si>
    <t>Digit 2</t>
  </si>
  <si>
    <t>Digit 3</t>
  </si>
  <si>
    <t>Kode 1</t>
  </si>
  <si>
    <t>Kode 2</t>
  </si>
  <si>
    <t>Kode 3</t>
  </si>
  <si>
    <t xml:space="preserve">Angka </t>
  </si>
  <si>
    <t>Kode Harga</t>
  </si>
  <si>
    <t>Kode Harga Minimal</t>
  </si>
  <si>
    <t>terusan bordir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</si>
</sst>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d&quot;, &quot;d&quot; &quot;mmmm&quot; &quot;yyyy"/>
    <numFmt numFmtId="165" formatCode="_([$£-809]* #,##0_);_([$£-809]* \(#,##0\);_([$£-809]* &quot;-&quot;??_);_(@_)"/>
    <numFmt numFmtId="166" formatCode="[$Rp]#,##0"/>
    <numFmt numFmtId="167" formatCode="dddd\,\ d\ mmmm\ yyyy"/>
    <numFmt numFmtId="168" formatCode="[$-F800]dddd\,\ mmmm\ dd\,\ yyyy"/>
  </numFmts>
  <fonts count="6" x14ac:knownFonts="1">
    <font>
      <sz val="10"/>
      <color rgb="FF000000"/>
      <name val="Arial"/>
    </font>
    <font>
      <b/>
      <sz val="18"/>
      <color theme="1"/>
      <name val="Lobste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theme="1"/>
      <name val="Lobster"/>
    </font>
  </fonts>
  <fills count="5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24">
    <border>
      <left/>
      <right/>
      <top/>
      <bottom/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4285F4"/>
      </bottom>
      <diagonal/>
    </border>
    <border>
      <left style="thick">
        <color rgb="FFF4CCCC"/>
      </left>
      <right/>
      <top style="thick">
        <color rgb="FFF4CCCC"/>
      </top>
      <bottom style="thick">
        <color rgb="FFF4CCCC"/>
      </bottom>
      <diagonal/>
    </border>
    <border>
      <left/>
      <right/>
      <top style="thick">
        <color rgb="FFF4CCCC"/>
      </top>
      <bottom style="thick">
        <color rgb="FFF4CCCC"/>
      </bottom>
      <diagonal/>
    </border>
    <border>
      <left/>
      <right style="thick">
        <color rgb="FFF4CCCC"/>
      </right>
      <top style="thick">
        <color rgb="FFF4CCCC"/>
      </top>
      <bottom style="thick">
        <color rgb="FFF4CCCC"/>
      </bottom>
      <diagonal/>
    </border>
    <border>
      <left style="thick">
        <color rgb="FFFF6D01"/>
      </left>
      <right/>
      <top style="thick">
        <color rgb="FFFF6D01"/>
      </top>
      <bottom style="thick">
        <color rgb="FFFF6D01"/>
      </bottom>
      <diagonal/>
    </border>
    <border>
      <left/>
      <right/>
      <top style="thick">
        <color rgb="FFFF6D01"/>
      </top>
      <bottom style="thick">
        <color rgb="FFFF6D01"/>
      </bottom>
      <diagonal/>
    </border>
    <border>
      <left/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 style="thick">
        <color rgb="FFF4CCCC"/>
      </left>
      <right style="thick">
        <color rgb="FFF4CCCC"/>
      </right>
      <top style="thick">
        <color rgb="FFF4CCCC"/>
      </top>
      <bottom style="thick">
        <color rgb="FFF4CCCC"/>
      </bottom>
      <diagonal/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>
      <left/>
      <right/>
      <top style="thick">
        <color rgb="FFFF6D01"/>
      </top>
      <bottom/>
      <diagonal/>
    </border>
    <border>
      <left style="thin">
        <color rgb="FFFF6D01"/>
      </left>
      <right/>
      <top style="thin">
        <color rgb="FFFF6D01"/>
      </top>
      <bottom style="thin">
        <color rgb="FFFF6D01"/>
      </bottom>
      <diagonal/>
    </border>
    <border>
      <left/>
      <right/>
      <top style="thin">
        <color rgb="FFFF6D01"/>
      </top>
      <bottom style="thin">
        <color rgb="FFFF6D01"/>
      </bottom>
      <diagonal/>
    </border>
    <border>
      <left/>
      <right style="thin">
        <color rgb="FFFF6D01"/>
      </right>
      <top style="thin">
        <color rgb="FFFF6D01"/>
      </top>
      <bottom style="thin">
        <color rgb="FFFF6D01"/>
      </bottom>
      <diagonal/>
    </border>
    <border>
      <left style="thin">
        <color rgb="FF46BDC6"/>
      </left>
      <right/>
      <top style="thin">
        <color rgb="FF46BDC6"/>
      </top>
      <bottom style="thin">
        <color rgb="FF46BDC6"/>
      </bottom>
      <diagonal/>
    </border>
    <border>
      <left/>
      <right/>
      <top style="thin">
        <color rgb="FF46BDC6"/>
      </top>
      <bottom style="thin">
        <color rgb="FF46BDC6"/>
      </bottom>
      <diagonal/>
    </border>
    <border>
      <left/>
      <right style="thin">
        <color rgb="FF46BDC6"/>
      </right>
      <top style="thin">
        <color rgb="FF46BDC6"/>
      </top>
      <bottom style="thin">
        <color rgb="FF46BDC6"/>
      </bottom>
      <diagonal/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  <diagonal/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3" fillId="0" borderId="4" xfId="0" applyFont="1" applyBorder="1" applyAlignment="1"/>
    <xf numFmtId="0" fontId="3" fillId="0" borderId="0" xfId="0" applyFont="1" applyAlignment="1"/>
    <xf numFmtId="164" fontId="3" fillId="2" borderId="4" xfId="0" applyNumberFormat="1" applyFont="1" applyFill="1" applyBorder="1" applyAlignment="1">
      <alignment horizontal="left"/>
    </xf>
    <xf numFmtId="0" fontId="3" fillId="2" borderId="4" xfId="0" applyFont="1" applyFill="1" applyBorder="1"/>
    <xf numFmtId="0" fontId="3" fillId="2" borderId="4" xfId="0" applyFont="1" applyFill="1" applyBorder="1" applyAlignment="1"/>
    <xf numFmtId="165" fontId="3" fillId="2" borderId="4" xfId="0" applyNumberFormat="1" applyFont="1" applyFill="1" applyBorder="1" applyAlignment="1">
      <alignment horizontal="right"/>
    </xf>
    <xf numFmtId="166" fontId="3" fillId="2" borderId="4" xfId="0" applyNumberFormat="1" applyFont="1" applyFill="1" applyBorder="1" applyAlignment="1">
      <alignment horizontal="right"/>
    </xf>
    <xf numFmtId="166" fontId="3" fillId="2" borderId="4" xfId="0" applyNumberFormat="1" applyFont="1" applyFill="1" applyBorder="1" applyAlignment="1"/>
    <xf numFmtId="166" fontId="3" fillId="2" borderId="4" xfId="0" applyNumberFormat="1" applyFont="1" applyFill="1" applyBorder="1"/>
    <xf numFmtId="166" fontId="3" fillId="0" borderId="0" xfId="0" applyNumberFormat="1" applyFont="1"/>
    <xf numFmtId="164" fontId="3" fillId="3" borderId="4" xfId="0" applyNumberFormat="1" applyFont="1" applyFill="1" applyBorder="1" applyAlignment="1">
      <alignment horizontal="left"/>
    </xf>
    <xf numFmtId="0" fontId="3" fillId="3" borderId="4" xfId="0" applyFont="1" applyFill="1" applyBorder="1"/>
    <xf numFmtId="0" fontId="3" fillId="3" borderId="4" xfId="0" applyFont="1" applyFill="1" applyBorder="1" applyAlignment="1"/>
    <xf numFmtId="165" fontId="3" fillId="0" borderId="4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3" fillId="0" borderId="4" xfId="0" applyFont="1" applyBorder="1"/>
    <xf numFmtId="166" fontId="3" fillId="0" borderId="4" xfId="0" applyNumberFormat="1" applyFont="1" applyBorder="1" applyAlignment="1">
      <alignment horizontal="right"/>
    </xf>
    <xf numFmtId="0" fontId="4" fillId="0" borderId="4" xfId="0" applyFont="1" applyBorder="1" applyAlignment="1"/>
    <xf numFmtId="167" fontId="3" fillId="4" borderId="4" xfId="0" applyNumberFormat="1" applyFont="1" applyFill="1" applyBorder="1" applyAlignment="1">
      <alignment horizontal="left"/>
    </xf>
    <xf numFmtId="0" fontId="3" fillId="4" borderId="4" xfId="0" applyFont="1" applyFill="1" applyBorder="1"/>
    <xf numFmtId="0" fontId="3" fillId="4" borderId="4" xfId="0" applyFont="1" applyFill="1" applyBorder="1" applyAlignment="1"/>
    <xf numFmtId="165" fontId="3" fillId="4" borderId="4" xfId="0" applyNumberFormat="1" applyFont="1" applyFill="1" applyBorder="1" applyAlignment="1">
      <alignment horizontal="right"/>
    </xf>
    <xf numFmtId="166" fontId="3" fillId="4" borderId="4" xfId="0" applyNumberFormat="1" applyFont="1" applyFill="1" applyBorder="1" applyAlignment="1">
      <alignment horizontal="right"/>
    </xf>
    <xf numFmtId="166" fontId="3" fillId="4" borderId="4" xfId="0" applyNumberFormat="1" applyFont="1" applyFill="1" applyBorder="1" applyAlignment="1"/>
    <xf numFmtId="167" fontId="3" fillId="3" borderId="4" xfId="0" applyNumberFormat="1" applyFont="1" applyFill="1" applyBorder="1" applyAlignment="1">
      <alignment horizontal="left"/>
    </xf>
    <xf numFmtId="166" fontId="3" fillId="4" borderId="4" xfId="0" applyNumberFormat="1" applyFont="1" applyFill="1" applyBorder="1"/>
    <xf numFmtId="0" fontId="3" fillId="0" borderId="4" xfId="0" applyFont="1" applyBorder="1" applyAlignment="1">
      <alignment horizontal="left"/>
    </xf>
    <xf numFmtId="166" fontId="3" fillId="0" borderId="4" xfId="0" applyNumberFormat="1" applyFont="1" applyBorder="1"/>
    <xf numFmtId="0" fontId="3" fillId="0" borderId="5" xfId="0" applyFont="1" applyBorder="1" applyAlignment="1"/>
    <xf numFmtId="0" fontId="3" fillId="0" borderId="5" xfId="0" applyFont="1" applyBorder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2" xfId="0" applyFont="1" applyBorder="1"/>
    <xf numFmtId="166" fontId="3" fillId="0" borderId="12" xfId="0" applyNumberFormat="1" applyFont="1" applyBorder="1" applyAlignment="1"/>
    <xf numFmtId="166" fontId="3" fillId="0" borderId="12" xfId="0" applyNumberFormat="1" applyFont="1" applyBorder="1"/>
    <xf numFmtId="0" fontId="3" fillId="0" borderId="13" xfId="0" applyFont="1" applyBorder="1"/>
    <xf numFmtId="1" fontId="3" fillId="0" borderId="13" xfId="0" applyNumberFormat="1" applyFont="1" applyBorder="1" applyAlignment="1"/>
    <xf numFmtId="1" fontId="3" fillId="0" borderId="13" xfId="0" applyNumberFormat="1" applyFont="1" applyBorder="1"/>
    <xf numFmtId="0" fontId="3" fillId="0" borderId="14" xfId="0" applyFont="1" applyBorder="1" applyAlignment="1"/>
    <xf numFmtId="0" fontId="3" fillId="0" borderId="0" xfId="0" applyFont="1" applyAlignment="1">
      <alignment vertical="center"/>
    </xf>
    <xf numFmtId="0" fontId="3" fillId="0" borderId="21" xfId="0" applyFont="1" applyBorder="1" applyAlignment="1"/>
    <xf numFmtId="0" fontId="3" fillId="0" borderId="22" xfId="0" applyFont="1" applyBorder="1" applyAlignment="1"/>
    <xf numFmtId="0" fontId="3" fillId="0" borderId="21" xfId="0" applyFont="1" applyBorder="1"/>
    <xf numFmtId="166" fontId="3" fillId="0" borderId="21" xfId="0" applyNumberFormat="1" applyFont="1" applyBorder="1"/>
    <xf numFmtId="0" fontId="3" fillId="0" borderId="22" xfId="0" applyFont="1" applyBorder="1"/>
    <xf numFmtId="0" fontId="3" fillId="0" borderId="0" xfId="0" applyFont="1"/>
    <xf numFmtId="166" fontId="3" fillId="0" borderId="4" xfId="0" applyNumberFormat="1" applyFont="1" applyBorder="1" applyAlignment="1">
      <alignment horizontal="left"/>
    </xf>
    <xf numFmtId="0" fontId="3" fillId="0" borderId="23" xfId="0" applyFont="1" applyFill="1" applyBorder="1" applyAlignment="1"/>
    <xf numFmtId="0" fontId="3" fillId="0" borderId="23" xfId="0" applyFont="1" applyBorder="1" applyAlignment="1"/>
    <xf numFmtId="0" fontId="0" fillId="0" borderId="23" xfId="0" applyFont="1" applyFill="1" applyBorder="1" applyAlignment="1"/>
    <xf numFmtId="0" fontId="0" fillId="0" borderId="23" xfId="0" applyFont="1" applyBorder="1" applyAlignment="1"/>
    <xf numFmtId="168" fontId="3" fillId="0" borderId="12" xfId="0" applyNumberFormat="1" applyFont="1" applyBorder="1"/>
    <xf numFmtId="168" fontId="3" fillId="0" borderId="21" xfId="0" applyNumberFormat="1" applyFont="1" applyBorder="1"/>
    <xf numFmtId="1" fontId="3" fillId="0" borderId="22" xfId="0" applyNumberFormat="1" applyFont="1" applyBorder="1" applyAlignment="1">
      <alignment horizontal="right"/>
    </xf>
    <xf numFmtId="1" fontId="3" fillId="0" borderId="4" xfId="0" applyNumberFormat="1" applyFont="1" applyBorder="1" applyAlignment="1"/>
    <xf numFmtId="1" fontId="3" fillId="2" borderId="4" xfId="0" applyNumberFormat="1" applyFont="1" applyFill="1" applyBorder="1" applyAlignment="1"/>
    <xf numFmtId="1" fontId="3" fillId="3" borderId="4" xfId="0" applyNumberFormat="1" applyFont="1" applyFill="1" applyBorder="1" applyAlignment="1"/>
    <xf numFmtId="1" fontId="3" fillId="4" borderId="4" xfId="0" applyNumberFormat="1" applyFont="1" applyFill="1" applyBorder="1"/>
    <xf numFmtId="1" fontId="3" fillId="3" borderId="4" xfId="0" applyNumberFormat="1" applyFont="1" applyFill="1" applyBorder="1"/>
    <xf numFmtId="1" fontId="3" fillId="4" borderId="4" xfId="0" applyNumberFormat="1" applyFont="1" applyFill="1" applyBorder="1" applyAlignment="1"/>
    <xf numFmtId="1" fontId="3" fillId="0" borderId="4" xfId="0" applyNumberFormat="1" applyFont="1" applyBorder="1"/>
    <xf numFmtId="164" fontId="3" fillId="0" borderId="4" xfId="0" applyNumberFormat="1" applyFont="1" applyBorder="1" applyAlignment="1">
      <alignment horizontal="left"/>
    </xf>
    <xf numFmtId="1" fontId="0" fillId="0" borderId="0" xfId="0" applyNumberFormat="1" applyFont="1" applyAlignment="1"/>
    <xf numFmtId="3" fontId="0" fillId="0" borderId="0" xfId="0" applyNumberFormat="1" applyFont="1" applyAlignment="1"/>
    <xf numFmtId="1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quotePrefix="1" applyFont="1" applyAlignment="1"/>
    <xf numFmtId="0" fontId="2" fillId="0" borderId="0" xfId="0" applyFont="1" applyBorder="1"/>
    <xf numFmtId="0" fontId="1" fillId="0" borderId="1" xfId="0" applyFont="1" applyBorder="1" applyAlignment="1"/>
    <xf numFmtId="0" fontId="2" fillId="0" borderId="2" xfId="0" applyFont="1" applyBorder="1"/>
    <xf numFmtId="0" fontId="2" fillId="0" borderId="3" xfId="0" applyFont="1" applyBorder="1"/>
    <xf numFmtId="0" fontId="1" fillId="0" borderId="6" xfId="0" applyFont="1" applyBorder="1" applyAlignment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/>
    <xf numFmtId="0" fontId="2" fillId="0" borderId="10" xfId="0" applyFont="1" applyBorder="1"/>
    <xf numFmtId="0" fontId="2" fillId="0" borderId="11" xfId="0" applyFont="1" applyBorder="1"/>
    <xf numFmtId="0" fontId="1" fillId="0" borderId="15" xfId="0" applyFont="1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5" fillId="0" borderId="18" xfId="0" applyFont="1" applyBorder="1" applyAlignment="1">
      <alignment vertical="center"/>
    </xf>
    <xf numFmtId="0" fontId="2" fillId="0" borderId="19" xfId="0" applyFont="1" applyBorder="1"/>
    <xf numFmtId="164" fontId="3" fillId="0" borderId="18" xfId="0" applyNumberFormat="1" applyFont="1" applyBorder="1" applyAlignment="1">
      <alignment horizontal="center" vertical="center"/>
    </xf>
    <xf numFmtId="0" fontId="2" fillId="0" borderId="20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emf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emf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emf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emf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7" Type="http://schemas.openxmlformats.org/officeDocument/2006/relationships/image" Target="../media/image54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6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5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23669</xdr:colOff>
          <xdr:row>3</xdr:row>
          <xdr:rowOff>31098</xdr:rowOff>
        </xdr:from>
        <xdr:to>
          <xdr:col>17</xdr:col>
          <xdr:colOff>923924</xdr:colOff>
          <xdr:row>3</xdr:row>
          <xdr:rowOff>904875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" spid="_x0000_s12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54219" y="574023"/>
              <a:ext cx="900255" cy="87377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6</xdr:col>
      <xdr:colOff>19050</xdr:colOff>
      <xdr:row>5</xdr:row>
      <xdr:rowOff>31048</xdr:rowOff>
    </xdr:from>
    <xdr:to>
      <xdr:col>6</xdr:col>
      <xdr:colOff>926399</xdr:colOff>
      <xdr:row>6</xdr:row>
      <xdr:rowOff>4947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0638F5-CD36-4FEA-B15A-7100EA256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2440873"/>
          <a:ext cx="907349" cy="907349"/>
        </a:xfrm>
        <a:prstGeom prst="rect">
          <a:avLst/>
        </a:prstGeom>
      </xdr:spPr>
    </xdr:pic>
    <xdr:clientData/>
  </xdr:twoCellAnchor>
  <xdr:twoCellAnchor editAs="oneCell">
    <xdr:from>
      <xdr:col>13</xdr:col>
      <xdr:colOff>45225</xdr:colOff>
      <xdr:row>5</xdr:row>
      <xdr:rowOff>17438</xdr:rowOff>
    </xdr:from>
    <xdr:to>
      <xdr:col>13</xdr:col>
      <xdr:colOff>952574</xdr:colOff>
      <xdr:row>5</xdr:row>
      <xdr:rowOff>923369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06B0D9-E8AC-4256-9664-872464869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2900" y="2427263"/>
          <a:ext cx="907349" cy="905931"/>
        </a:xfrm>
        <a:prstGeom prst="rect">
          <a:avLst/>
        </a:prstGeom>
      </xdr:spPr>
    </xdr:pic>
    <xdr:clientData/>
  </xdr:twoCellAnchor>
  <xdr:twoCellAnchor editAs="oneCell">
    <xdr:from>
      <xdr:col>4</xdr:col>
      <xdr:colOff>42825</xdr:colOff>
      <xdr:row>3</xdr:row>
      <xdr:rowOff>16723</xdr:rowOff>
    </xdr:from>
    <xdr:to>
      <xdr:col>4</xdr:col>
      <xdr:colOff>950174</xdr:colOff>
      <xdr:row>3</xdr:row>
      <xdr:rowOff>924072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3622C0-1B95-4F17-8D68-F02A6D7E6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275" y="559648"/>
          <a:ext cx="907349" cy="907349"/>
        </a:xfrm>
        <a:prstGeom prst="rect">
          <a:avLst/>
        </a:prstGeom>
      </xdr:spPr>
    </xdr:pic>
    <xdr:clientData/>
  </xdr:twoCellAnchor>
  <xdr:twoCellAnchor editAs="oneCell">
    <xdr:from>
      <xdr:col>6</xdr:col>
      <xdr:colOff>21375</xdr:colOff>
      <xdr:row>3</xdr:row>
      <xdr:rowOff>4798</xdr:rowOff>
    </xdr:from>
    <xdr:to>
      <xdr:col>6</xdr:col>
      <xdr:colOff>928724</xdr:colOff>
      <xdr:row>3</xdr:row>
      <xdr:rowOff>912147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A67291-95B6-4C40-948D-68852875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4875" y="547723"/>
          <a:ext cx="907349" cy="907349"/>
        </a:xfrm>
        <a:prstGeom prst="rect">
          <a:avLst/>
        </a:prstGeom>
      </xdr:spPr>
    </xdr:pic>
    <xdr:clientData/>
  </xdr:twoCellAnchor>
  <xdr:twoCellAnchor editAs="oneCell">
    <xdr:from>
      <xdr:col>7</xdr:col>
      <xdr:colOff>38025</xdr:colOff>
      <xdr:row>3</xdr:row>
      <xdr:rowOff>21448</xdr:rowOff>
    </xdr:from>
    <xdr:to>
      <xdr:col>7</xdr:col>
      <xdr:colOff>945374</xdr:colOff>
      <xdr:row>3</xdr:row>
      <xdr:rowOff>928797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1CB5AD5-E9FE-4CB4-AE17-A721D9AF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550" y="564373"/>
          <a:ext cx="907349" cy="907349"/>
        </a:xfrm>
        <a:prstGeom prst="rect">
          <a:avLst/>
        </a:prstGeom>
      </xdr:spPr>
    </xdr:pic>
    <xdr:clientData/>
  </xdr:twoCellAnchor>
  <xdr:twoCellAnchor editAs="oneCell">
    <xdr:from>
      <xdr:col>5</xdr:col>
      <xdr:colOff>35625</xdr:colOff>
      <xdr:row>3</xdr:row>
      <xdr:rowOff>9523</xdr:rowOff>
    </xdr:from>
    <xdr:to>
      <xdr:col>5</xdr:col>
      <xdr:colOff>942974</xdr:colOff>
      <xdr:row>3</xdr:row>
      <xdr:rowOff>916872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906C3CE-7F21-47A4-ADA9-D44D089B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7100" y="552448"/>
          <a:ext cx="907349" cy="90734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</xdr:row>
      <xdr:rowOff>57150</xdr:rowOff>
    </xdr:from>
    <xdr:to>
      <xdr:col>4</xdr:col>
      <xdr:colOff>904950</xdr:colOff>
      <xdr:row>4</xdr:row>
      <xdr:rowOff>924000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BFEA81-6A55-4302-91ED-670103CEA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1533525"/>
          <a:ext cx="866850" cy="866850"/>
        </a:xfrm>
        <a:prstGeom prst="rect">
          <a:avLst/>
        </a:prstGeom>
      </xdr:spPr>
    </xdr:pic>
    <xdr:clientData/>
  </xdr:twoCellAnchor>
  <xdr:twoCellAnchor editAs="oneCell">
    <xdr:from>
      <xdr:col>4</xdr:col>
      <xdr:colOff>54750</xdr:colOff>
      <xdr:row>6</xdr:row>
      <xdr:rowOff>35700</xdr:rowOff>
    </xdr:from>
    <xdr:to>
      <xdr:col>4</xdr:col>
      <xdr:colOff>921600</xdr:colOff>
      <xdr:row>6</xdr:row>
      <xdr:rowOff>902550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E7DA31E-8CE5-4652-ABFA-79D049378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4200" y="3378975"/>
          <a:ext cx="866850" cy="866850"/>
        </a:xfrm>
        <a:prstGeom prst="rect">
          <a:avLst/>
        </a:prstGeom>
      </xdr:spPr>
    </xdr:pic>
    <xdr:clientData/>
  </xdr:twoCellAnchor>
  <xdr:twoCellAnchor editAs="oneCell">
    <xdr:from>
      <xdr:col>6</xdr:col>
      <xdr:colOff>42825</xdr:colOff>
      <xdr:row>6</xdr:row>
      <xdr:rowOff>42825</xdr:rowOff>
    </xdr:from>
    <xdr:to>
      <xdr:col>6</xdr:col>
      <xdr:colOff>909675</xdr:colOff>
      <xdr:row>6</xdr:row>
      <xdr:rowOff>909675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83B1BE0-E10C-4CB0-8972-FCCA0C7A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6325" y="3386100"/>
          <a:ext cx="866850" cy="866850"/>
        </a:xfrm>
        <a:prstGeom prst="rect">
          <a:avLst/>
        </a:prstGeom>
      </xdr:spPr>
    </xdr:pic>
    <xdr:clientData/>
  </xdr:twoCellAnchor>
  <xdr:twoCellAnchor editAs="oneCell">
    <xdr:from>
      <xdr:col>4</xdr:col>
      <xdr:colOff>69000</xdr:colOff>
      <xdr:row>5</xdr:row>
      <xdr:rowOff>92620</xdr:rowOff>
    </xdr:from>
    <xdr:to>
      <xdr:col>4</xdr:col>
      <xdr:colOff>935850</xdr:colOff>
      <xdr:row>5</xdr:row>
      <xdr:rowOff>906646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C5FCCD4-1DCD-4DF8-8E89-7616B35C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450" y="2502445"/>
          <a:ext cx="866850" cy="814026"/>
        </a:xfrm>
        <a:prstGeom prst="rect">
          <a:avLst/>
        </a:prstGeom>
      </xdr:spPr>
    </xdr:pic>
    <xdr:clientData/>
  </xdr:twoCellAnchor>
  <xdr:twoCellAnchor editAs="oneCell">
    <xdr:from>
      <xdr:col>10</xdr:col>
      <xdr:colOff>38025</xdr:colOff>
      <xdr:row>5</xdr:row>
      <xdr:rowOff>47550</xdr:rowOff>
    </xdr:from>
    <xdr:to>
      <xdr:col>10</xdr:col>
      <xdr:colOff>904875</xdr:colOff>
      <xdr:row>5</xdr:row>
      <xdr:rowOff>914400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D0A3570-E111-4418-B458-E8AC0DF9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625" y="2457375"/>
          <a:ext cx="866850" cy="866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54675</xdr:colOff>
      <xdr:row>5</xdr:row>
      <xdr:rowOff>35625</xdr:rowOff>
    </xdr:from>
    <xdr:to>
      <xdr:col>12</xdr:col>
      <xdr:colOff>921525</xdr:colOff>
      <xdr:row>5</xdr:row>
      <xdr:rowOff>902475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CD390CF-0FD7-4C49-AB89-BF69B86FE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325" y="2445450"/>
          <a:ext cx="866850" cy="866850"/>
        </a:xfrm>
        <a:prstGeom prst="rect">
          <a:avLst/>
        </a:prstGeom>
      </xdr:spPr>
    </xdr:pic>
    <xdr:clientData/>
  </xdr:twoCellAnchor>
  <xdr:twoCellAnchor editAs="oneCell">
    <xdr:from>
      <xdr:col>11</xdr:col>
      <xdr:colOff>20600</xdr:colOff>
      <xdr:row>5</xdr:row>
      <xdr:rowOff>28575</xdr:rowOff>
    </xdr:from>
    <xdr:to>
      <xdr:col>11</xdr:col>
      <xdr:colOff>923999</xdr:colOff>
      <xdr:row>5</xdr:row>
      <xdr:rowOff>930563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F490AD9-761B-4424-98C5-DC47F750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225" y="2438400"/>
          <a:ext cx="903399" cy="901988"/>
        </a:xfrm>
        <a:prstGeom prst="rect">
          <a:avLst/>
        </a:prstGeom>
      </xdr:spPr>
    </xdr:pic>
    <xdr:clientData/>
  </xdr:twoCellAnchor>
  <xdr:twoCellAnchor editAs="oneCell">
    <xdr:from>
      <xdr:col>9</xdr:col>
      <xdr:colOff>37250</xdr:colOff>
      <xdr:row>5</xdr:row>
      <xdr:rowOff>18200</xdr:rowOff>
    </xdr:from>
    <xdr:to>
      <xdr:col>9</xdr:col>
      <xdr:colOff>940649</xdr:colOff>
      <xdr:row>5</xdr:row>
      <xdr:rowOff>921599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010F343-0E8B-4807-89A8-B086B762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6825" y="2428025"/>
          <a:ext cx="903399" cy="903399"/>
        </a:xfrm>
        <a:prstGeom prst="rect">
          <a:avLst/>
        </a:prstGeom>
      </xdr:spPr>
    </xdr:pic>
    <xdr:clientData/>
  </xdr:twoCellAnchor>
  <xdr:twoCellAnchor editAs="oneCell">
    <xdr:from>
      <xdr:col>4</xdr:col>
      <xdr:colOff>34850</xdr:colOff>
      <xdr:row>9</xdr:row>
      <xdr:rowOff>25325</xdr:rowOff>
    </xdr:from>
    <xdr:to>
      <xdr:col>4</xdr:col>
      <xdr:colOff>938249</xdr:colOff>
      <xdr:row>9</xdr:row>
      <xdr:rowOff>928724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65A9555-80A0-4FAE-AAC9-0F995A9E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4300" y="6168950"/>
          <a:ext cx="903399" cy="903399"/>
        </a:xfrm>
        <a:prstGeom prst="rect">
          <a:avLst/>
        </a:prstGeom>
      </xdr:spPr>
    </xdr:pic>
    <xdr:clientData/>
  </xdr:twoCellAnchor>
  <xdr:twoCellAnchor editAs="oneCell">
    <xdr:from>
      <xdr:col>4</xdr:col>
      <xdr:colOff>22925</xdr:colOff>
      <xdr:row>7</xdr:row>
      <xdr:rowOff>3875</xdr:rowOff>
    </xdr:from>
    <xdr:to>
      <xdr:col>4</xdr:col>
      <xdr:colOff>926324</xdr:colOff>
      <xdr:row>7</xdr:row>
      <xdr:rowOff>907274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A981167-B862-4954-B9C4-EA4256AA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2375" y="4280600"/>
          <a:ext cx="903399" cy="903399"/>
        </a:xfrm>
        <a:prstGeom prst="rect">
          <a:avLst/>
        </a:prstGeom>
      </xdr:spPr>
    </xdr:pic>
    <xdr:clientData/>
  </xdr:twoCellAnchor>
  <xdr:twoCellAnchor editAs="oneCell">
    <xdr:from>
      <xdr:col>5</xdr:col>
      <xdr:colOff>49100</xdr:colOff>
      <xdr:row>7</xdr:row>
      <xdr:rowOff>1475</xdr:rowOff>
    </xdr:from>
    <xdr:to>
      <xdr:col>5</xdr:col>
      <xdr:colOff>952499</xdr:colOff>
      <xdr:row>7</xdr:row>
      <xdr:rowOff>904874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85B695A-A1BE-4ABE-80F2-8D509F0B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575" y="4278200"/>
          <a:ext cx="903399" cy="903399"/>
        </a:xfrm>
        <a:prstGeom prst="rect">
          <a:avLst/>
        </a:prstGeom>
      </xdr:spPr>
    </xdr:pic>
    <xdr:clientData/>
  </xdr:twoCellAnchor>
  <xdr:twoCellAnchor editAs="oneCell">
    <xdr:from>
      <xdr:col>8</xdr:col>
      <xdr:colOff>27650</xdr:colOff>
      <xdr:row>3</xdr:row>
      <xdr:rowOff>18125</xdr:rowOff>
    </xdr:from>
    <xdr:to>
      <xdr:col>8</xdr:col>
      <xdr:colOff>931049</xdr:colOff>
      <xdr:row>3</xdr:row>
      <xdr:rowOff>921524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26B2A90-E2BE-4F66-882D-9BDD4AFAA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5200" y="561050"/>
          <a:ext cx="903399" cy="903399"/>
        </a:xfrm>
        <a:prstGeom prst="rect">
          <a:avLst/>
        </a:prstGeom>
      </xdr:spPr>
    </xdr:pic>
    <xdr:clientData/>
  </xdr:twoCellAnchor>
  <xdr:twoCellAnchor editAs="oneCell">
    <xdr:from>
      <xdr:col>5</xdr:col>
      <xdr:colOff>49996</xdr:colOff>
      <xdr:row>6</xdr:row>
      <xdr:rowOff>30946</xdr:rowOff>
    </xdr:from>
    <xdr:to>
      <xdr:col>5</xdr:col>
      <xdr:colOff>914399</xdr:colOff>
      <xdr:row>6</xdr:row>
      <xdr:rowOff>895349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C185039-4ED2-46B5-A29D-79B16544C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31471" y="3374221"/>
          <a:ext cx="864403" cy="864403"/>
        </a:xfrm>
        <a:prstGeom prst="rect">
          <a:avLst/>
        </a:prstGeom>
      </xdr:spPr>
    </xdr:pic>
    <xdr:clientData/>
  </xdr:twoCellAnchor>
  <xdr:twoCellAnchor editAs="oneCell">
    <xdr:from>
      <xdr:col>8</xdr:col>
      <xdr:colOff>28547</xdr:colOff>
      <xdr:row>5</xdr:row>
      <xdr:rowOff>9497</xdr:rowOff>
    </xdr:from>
    <xdr:to>
      <xdr:col>8</xdr:col>
      <xdr:colOff>933451</xdr:colOff>
      <xdr:row>5</xdr:row>
      <xdr:rowOff>914401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613D58-B668-44E0-8C04-21814A96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7096097" y="2419322"/>
          <a:ext cx="904904" cy="904904"/>
        </a:xfrm>
        <a:prstGeom prst="rect">
          <a:avLst/>
        </a:prstGeom>
      </xdr:spPr>
    </xdr:pic>
    <xdr:clientData/>
  </xdr:twoCellAnchor>
  <xdr:twoCellAnchor editAs="oneCell">
    <xdr:from>
      <xdr:col>7</xdr:col>
      <xdr:colOff>26147</xdr:colOff>
      <xdr:row>5</xdr:row>
      <xdr:rowOff>16622</xdr:rowOff>
    </xdr:from>
    <xdr:to>
      <xdr:col>7</xdr:col>
      <xdr:colOff>933451</xdr:colOff>
      <xdr:row>5</xdr:row>
      <xdr:rowOff>923926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5AF53CB-7360-417E-A70B-501B153B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6131672" y="2426447"/>
          <a:ext cx="907304" cy="907304"/>
        </a:xfrm>
        <a:prstGeom prst="rect">
          <a:avLst/>
        </a:prstGeom>
      </xdr:spPr>
    </xdr:pic>
    <xdr:clientData/>
  </xdr:twoCellAnchor>
  <xdr:twoCellAnchor editAs="oneCell">
    <xdr:from>
      <xdr:col>5</xdr:col>
      <xdr:colOff>23747</xdr:colOff>
      <xdr:row>5</xdr:row>
      <xdr:rowOff>14222</xdr:rowOff>
    </xdr:from>
    <xdr:to>
      <xdr:col>5</xdr:col>
      <xdr:colOff>914401</xdr:colOff>
      <xdr:row>5</xdr:row>
      <xdr:rowOff>904876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80315FC-C9B7-481A-9B27-012C5993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05222" y="2424047"/>
          <a:ext cx="890654" cy="890654"/>
        </a:xfrm>
        <a:prstGeom prst="rect">
          <a:avLst/>
        </a:prstGeom>
      </xdr:spPr>
    </xdr:pic>
    <xdr:clientData/>
  </xdr:twoCellAnchor>
  <xdr:twoCellAnchor editAs="oneCell">
    <xdr:from>
      <xdr:col>5</xdr:col>
      <xdr:colOff>21347</xdr:colOff>
      <xdr:row>15</xdr:row>
      <xdr:rowOff>38458</xdr:rowOff>
    </xdr:from>
    <xdr:to>
      <xdr:col>5</xdr:col>
      <xdr:colOff>947415</xdr:colOff>
      <xdr:row>15</xdr:row>
      <xdr:rowOff>885826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2B96DDA-C309-4DA4-BA4A-7A86C6DAE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02822" y="11782783"/>
          <a:ext cx="926068" cy="847368"/>
        </a:xfrm>
        <a:prstGeom prst="rect">
          <a:avLst/>
        </a:prstGeom>
      </xdr:spPr>
    </xdr:pic>
    <xdr:clientData/>
  </xdr:twoCellAnchor>
  <xdr:twoCellAnchor editAs="oneCell">
    <xdr:from>
      <xdr:col>4</xdr:col>
      <xdr:colOff>28471</xdr:colOff>
      <xdr:row>8</xdr:row>
      <xdr:rowOff>57201</xdr:rowOff>
    </xdr:from>
    <xdr:to>
      <xdr:col>4</xdr:col>
      <xdr:colOff>942942</xdr:colOff>
      <xdr:row>8</xdr:row>
      <xdr:rowOff>838200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CA85135-4359-4A2C-B9CC-FD0D2D28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47921" y="5267376"/>
          <a:ext cx="914471" cy="780999"/>
        </a:xfrm>
        <a:prstGeom prst="rect">
          <a:avLst/>
        </a:prstGeom>
      </xdr:spPr>
    </xdr:pic>
    <xdr:clientData/>
  </xdr:twoCellAnchor>
  <xdr:twoCellAnchor editAs="oneCell">
    <xdr:from>
      <xdr:col>6</xdr:col>
      <xdr:colOff>16546</xdr:colOff>
      <xdr:row>6</xdr:row>
      <xdr:rowOff>921421</xdr:rowOff>
    </xdr:from>
    <xdr:to>
      <xdr:col>6</xdr:col>
      <xdr:colOff>942975</xdr:colOff>
      <xdr:row>7</xdr:row>
      <xdr:rowOff>914400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FFA2ADA-F8E1-45D8-9F45-E68402F81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5160046" y="4264696"/>
          <a:ext cx="926429" cy="92642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10</xdr:row>
      <xdr:rowOff>36394</xdr:rowOff>
    </xdr:from>
    <xdr:to>
      <xdr:col>4</xdr:col>
      <xdr:colOff>904875</xdr:colOff>
      <xdr:row>10</xdr:row>
      <xdr:rowOff>907232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EEFBF33-738B-42DA-AE39-EE27ED95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57550" y="7113469"/>
          <a:ext cx="866775" cy="870838"/>
        </a:xfrm>
        <a:prstGeom prst="rect">
          <a:avLst/>
        </a:prstGeom>
      </xdr:spPr>
    </xdr:pic>
    <xdr:clientData/>
  </xdr:twoCellAnchor>
  <xdr:twoCellAnchor editAs="oneCell">
    <xdr:from>
      <xdr:col>5</xdr:col>
      <xdr:colOff>30797</xdr:colOff>
      <xdr:row>10</xdr:row>
      <xdr:rowOff>9850</xdr:rowOff>
    </xdr:from>
    <xdr:to>
      <xdr:col>5</xdr:col>
      <xdr:colOff>927222</xdr:colOff>
      <xdr:row>10</xdr:row>
      <xdr:rowOff>904875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12F6CA4-8903-4EFF-A3EB-3C0A225E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12272" y="7086925"/>
          <a:ext cx="896425" cy="895025"/>
        </a:xfrm>
        <a:prstGeom prst="rect">
          <a:avLst/>
        </a:prstGeom>
      </xdr:spPr>
    </xdr:pic>
    <xdr:clientData/>
  </xdr:twoCellAnchor>
  <xdr:twoCellAnchor editAs="oneCell">
    <xdr:from>
      <xdr:col>7</xdr:col>
      <xdr:colOff>47447</xdr:colOff>
      <xdr:row>10</xdr:row>
      <xdr:rowOff>9347</xdr:rowOff>
    </xdr:from>
    <xdr:to>
      <xdr:col>7</xdr:col>
      <xdr:colOff>952501</xdr:colOff>
      <xdr:row>10</xdr:row>
      <xdr:rowOff>914401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8DD34BF-3890-4599-92F6-8E1831E83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6152972" y="7086422"/>
          <a:ext cx="905054" cy="905054"/>
        </a:xfrm>
        <a:prstGeom prst="rect">
          <a:avLst/>
        </a:prstGeom>
      </xdr:spPr>
    </xdr:pic>
    <xdr:clientData/>
  </xdr:twoCellAnchor>
  <xdr:twoCellAnchor editAs="oneCell">
    <xdr:from>
      <xdr:col>5</xdr:col>
      <xdr:colOff>16472</xdr:colOff>
      <xdr:row>8</xdr:row>
      <xdr:rowOff>16472</xdr:rowOff>
    </xdr:from>
    <xdr:to>
      <xdr:col>5</xdr:col>
      <xdr:colOff>923926</xdr:colOff>
      <xdr:row>8</xdr:row>
      <xdr:rowOff>923926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6F1535D3-9878-4EEE-BB58-63837531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197947" y="5226647"/>
          <a:ext cx="907454" cy="907454"/>
        </a:xfrm>
        <a:prstGeom prst="rect">
          <a:avLst/>
        </a:prstGeom>
      </xdr:spPr>
    </xdr:pic>
    <xdr:clientData/>
  </xdr:twoCellAnchor>
  <xdr:twoCellAnchor editAs="oneCell">
    <xdr:from>
      <xdr:col>7</xdr:col>
      <xdr:colOff>23597</xdr:colOff>
      <xdr:row>7</xdr:row>
      <xdr:rowOff>23597</xdr:rowOff>
    </xdr:from>
    <xdr:to>
      <xdr:col>7</xdr:col>
      <xdr:colOff>933451</xdr:colOff>
      <xdr:row>8</xdr:row>
      <xdr:rowOff>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86B9579-AC86-4F1A-9251-B0230D0F1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6129122" y="4300322"/>
          <a:ext cx="909854" cy="909854"/>
        </a:xfrm>
        <a:prstGeom prst="rect">
          <a:avLst/>
        </a:prstGeom>
      </xdr:spPr>
    </xdr:pic>
    <xdr:clientData/>
  </xdr:twoCellAnchor>
  <xdr:twoCellAnchor editAs="oneCell">
    <xdr:from>
      <xdr:col>4</xdr:col>
      <xdr:colOff>21196</xdr:colOff>
      <xdr:row>11</xdr:row>
      <xdr:rowOff>30721</xdr:rowOff>
    </xdr:from>
    <xdr:to>
      <xdr:col>4</xdr:col>
      <xdr:colOff>904875</xdr:colOff>
      <xdr:row>11</xdr:row>
      <xdr:rowOff>914400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2262E6B-71AA-47AC-97A6-DF7BB278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40646" y="8041246"/>
          <a:ext cx="883679" cy="883679"/>
        </a:xfrm>
        <a:prstGeom prst="rect">
          <a:avLst/>
        </a:prstGeom>
      </xdr:spPr>
    </xdr:pic>
    <xdr:clientData/>
  </xdr:twoCellAnchor>
  <xdr:twoCellAnchor editAs="oneCell">
    <xdr:from>
      <xdr:col>5</xdr:col>
      <xdr:colOff>18797</xdr:colOff>
      <xdr:row>11</xdr:row>
      <xdr:rowOff>18797</xdr:rowOff>
    </xdr:from>
    <xdr:to>
      <xdr:col>5</xdr:col>
      <xdr:colOff>914401</xdr:colOff>
      <xdr:row>11</xdr:row>
      <xdr:rowOff>914401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167A933-B1F5-4416-9F04-AFD788FF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00272" y="8029322"/>
          <a:ext cx="895604" cy="895604"/>
        </a:xfrm>
        <a:prstGeom prst="rect">
          <a:avLst/>
        </a:prstGeom>
      </xdr:spPr>
    </xdr:pic>
    <xdr:clientData/>
  </xdr:twoCellAnchor>
  <xdr:twoCellAnchor editAs="oneCell">
    <xdr:from>
      <xdr:col>6</xdr:col>
      <xdr:colOff>35447</xdr:colOff>
      <xdr:row>11</xdr:row>
      <xdr:rowOff>16397</xdr:rowOff>
    </xdr:from>
    <xdr:to>
      <xdr:col>6</xdr:col>
      <xdr:colOff>933451</xdr:colOff>
      <xdr:row>11</xdr:row>
      <xdr:rowOff>914401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C831E3B-6E80-47C3-9E66-97D41177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5178947" y="8026922"/>
          <a:ext cx="898004" cy="898004"/>
        </a:xfrm>
        <a:prstGeom prst="rect">
          <a:avLst/>
        </a:prstGeom>
      </xdr:spPr>
    </xdr:pic>
    <xdr:clientData/>
  </xdr:twoCellAnchor>
  <xdr:twoCellAnchor editAs="oneCell">
    <xdr:from>
      <xdr:col>7</xdr:col>
      <xdr:colOff>23521</xdr:colOff>
      <xdr:row>11</xdr:row>
      <xdr:rowOff>29719</xdr:rowOff>
    </xdr:from>
    <xdr:to>
      <xdr:col>7</xdr:col>
      <xdr:colOff>895350</xdr:colOff>
      <xdr:row>11</xdr:row>
      <xdr:rowOff>909105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432781B-86CB-41F0-B082-3C21D52EC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6129046" y="8040244"/>
          <a:ext cx="871829" cy="879386"/>
        </a:xfrm>
        <a:prstGeom prst="rect">
          <a:avLst/>
        </a:prstGeom>
      </xdr:spPr>
    </xdr:pic>
    <xdr:clientData/>
  </xdr:twoCellAnchor>
  <xdr:twoCellAnchor editAs="oneCell">
    <xdr:from>
      <xdr:col>4</xdr:col>
      <xdr:colOff>30647</xdr:colOff>
      <xdr:row>13</xdr:row>
      <xdr:rowOff>21122</xdr:rowOff>
    </xdr:from>
    <xdr:to>
      <xdr:col>4</xdr:col>
      <xdr:colOff>933451</xdr:colOff>
      <xdr:row>13</xdr:row>
      <xdr:rowOff>923926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FF6B77F-BDD5-45F3-AB8D-E38099B93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50097" y="9898547"/>
          <a:ext cx="902804" cy="902804"/>
        </a:xfrm>
        <a:prstGeom prst="rect">
          <a:avLst/>
        </a:prstGeom>
      </xdr:spPr>
    </xdr:pic>
    <xdr:clientData/>
  </xdr:twoCellAnchor>
  <xdr:twoCellAnchor editAs="oneCell">
    <xdr:from>
      <xdr:col>6</xdr:col>
      <xdr:colOff>9194</xdr:colOff>
      <xdr:row>13</xdr:row>
      <xdr:rowOff>48049</xdr:rowOff>
    </xdr:from>
    <xdr:to>
      <xdr:col>7</xdr:col>
      <xdr:colOff>15668</xdr:colOff>
      <xdr:row>13</xdr:row>
      <xdr:rowOff>914401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CF9B7A7-607F-4966-A1AC-A2E276A8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5152694" y="9925474"/>
          <a:ext cx="968499" cy="866352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13</xdr:row>
      <xdr:rowOff>28575</xdr:rowOff>
    </xdr:from>
    <xdr:to>
      <xdr:col>5</xdr:col>
      <xdr:colOff>890879</xdr:colOff>
      <xdr:row>13</xdr:row>
      <xdr:rowOff>907961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47EA6E5-0DB5-4B66-AA9A-0339D4A1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00525" y="9906000"/>
          <a:ext cx="871829" cy="87938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12</xdr:row>
      <xdr:rowOff>28575</xdr:rowOff>
    </xdr:from>
    <xdr:to>
      <xdr:col>4</xdr:col>
      <xdr:colOff>926579</xdr:colOff>
      <xdr:row>12</xdr:row>
      <xdr:rowOff>926579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75FA49F-9A57-4A98-AFDE-C0646473E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48025" y="8972550"/>
          <a:ext cx="898004" cy="898004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</xdr:colOff>
      <xdr:row>15</xdr:row>
      <xdr:rowOff>28574</xdr:rowOff>
    </xdr:from>
    <xdr:to>
      <xdr:col>4</xdr:col>
      <xdr:colOff>914398</xdr:colOff>
      <xdr:row>15</xdr:row>
      <xdr:rowOff>904873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ABF82C4-DD46-4BE6-ACC9-0EF40D19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49" y="11772899"/>
          <a:ext cx="876299" cy="876299"/>
        </a:xfrm>
        <a:prstGeom prst="rect">
          <a:avLst/>
        </a:prstGeom>
      </xdr:spPr>
    </xdr:pic>
    <xdr:clientData/>
  </xdr:twoCellAnchor>
  <xdr:twoCellAnchor editAs="oneCell">
    <xdr:from>
      <xdr:col>4</xdr:col>
      <xdr:colOff>26174</xdr:colOff>
      <xdr:row>14</xdr:row>
      <xdr:rowOff>26174</xdr:rowOff>
    </xdr:from>
    <xdr:to>
      <xdr:col>4</xdr:col>
      <xdr:colOff>902473</xdr:colOff>
      <xdr:row>14</xdr:row>
      <xdr:rowOff>902473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D5A3AE0-7CBA-45D2-87E7-9EAA8EF14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624" y="10837049"/>
          <a:ext cx="876299" cy="876299"/>
        </a:xfrm>
        <a:prstGeom prst="rect">
          <a:avLst/>
        </a:prstGeom>
      </xdr:spPr>
    </xdr:pic>
    <xdr:clientData/>
  </xdr:twoCellAnchor>
  <xdr:twoCellAnchor editAs="oneCell">
    <xdr:from>
      <xdr:col>6</xdr:col>
      <xdr:colOff>52348</xdr:colOff>
      <xdr:row>10</xdr:row>
      <xdr:rowOff>173883</xdr:rowOff>
    </xdr:from>
    <xdr:to>
      <xdr:col>6</xdr:col>
      <xdr:colOff>928648</xdr:colOff>
      <xdr:row>10</xdr:row>
      <xdr:rowOff>792085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28B325A-4A05-4205-982A-6B58955F8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848" y="7250958"/>
          <a:ext cx="876300" cy="618202"/>
        </a:xfrm>
        <a:prstGeom prst="rect">
          <a:avLst/>
        </a:prstGeom>
      </xdr:spPr>
    </xdr:pic>
    <xdr:clientData/>
  </xdr:twoCellAnchor>
  <xdr:twoCellAnchor editAs="oneCell">
    <xdr:from>
      <xdr:col>5</xdr:col>
      <xdr:colOff>40423</xdr:colOff>
      <xdr:row>14</xdr:row>
      <xdr:rowOff>35360</xdr:rowOff>
    </xdr:from>
    <xdr:to>
      <xdr:col>5</xdr:col>
      <xdr:colOff>916722</xdr:colOff>
      <xdr:row>14</xdr:row>
      <xdr:rowOff>885598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90DF5C8-0708-414C-B78E-B8B8F41D1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898" y="10846235"/>
          <a:ext cx="876299" cy="85023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0</xdr:rowOff>
        </xdr:from>
        <xdr:to>
          <xdr:col>19</xdr:col>
          <xdr:colOff>9525</xdr:colOff>
          <xdr:row>4</xdr:row>
          <xdr:rowOff>9525</xdr:rowOff>
        </xdr:to>
        <xdr:pic>
          <xdr:nvPicPr>
            <xdr:cNvPr id="98" name="Picture 97">
              <a:extLst>
                <a:ext uri="{FF2B5EF4-FFF2-40B4-BE49-F238E27FC236}">
                  <a16:creationId xmlns:a16="http://schemas.microsoft.com/office/drawing/2014/main" id="{F52D9A2D-E59F-4C13-B316-DED8B895D3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2" spid="_x0000_s1268"/>
                </a:ext>
              </a:extLst>
            </xdr:cNvPicPr>
          </xdr:nvPicPr>
          <xdr:blipFill>
            <a:blip xmlns:r="http://schemas.openxmlformats.org/officeDocument/2006/relationships" r:embed="rId42"/>
            <a:srcRect/>
            <a:stretch>
              <a:fillRect/>
            </a:stretch>
          </xdr:blipFill>
          <xdr:spPr bwMode="auto">
            <a:xfrm>
              <a:off x="16792575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</xdr:row>
          <xdr:rowOff>0</xdr:rowOff>
        </xdr:from>
        <xdr:to>
          <xdr:col>20</xdr:col>
          <xdr:colOff>9525</xdr:colOff>
          <xdr:row>4</xdr:row>
          <xdr:rowOff>9525</xdr:rowOff>
        </xdr:to>
        <xdr:pic>
          <xdr:nvPicPr>
            <xdr:cNvPr id="100" name="Picture 99">
              <a:extLst>
                <a:ext uri="{FF2B5EF4-FFF2-40B4-BE49-F238E27FC236}">
                  <a16:creationId xmlns:a16="http://schemas.microsoft.com/office/drawing/2014/main" id="{C3323EC0-7958-404B-891A-CE5E6022979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3" spid="_x0000_s1269"/>
                </a:ext>
              </a:extLst>
            </xdr:cNvPicPr>
          </xdr:nvPicPr>
          <xdr:blipFill>
            <a:blip xmlns:r="http://schemas.openxmlformats.org/officeDocument/2006/relationships" r:embed="rId43"/>
            <a:srcRect/>
            <a:stretch>
              <a:fillRect/>
            </a:stretch>
          </xdr:blipFill>
          <xdr:spPr bwMode="auto">
            <a:xfrm>
              <a:off x="17754600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</xdr:row>
          <xdr:rowOff>0</xdr:rowOff>
        </xdr:from>
        <xdr:to>
          <xdr:col>21</xdr:col>
          <xdr:colOff>9525</xdr:colOff>
          <xdr:row>4</xdr:row>
          <xdr:rowOff>9525</xdr:rowOff>
        </xdr:to>
        <xdr:pic>
          <xdr:nvPicPr>
            <xdr:cNvPr id="102" name="Picture 101">
              <a:extLst>
                <a:ext uri="{FF2B5EF4-FFF2-40B4-BE49-F238E27FC236}">
                  <a16:creationId xmlns:a16="http://schemas.microsoft.com/office/drawing/2014/main" id="{03E01532-C9EE-4022-AD60-B6AFF0F2A5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4" spid="_x0000_s1270"/>
                </a:ext>
              </a:extLst>
            </xdr:cNvPicPr>
          </xdr:nvPicPr>
          <xdr:blipFill>
            <a:blip xmlns:r="http://schemas.openxmlformats.org/officeDocument/2006/relationships" r:embed="rId44"/>
            <a:srcRect/>
            <a:stretch>
              <a:fillRect/>
            </a:stretch>
          </xdr:blipFill>
          <xdr:spPr bwMode="auto">
            <a:xfrm>
              <a:off x="18716625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</xdr:row>
          <xdr:rowOff>0</xdr:rowOff>
        </xdr:from>
        <xdr:to>
          <xdr:col>22</xdr:col>
          <xdr:colOff>9525</xdr:colOff>
          <xdr:row>4</xdr:row>
          <xdr:rowOff>9525</xdr:rowOff>
        </xdr:to>
        <xdr:pic>
          <xdr:nvPicPr>
            <xdr:cNvPr id="104" name="Picture 103">
              <a:extLst>
                <a:ext uri="{FF2B5EF4-FFF2-40B4-BE49-F238E27FC236}">
                  <a16:creationId xmlns:a16="http://schemas.microsoft.com/office/drawing/2014/main" id="{53B0175A-5CFC-4D5F-BF56-9ACCF5C932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5" spid="_x0000_s1271"/>
                </a:ext>
              </a:extLst>
            </xdr:cNvPicPr>
          </xdr:nvPicPr>
          <xdr:blipFill>
            <a:blip xmlns:r="http://schemas.openxmlformats.org/officeDocument/2006/relationships" r:embed="rId45"/>
            <a:srcRect/>
            <a:stretch>
              <a:fillRect/>
            </a:stretch>
          </xdr:blipFill>
          <xdr:spPr bwMode="auto">
            <a:xfrm>
              <a:off x="19678650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3</xdr:row>
          <xdr:rowOff>0</xdr:rowOff>
        </xdr:from>
        <xdr:to>
          <xdr:col>23</xdr:col>
          <xdr:colOff>9525</xdr:colOff>
          <xdr:row>4</xdr:row>
          <xdr:rowOff>9525</xdr:rowOff>
        </xdr:to>
        <xdr:pic>
          <xdr:nvPicPr>
            <xdr:cNvPr id="106" name="Picture 105">
              <a:extLst>
                <a:ext uri="{FF2B5EF4-FFF2-40B4-BE49-F238E27FC236}">
                  <a16:creationId xmlns:a16="http://schemas.microsoft.com/office/drawing/2014/main" id="{3EAEA081-A56A-4734-9D6C-38DB42AD4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6" spid="_x0000_s1272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0640675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</xdr:row>
          <xdr:rowOff>0</xdr:rowOff>
        </xdr:from>
        <xdr:to>
          <xdr:col>24</xdr:col>
          <xdr:colOff>9525</xdr:colOff>
          <xdr:row>4</xdr:row>
          <xdr:rowOff>9525</xdr:rowOff>
        </xdr:to>
        <xdr:pic>
          <xdr:nvPicPr>
            <xdr:cNvPr id="108" name="Picture 107">
              <a:extLst>
                <a:ext uri="{FF2B5EF4-FFF2-40B4-BE49-F238E27FC236}">
                  <a16:creationId xmlns:a16="http://schemas.microsoft.com/office/drawing/2014/main" id="{B3712333-2FB6-4DE7-87C2-A6F064B173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7" spid="_x0000_s1273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1602700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</xdr:row>
          <xdr:rowOff>0</xdr:rowOff>
        </xdr:from>
        <xdr:to>
          <xdr:col>25</xdr:col>
          <xdr:colOff>9525</xdr:colOff>
          <xdr:row>4</xdr:row>
          <xdr:rowOff>9525</xdr:rowOff>
        </xdr:to>
        <xdr:pic>
          <xdr:nvPicPr>
            <xdr:cNvPr id="110" name="Picture 109">
              <a:extLst>
                <a:ext uri="{FF2B5EF4-FFF2-40B4-BE49-F238E27FC236}">
                  <a16:creationId xmlns:a16="http://schemas.microsoft.com/office/drawing/2014/main" id="{6178B505-130A-4432-8FED-040847F0CF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8" spid="_x0000_s1274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2564725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3</xdr:row>
          <xdr:rowOff>0</xdr:rowOff>
        </xdr:from>
        <xdr:to>
          <xdr:col>26</xdr:col>
          <xdr:colOff>9525</xdr:colOff>
          <xdr:row>4</xdr:row>
          <xdr:rowOff>9525</xdr:rowOff>
        </xdr:to>
        <xdr:pic>
          <xdr:nvPicPr>
            <xdr:cNvPr id="112" name="Picture 111">
              <a:extLst>
                <a:ext uri="{FF2B5EF4-FFF2-40B4-BE49-F238E27FC236}">
                  <a16:creationId xmlns:a16="http://schemas.microsoft.com/office/drawing/2014/main" id="{5413C6C6-BB25-4B82-AAA5-73967BFBE6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9" spid="_x0000_s1275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3526750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3</xdr:row>
          <xdr:rowOff>0</xdr:rowOff>
        </xdr:from>
        <xdr:to>
          <xdr:col>27</xdr:col>
          <xdr:colOff>9525</xdr:colOff>
          <xdr:row>4</xdr:row>
          <xdr:rowOff>9525</xdr:rowOff>
        </xdr:to>
        <xdr:pic>
          <xdr:nvPicPr>
            <xdr:cNvPr id="114" name="Picture 113">
              <a:extLst>
                <a:ext uri="{FF2B5EF4-FFF2-40B4-BE49-F238E27FC236}">
                  <a16:creationId xmlns:a16="http://schemas.microsoft.com/office/drawing/2014/main" id="{70709C2A-B581-430A-939F-BC6ED327798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10" spid="_x0000_s1276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4488775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3</xdr:row>
          <xdr:rowOff>0</xdr:rowOff>
        </xdr:from>
        <xdr:to>
          <xdr:col>28</xdr:col>
          <xdr:colOff>9525</xdr:colOff>
          <xdr:row>4</xdr:row>
          <xdr:rowOff>9525</xdr:rowOff>
        </xdr:to>
        <xdr:pic>
          <xdr:nvPicPr>
            <xdr:cNvPr id="116" name="Picture 115">
              <a:extLst>
                <a:ext uri="{FF2B5EF4-FFF2-40B4-BE49-F238E27FC236}">
                  <a16:creationId xmlns:a16="http://schemas.microsoft.com/office/drawing/2014/main" id="{0850153F-D1F8-41B4-A7FD-4C550C3D55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mpil11" spid="_x0000_s1277"/>
                </a:ext>
              </a:extLst>
            </xdr:cNvPicPr>
          </xdr:nvPicPr>
          <xdr:blipFill>
            <a:blip xmlns:r="http://schemas.openxmlformats.org/officeDocument/2006/relationships" r:embed="rId47"/>
            <a:srcRect/>
            <a:stretch>
              <a:fillRect/>
            </a:stretch>
          </xdr:blipFill>
          <xdr:spPr bwMode="auto">
            <a:xfrm>
              <a:off x="25450800" y="542925"/>
              <a:ext cx="971550" cy="9429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U63"/>
  <sheetViews>
    <sheetView workbookViewId="0">
      <selection activeCell="I4" sqref="I4:I16"/>
    </sheetView>
  </sheetViews>
  <sheetFormatPr defaultColWidth="14.42578125" defaultRowHeight="15.75" customHeight="1" x14ac:dyDescent="0.2"/>
  <cols>
    <col min="2" max="2" width="24.42578125" customWidth="1"/>
    <col min="3" max="3" width="18.42578125" customWidth="1"/>
    <col min="5" max="5" width="16.140625" customWidth="1"/>
    <col min="6" max="6" width="17.7109375" customWidth="1"/>
    <col min="7" max="7" width="20.5703125" customWidth="1"/>
    <col min="8" max="8" width="4" customWidth="1"/>
    <col min="9" max="9" width="23.7109375" customWidth="1"/>
    <col min="10" max="10" width="8.28515625" customWidth="1"/>
    <col min="17" max="18" width="17.5703125" customWidth="1"/>
    <col min="19" max="20" width="18.28515625" customWidth="1"/>
  </cols>
  <sheetData>
    <row r="2" spans="2:21" ht="15.75" customHeight="1" x14ac:dyDescent="0.65"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1"/>
    </row>
    <row r="3" spans="2:21" ht="12.75" x14ac:dyDescent="0.2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17</v>
      </c>
      <c r="T3" s="1" t="s">
        <v>18</v>
      </c>
      <c r="U3" s="2" t="s">
        <v>19</v>
      </c>
    </row>
    <row r="4" spans="2:21" ht="12.75" x14ac:dyDescent="0.2">
      <c r="B4" s="3">
        <v>44627</v>
      </c>
      <c r="C4" s="4"/>
      <c r="D4" s="5" t="s">
        <v>20</v>
      </c>
      <c r="E4" s="5" t="s">
        <v>21</v>
      </c>
      <c r="F4" s="56">
        <v>8670013261</v>
      </c>
      <c r="G4" s="5" t="s">
        <v>22</v>
      </c>
      <c r="H4" s="5">
        <v>1</v>
      </c>
      <c r="I4" s="5" t="s">
        <v>23</v>
      </c>
      <c r="J4" s="5" t="str">
        <f>LEFT(G4,3)&amp;H4</f>
        <v>Nur1</v>
      </c>
      <c r="K4" s="5">
        <v>9</v>
      </c>
      <c r="L4" s="5" t="s">
        <v>24</v>
      </c>
      <c r="M4" s="6">
        <f>N4/K4+$T$5</f>
        <v>147595.50561797753</v>
      </c>
      <c r="N4" s="7">
        <v>1305000</v>
      </c>
      <c r="O4" s="7">
        <v>35000</v>
      </c>
      <c r="P4" s="5" t="s">
        <v>25</v>
      </c>
      <c r="Q4" s="8">
        <v>6000</v>
      </c>
      <c r="R4" s="9">
        <f>SUM(N4:O16)+SUM(Q4:Q16)</f>
        <v>11351000</v>
      </c>
      <c r="S4" s="9">
        <f>SUM(R4:R16)</f>
        <v>11351000</v>
      </c>
      <c r="T4" s="4" t="str">
        <f>"Jumlah Pcs "&amp;SUM(K3:K16)</f>
        <v>Jumlah Pcs 89</v>
      </c>
      <c r="U4" s="10">
        <f>SUM(S4:S60)</f>
        <v>50340000</v>
      </c>
    </row>
    <row r="5" spans="2:21" ht="12.75" x14ac:dyDescent="0.2">
      <c r="B5" s="11">
        <v>44627</v>
      </c>
      <c r="C5" s="12"/>
      <c r="D5" s="13" t="s">
        <v>20</v>
      </c>
      <c r="E5" s="13" t="s">
        <v>21</v>
      </c>
      <c r="F5" s="57">
        <v>8670013261</v>
      </c>
      <c r="G5" s="1" t="s">
        <v>22</v>
      </c>
      <c r="H5" s="1">
        <v>2</v>
      </c>
      <c r="I5" s="1" t="s">
        <v>26</v>
      </c>
      <c r="J5" s="1" t="str">
        <f>LEFT(G5,3)&amp;H5</f>
        <v>Nur2</v>
      </c>
      <c r="K5" s="1">
        <v>3</v>
      </c>
      <c r="L5" s="1" t="s">
        <v>24</v>
      </c>
      <c r="M5" s="14">
        <f>N5/K5+$T$5</f>
        <v>127595.50561797753</v>
      </c>
      <c r="N5" s="15">
        <v>375000</v>
      </c>
      <c r="O5" s="15">
        <v>190000</v>
      </c>
      <c r="P5" s="1" t="s">
        <v>27</v>
      </c>
      <c r="Q5" s="16"/>
      <c r="R5" s="16"/>
      <c r="S5" s="16"/>
      <c r="T5" s="47">
        <f>(O4+O5+Q4)/SUM(K4:K16)</f>
        <v>2595.5056179775279</v>
      </c>
    </row>
    <row r="6" spans="2:21" ht="12.75" x14ac:dyDescent="0.2">
      <c r="B6" s="11">
        <v>44627</v>
      </c>
      <c r="C6" s="12"/>
      <c r="D6" s="13" t="s">
        <v>20</v>
      </c>
      <c r="E6" s="13" t="s">
        <v>21</v>
      </c>
      <c r="F6" s="57">
        <v>8670013261</v>
      </c>
      <c r="G6" s="1" t="s">
        <v>22</v>
      </c>
      <c r="H6" s="1">
        <v>3</v>
      </c>
      <c r="I6" s="1" t="s">
        <v>28</v>
      </c>
      <c r="J6" s="1" t="str">
        <f t="shared" ref="J6:J16" si="0">LEFT(G6,3)&amp;H6</f>
        <v>Nur3</v>
      </c>
      <c r="K6" s="1">
        <v>23</v>
      </c>
      <c r="L6" s="1" t="s">
        <v>24</v>
      </c>
      <c r="M6" s="14">
        <f t="shared" ref="M6:M16" si="1">N6/K6+$T$5</f>
        <v>117595.50561797753</v>
      </c>
      <c r="N6" s="15">
        <v>2645000</v>
      </c>
      <c r="O6" s="17"/>
      <c r="P6" s="16"/>
      <c r="Q6" s="16"/>
      <c r="R6" s="16"/>
      <c r="S6" s="16"/>
      <c r="T6" s="16" t="s">
        <v>84</v>
      </c>
    </row>
    <row r="7" spans="2:21" ht="12.75" x14ac:dyDescent="0.2">
      <c r="B7" s="11">
        <v>44627</v>
      </c>
      <c r="C7" s="12"/>
      <c r="D7" s="13" t="s">
        <v>20</v>
      </c>
      <c r="E7" s="13" t="s">
        <v>21</v>
      </c>
      <c r="F7" s="57">
        <v>8670013261</v>
      </c>
      <c r="G7" s="1" t="s">
        <v>22</v>
      </c>
      <c r="H7" s="1">
        <v>4</v>
      </c>
      <c r="I7" s="1" t="s">
        <v>29</v>
      </c>
      <c r="J7" s="1" t="str">
        <f t="shared" si="0"/>
        <v>Nur4</v>
      </c>
      <c r="K7" s="1">
        <v>5</v>
      </c>
      <c r="L7" s="1" t="s">
        <v>24</v>
      </c>
      <c r="M7" s="14">
        <f t="shared" si="1"/>
        <v>122595.50561797753</v>
      </c>
      <c r="N7" s="15">
        <v>600000</v>
      </c>
      <c r="O7" s="17"/>
      <c r="P7" s="16"/>
      <c r="Q7" s="16"/>
      <c r="R7" s="16"/>
      <c r="S7" s="16"/>
      <c r="T7" s="16"/>
    </row>
    <row r="8" spans="2:21" ht="12.75" x14ac:dyDescent="0.2">
      <c r="B8" s="11">
        <v>44627</v>
      </c>
      <c r="C8" s="12"/>
      <c r="D8" s="13" t="s">
        <v>20</v>
      </c>
      <c r="E8" s="13" t="s">
        <v>21</v>
      </c>
      <c r="F8" s="57">
        <v>8670013261</v>
      </c>
      <c r="G8" s="1" t="s">
        <v>22</v>
      </c>
      <c r="H8" s="1">
        <v>5</v>
      </c>
      <c r="I8" s="1" t="s">
        <v>30</v>
      </c>
      <c r="J8" s="1" t="str">
        <f t="shared" si="0"/>
        <v>Nur5</v>
      </c>
      <c r="K8" s="1">
        <v>12</v>
      </c>
      <c r="L8" s="1" t="s">
        <v>24</v>
      </c>
      <c r="M8" s="14">
        <f t="shared" si="1"/>
        <v>148428.83895131087</v>
      </c>
      <c r="N8" s="15">
        <v>1750000</v>
      </c>
      <c r="O8" s="17"/>
      <c r="P8" s="16"/>
      <c r="Q8" s="16"/>
      <c r="R8" s="16"/>
      <c r="S8" s="16"/>
      <c r="T8" s="16"/>
    </row>
    <row r="9" spans="2:21" ht="12.75" x14ac:dyDescent="0.2">
      <c r="B9" s="11">
        <v>44627</v>
      </c>
      <c r="C9" s="12"/>
      <c r="D9" s="13" t="s">
        <v>20</v>
      </c>
      <c r="E9" s="13" t="s">
        <v>21</v>
      </c>
      <c r="F9" s="57">
        <v>8670013261</v>
      </c>
      <c r="G9" s="1" t="s">
        <v>22</v>
      </c>
      <c r="H9" s="1">
        <v>6</v>
      </c>
      <c r="I9" s="1" t="s">
        <v>31</v>
      </c>
      <c r="J9" s="1" t="str">
        <f t="shared" si="0"/>
        <v>Nur6</v>
      </c>
      <c r="K9" s="1">
        <v>2</v>
      </c>
      <c r="L9" s="1" t="s">
        <v>24</v>
      </c>
      <c r="M9" s="14">
        <f t="shared" si="1"/>
        <v>167595.50561797753</v>
      </c>
      <c r="N9" s="15">
        <v>330000</v>
      </c>
      <c r="O9" s="17"/>
      <c r="P9" s="16"/>
      <c r="Q9" s="16"/>
      <c r="R9" s="16"/>
      <c r="S9" s="16"/>
      <c r="T9" s="16"/>
    </row>
    <row r="10" spans="2:21" ht="12.75" x14ac:dyDescent="0.2">
      <c r="B10" s="11">
        <v>44627</v>
      </c>
      <c r="C10" s="12"/>
      <c r="D10" s="13" t="s">
        <v>20</v>
      </c>
      <c r="E10" s="13" t="s">
        <v>21</v>
      </c>
      <c r="F10" s="57">
        <v>8670013261</v>
      </c>
      <c r="G10" s="1" t="s">
        <v>22</v>
      </c>
      <c r="H10" s="1">
        <v>7</v>
      </c>
      <c r="I10" s="1" t="s">
        <v>32</v>
      </c>
      <c r="J10" s="1" t="str">
        <f t="shared" si="0"/>
        <v>Nur7</v>
      </c>
      <c r="K10" s="1">
        <v>2</v>
      </c>
      <c r="L10" s="1" t="s">
        <v>24</v>
      </c>
      <c r="M10" s="14">
        <f t="shared" si="1"/>
        <v>177595.50561797753</v>
      </c>
      <c r="N10" s="15">
        <v>350000</v>
      </c>
      <c r="O10" s="17"/>
      <c r="P10" s="16"/>
      <c r="Q10" s="16"/>
      <c r="R10" s="16"/>
      <c r="S10" s="16"/>
      <c r="T10" s="16"/>
    </row>
    <row r="11" spans="2:21" ht="12.75" x14ac:dyDescent="0.2">
      <c r="B11" s="11">
        <v>44627</v>
      </c>
      <c r="C11" s="12"/>
      <c r="D11" s="13" t="s">
        <v>20</v>
      </c>
      <c r="E11" s="13" t="s">
        <v>21</v>
      </c>
      <c r="F11" s="57">
        <v>8670013261</v>
      </c>
      <c r="G11" s="1" t="s">
        <v>22</v>
      </c>
      <c r="H11" s="1">
        <v>8</v>
      </c>
      <c r="I11" s="1" t="s">
        <v>33</v>
      </c>
      <c r="J11" s="1" t="str">
        <f t="shared" si="0"/>
        <v>Nur8</v>
      </c>
      <c r="K11" s="1">
        <v>13</v>
      </c>
      <c r="L11" s="1" t="s">
        <v>24</v>
      </c>
      <c r="M11" s="14">
        <f t="shared" si="1"/>
        <v>132595.50561797753</v>
      </c>
      <c r="N11" s="15">
        <v>1690000</v>
      </c>
      <c r="O11" s="17"/>
      <c r="P11" s="16"/>
      <c r="Q11" s="16"/>
      <c r="R11" s="16"/>
      <c r="S11" s="16"/>
      <c r="T11" s="16"/>
    </row>
    <row r="12" spans="2:21" ht="12.75" x14ac:dyDescent="0.2">
      <c r="B12" s="11">
        <v>44627</v>
      </c>
      <c r="C12" s="12"/>
      <c r="D12" s="13" t="s">
        <v>20</v>
      </c>
      <c r="E12" s="13" t="s">
        <v>21</v>
      </c>
      <c r="F12" s="57">
        <v>8670013261</v>
      </c>
      <c r="G12" s="1" t="s">
        <v>22</v>
      </c>
      <c r="H12" s="1">
        <v>9</v>
      </c>
      <c r="I12" s="1" t="s">
        <v>34</v>
      </c>
      <c r="J12" s="1" t="str">
        <f t="shared" si="0"/>
        <v>Nur9</v>
      </c>
      <c r="K12" s="18">
        <v>7</v>
      </c>
      <c r="L12" s="1" t="s">
        <v>24</v>
      </c>
      <c r="M12" s="14">
        <f t="shared" si="1"/>
        <v>112595.50561797753</v>
      </c>
      <c r="N12" s="15">
        <v>770000</v>
      </c>
      <c r="O12" s="17"/>
      <c r="P12" s="16"/>
      <c r="Q12" s="16"/>
      <c r="R12" s="16"/>
      <c r="S12" s="16"/>
      <c r="T12" s="16"/>
    </row>
    <row r="13" spans="2:21" ht="12.75" x14ac:dyDescent="0.2">
      <c r="B13" s="11">
        <v>44627</v>
      </c>
      <c r="C13" s="12"/>
      <c r="D13" s="13" t="s">
        <v>20</v>
      </c>
      <c r="E13" s="13" t="s">
        <v>21</v>
      </c>
      <c r="F13" s="57">
        <v>8670013261</v>
      </c>
      <c r="G13" s="1" t="s">
        <v>22</v>
      </c>
      <c r="H13" s="1">
        <v>10</v>
      </c>
      <c r="I13" s="1" t="s">
        <v>35</v>
      </c>
      <c r="J13" s="1" t="str">
        <f t="shared" si="0"/>
        <v>Nur10</v>
      </c>
      <c r="K13" s="1">
        <v>1</v>
      </c>
      <c r="L13" s="1" t="s">
        <v>24</v>
      </c>
      <c r="M13" s="14">
        <f t="shared" si="1"/>
        <v>97595.505617977527</v>
      </c>
      <c r="N13" s="15">
        <v>95000</v>
      </c>
      <c r="O13" s="17"/>
      <c r="P13" s="16"/>
      <c r="Q13" s="16"/>
      <c r="R13" s="16"/>
      <c r="S13" s="16"/>
      <c r="T13" s="16"/>
    </row>
    <row r="14" spans="2:21" ht="12.75" x14ac:dyDescent="0.2">
      <c r="B14" s="11">
        <v>44627</v>
      </c>
      <c r="C14" s="12"/>
      <c r="D14" s="13" t="s">
        <v>20</v>
      </c>
      <c r="E14" s="13" t="s">
        <v>21</v>
      </c>
      <c r="F14" s="57">
        <v>8670013261</v>
      </c>
      <c r="G14" s="1" t="s">
        <v>22</v>
      </c>
      <c r="H14" s="1">
        <v>11</v>
      </c>
      <c r="I14" s="1" t="s">
        <v>36</v>
      </c>
      <c r="J14" s="1" t="str">
        <f t="shared" si="0"/>
        <v>Nur11</v>
      </c>
      <c r="K14" s="1">
        <v>6</v>
      </c>
      <c r="L14" s="1" t="s">
        <v>24</v>
      </c>
      <c r="M14" s="14">
        <f t="shared" si="1"/>
        <v>87595.505617977527</v>
      </c>
      <c r="N14" s="15">
        <v>510000</v>
      </c>
      <c r="O14" s="17"/>
      <c r="P14" s="16"/>
      <c r="Q14" s="16"/>
      <c r="R14" s="16"/>
      <c r="S14" s="16"/>
      <c r="T14" s="16"/>
    </row>
    <row r="15" spans="2:21" ht="12.75" x14ac:dyDescent="0.2">
      <c r="B15" s="11">
        <v>44627</v>
      </c>
      <c r="C15" s="12"/>
      <c r="D15" s="13" t="s">
        <v>20</v>
      </c>
      <c r="E15" s="13" t="s">
        <v>21</v>
      </c>
      <c r="F15" s="57">
        <v>8670013261</v>
      </c>
      <c r="G15" s="1" t="s">
        <v>22</v>
      </c>
      <c r="H15" s="1">
        <v>12</v>
      </c>
      <c r="I15" s="1" t="s">
        <v>37</v>
      </c>
      <c r="J15" s="1" t="str">
        <f t="shared" si="0"/>
        <v>Nur12</v>
      </c>
      <c r="K15" s="1">
        <v>2</v>
      </c>
      <c r="L15" s="1" t="s">
        <v>24</v>
      </c>
      <c r="M15" s="14">
        <f t="shared" si="1"/>
        <v>112595.50561797753</v>
      </c>
      <c r="N15" s="15">
        <v>220000</v>
      </c>
      <c r="O15" s="17"/>
      <c r="P15" s="16"/>
      <c r="Q15" s="16"/>
      <c r="R15" s="16"/>
      <c r="S15" s="16"/>
      <c r="T15" s="16"/>
    </row>
    <row r="16" spans="2:21" ht="12.75" x14ac:dyDescent="0.2">
      <c r="B16" s="11">
        <v>44627</v>
      </c>
      <c r="C16" s="12"/>
      <c r="D16" s="13" t="s">
        <v>20</v>
      </c>
      <c r="E16" s="13" t="s">
        <v>21</v>
      </c>
      <c r="F16" s="57">
        <v>8670013261</v>
      </c>
      <c r="G16" s="1" t="s">
        <v>22</v>
      </c>
      <c r="H16" s="1">
        <v>13</v>
      </c>
      <c r="I16" s="1" t="s">
        <v>38</v>
      </c>
      <c r="J16" s="1" t="str">
        <f t="shared" si="0"/>
        <v>Nur13</v>
      </c>
      <c r="K16" s="1">
        <v>4</v>
      </c>
      <c r="L16" s="1" t="s">
        <v>24</v>
      </c>
      <c r="M16" s="14">
        <f t="shared" si="1"/>
        <v>122595.50561797753</v>
      </c>
      <c r="N16" s="15">
        <v>480000</v>
      </c>
      <c r="O16" s="17"/>
      <c r="P16" s="16"/>
      <c r="Q16" s="16"/>
      <c r="R16" s="16"/>
      <c r="S16" s="16"/>
      <c r="T16" s="16"/>
    </row>
    <row r="17" spans="2:20" ht="12.75" x14ac:dyDescent="0.2">
      <c r="B17" s="19">
        <v>44630</v>
      </c>
      <c r="C17" s="20"/>
      <c r="D17" s="21" t="s">
        <v>39</v>
      </c>
      <c r="E17" s="20"/>
      <c r="F17" s="58"/>
      <c r="G17" s="21" t="s">
        <v>40</v>
      </c>
      <c r="H17" s="21">
        <v>14</v>
      </c>
      <c r="I17" s="21" t="s">
        <v>33</v>
      </c>
      <c r="J17" s="21" t="str">
        <f>LEFT(G17,3)&amp;H17</f>
        <v>Muk14</v>
      </c>
      <c r="K17" s="21">
        <v>9</v>
      </c>
      <c r="L17" s="21" t="s">
        <v>24</v>
      </c>
      <c r="M17" s="22">
        <f t="shared" ref="M17:M52" si="2">N17/K17</f>
        <v>125000</v>
      </c>
      <c r="N17" s="23">
        <v>1125000</v>
      </c>
      <c r="O17" s="20"/>
      <c r="P17" s="20"/>
      <c r="Q17" s="24"/>
      <c r="R17" s="24">
        <f>SUM(N17:O19)</f>
        <v>2595000</v>
      </c>
      <c r="S17" s="24">
        <f>SUM(Q17:R19)</f>
        <v>2595000</v>
      </c>
      <c r="T17" s="4" t="str">
        <f>"Jumlah Pcs "&amp;SUM(K17:K19)</f>
        <v>Jumlah Pcs 22</v>
      </c>
    </row>
    <row r="18" spans="2:20" ht="12.75" x14ac:dyDescent="0.2">
      <c r="B18" s="25">
        <v>44630</v>
      </c>
      <c r="C18" s="12"/>
      <c r="D18" s="13" t="s">
        <v>39</v>
      </c>
      <c r="E18" s="12"/>
      <c r="F18" s="59"/>
      <c r="G18" s="1" t="s">
        <v>40</v>
      </c>
      <c r="H18" s="1">
        <v>15</v>
      </c>
      <c r="I18" s="1" t="s">
        <v>28</v>
      </c>
      <c r="J18" s="1" t="str">
        <f>LEFT(G18,3)&amp;H18</f>
        <v>Muk15</v>
      </c>
      <c r="K18" s="1">
        <v>3</v>
      </c>
      <c r="L18" s="1" t="s">
        <v>24</v>
      </c>
      <c r="M18" s="14">
        <f t="shared" si="2"/>
        <v>115000</v>
      </c>
      <c r="N18" s="15">
        <v>345000</v>
      </c>
      <c r="O18" s="16"/>
      <c r="P18" s="16"/>
      <c r="Q18" s="16"/>
      <c r="R18" s="16"/>
      <c r="S18" s="16"/>
      <c r="T18" s="16"/>
    </row>
    <row r="19" spans="2:20" ht="12.75" x14ac:dyDescent="0.2">
      <c r="B19" s="25">
        <v>44630</v>
      </c>
      <c r="C19" s="12"/>
      <c r="D19" s="13" t="s">
        <v>39</v>
      </c>
      <c r="E19" s="12"/>
      <c r="F19" s="59"/>
      <c r="G19" s="1" t="s">
        <v>40</v>
      </c>
      <c r="H19" s="1">
        <v>16</v>
      </c>
      <c r="I19" s="1" t="s">
        <v>41</v>
      </c>
      <c r="J19" s="1" t="str">
        <f>LEFT(G19,3)&amp;H19</f>
        <v>Muk16</v>
      </c>
      <c r="K19" s="1">
        <v>10</v>
      </c>
      <c r="L19" s="1" t="s">
        <v>24</v>
      </c>
      <c r="M19" s="14">
        <f t="shared" si="2"/>
        <v>112500</v>
      </c>
      <c r="N19" s="15">
        <v>1125000</v>
      </c>
      <c r="O19" s="16"/>
      <c r="P19" s="16"/>
      <c r="Q19" s="16"/>
      <c r="R19" s="16"/>
      <c r="S19" s="16"/>
      <c r="T19" s="16"/>
    </row>
    <row r="20" spans="2:20" ht="12.75" x14ac:dyDescent="0.2">
      <c r="B20" s="19">
        <v>44634</v>
      </c>
      <c r="C20" s="20"/>
      <c r="D20" s="21" t="s">
        <v>39</v>
      </c>
      <c r="E20" s="21" t="s">
        <v>42</v>
      </c>
      <c r="F20" s="60">
        <v>120301000178561</v>
      </c>
      <c r="G20" s="21" t="s">
        <v>43</v>
      </c>
      <c r="H20" s="21">
        <v>17</v>
      </c>
      <c r="I20" s="21" t="s">
        <v>44</v>
      </c>
      <c r="J20" s="21" t="str">
        <f>LEFT(G20,3)&amp;H20</f>
        <v>Asy17</v>
      </c>
      <c r="K20" s="21">
        <v>12</v>
      </c>
      <c r="L20" s="21" t="s">
        <v>24</v>
      </c>
      <c r="M20" s="22">
        <f t="shared" si="2"/>
        <v>90000</v>
      </c>
      <c r="N20" s="23">
        <v>1080000</v>
      </c>
      <c r="O20" s="20"/>
      <c r="P20" s="20"/>
      <c r="Q20" s="24">
        <v>6000</v>
      </c>
      <c r="R20" s="26">
        <f>SUM(N20:O34)+Q20</f>
        <v>11396000</v>
      </c>
      <c r="S20" s="24">
        <f>SUM(R20:R52)</f>
        <v>16906000</v>
      </c>
      <c r="T20" s="21" t="s">
        <v>45</v>
      </c>
    </row>
    <row r="21" spans="2:20" ht="12.75" x14ac:dyDescent="0.2">
      <c r="B21" s="25">
        <v>44634</v>
      </c>
      <c r="C21" s="12"/>
      <c r="D21" s="13" t="s">
        <v>39</v>
      </c>
      <c r="E21" s="13" t="s">
        <v>42</v>
      </c>
      <c r="F21" s="57">
        <v>120301000178561</v>
      </c>
      <c r="G21" s="1" t="s">
        <v>43</v>
      </c>
      <c r="H21" s="1">
        <v>18</v>
      </c>
      <c r="I21" s="1" t="s">
        <v>46</v>
      </c>
      <c r="J21" s="1" t="str">
        <f>LEFT(G21,3)&amp;H21</f>
        <v>Asy18</v>
      </c>
      <c r="K21" s="1">
        <v>12</v>
      </c>
      <c r="L21" s="1" t="s">
        <v>24</v>
      </c>
      <c r="M21" s="14">
        <f t="shared" si="2"/>
        <v>75000</v>
      </c>
      <c r="N21" s="15">
        <v>900000</v>
      </c>
      <c r="O21" s="16"/>
      <c r="P21" s="16"/>
      <c r="Q21" s="16"/>
      <c r="R21" s="16"/>
      <c r="S21" s="16"/>
      <c r="T21" s="16" t="str">
        <f>"Jumlah Pcs "&amp;SUM(K20:K34)</f>
        <v>Jumlah Pcs 129</v>
      </c>
    </row>
    <row r="22" spans="2:20" ht="12.75" x14ac:dyDescent="0.2">
      <c r="B22" s="25">
        <v>44634</v>
      </c>
      <c r="C22" s="12"/>
      <c r="D22" s="13" t="s">
        <v>39</v>
      </c>
      <c r="E22" s="13" t="s">
        <v>42</v>
      </c>
      <c r="F22" s="57">
        <v>120301000178561</v>
      </c>
      <c r="G22" s="1" t="s">
        <v>43</v>
      </c>
      <c r="H22" s="1">
        <v>19</v>
      </c>
      <c r="I22" s="1" t="s">
        <v>47</v>
      </c>
      <c r="J22" s="1" t="str">
        <f t="shared" ref="J22:J52" si="3">LEFT(G22,3)&amp;H22</f>
        <v>Asy19</v>
      </c>
      <c r="K22" s="1">
        <v>24</v>
      </c>
      <c r="L22" s="1" t="s">
        <v>24</v>
      </c>
      <c r="M22" s="14">
        <f t="shared" si="2"/>
        <v>80000</v>
      </c>
      <c r="N22" s="15">
        <v>1920000</v>
      </c>
      <c r="O22" s="16"/>
      <c r="P22" s="16"/>
      <c r="Q22" s="16"/>
      <c r="R22" s="16"/>
      <c r="S22" s="16"/>
      <c r="T22" s="16"/>
    </row>
    <row r="23" spans="2:20" ht="12.75" x14ac:dyDescent="0.2">
      <c r="B23" s="25">
        <v>44634</v>
      </c>
      <c r="C23" s="12"/>
      <c r="D23" s="13" t="s">
        <v>39</v>
      </c>
      <c r="E23" s="13" t="s">
        <v>42</v>
      </c>
      <c r="F23" s="57">
        <v>120301000178561</v>
      </c>
      <c r="G23" s="1" t="s">
        <v>43</v>
      </c>
      <c r="H23" s="1">
        <v>20</v>
      </c>
      <c r="I23" s="1" t="s">
        <v>48</v>
      </c>
      <c r="J23" s="1" t="str">
        <f t="shared" si="3"/>
        <v>Asy20</v>
      </c>
      <c r="K23" s="1">
        <v>12</v>
      </c>
      <c r="L23" s="1" t="s">
        <v>24</v>
      </c>
      <c r="M23" s="14">
        <f t="shared" si="2"/>
        <v>75000</v>
      </c>
      <c r="N23" s="15">
        <v>900000</v>
      </c>
      <c r="O23" s="16"/>
      <c r="P23" s="16"/>
      <c r="Q23" s="16"/>
      <c r="R23" s="16"/>
      <c r="S23" s="16"/>
      <c r="T23" s="16"/>
    </row>
    <row r="24" spans="2:20" ht="12.75" x14ac:dyDescent="0.2">
      <c r="B24" s="25">
        <v>44634</v>
      </c>
      <c r="C24" s="12"/>
      <c r="D24" s="13" t="s">
        <v>39</v>
      </c>
      <c r="E24" s="13" t="s">
        <v>42</v>
      </c>
      <c r="F24" s="57">
        <v>120301000178561</v>
      </c>
      <c r="G24" s="1" t="s">
        <v>43</v>
      </c>
      <c r="H24" s="1">
        <v>21</v>
      </c>
      <c r="I24" s="1" t="s">
        <v>49</v>
      </c>
      <c r="J24" s="1" t="str">
        <f t="shared" si="3"/>
        <v>Asy21</v>
      </c>
      <c r="K24" s="1">
        <v>24</v>
      </c>
      <c r="L24" s="1" t="s">
        <v>24</v>
      </c>
      <c r="M24" s="14">
        <f t="shared" si="2"/>
        <v>85000</v>
      </c>
      <c r="N24" s="15">
        <v>2040000</v>
      </c>
      <c r="O24" s="16"/>
      <c r="P24" s="16"/>
      <c r="Q24" s="16"/>
      <c r="R24" s="16"/>
      <c r="S24" s="16"/>
      <c r="T24" s="16"/>
    </row>
    <row r="25" spans="2:20" ht="12.75" x14ac:dyDescent="0.2">
      <c r="B25" s="25">
        <v>44634</v>
      </c>
      <c r="C25" s="12"/>
      <c r="D25" s="13" t="s">
        <v>39</v>
      </c>
      <c r="E25" s="13" t="s">
        <v>42</v>
      </c>
      <c r="F25" s="57">
        <v>120301000178561</v>
      </c>
      <c r="G25" s="1" t="s">
        <v>43</v>
      </c>
      <c r="H25" s="1">
        <v>22</v>
      </c>
      <c r="I25" s="1" t="s">
        <v>50</v>
      </c>
      <c r="J25" s="1" t="str">
        <f t="shared" si="3"/>
        <v>Asy22</v>
      </c>
      <c r="K25" s="1">
        <v>12</v>
      </c>
      <c r="L25" s="1" t="s">
        <v>24</v>
      </c>
      <c r="M25" s="14">
        <f t="shared" si="2"/>
        <v>80000</v>
      </c>
      <c r="N25" s="15">
        <v>960000</v>
      </c>
      <c r="O25" s="16"/>
      <c r="P25" s="16"/>
      <c r="Q25" s="16"/>
      <c r="R25" s="16"/>
      <c r="S25" s="16"/>
      <c r="T25" s="16"/>
    </row>
    <row r="26" spans="2:20" ht="12.75" x14ac:dyDescent="0.2">
      <c r="B26" s="25">
        <v>44634</v>
      </c>
      <c r="C26" s="12"/>
      <c r="D26" s="13" t="s">
        <v>39</v>
      </c>
      <c r="E26" s="13" t="s">
        <v>42</v>
      </c>
      <c r="F26" s="57">
        <v>120301000178561</v>
      </c>
      <c r="G26" s="1" t="s">
        <v>43</v>
      </c>
      <c r="H26" s="1">
        <v>23</v>
      </c>
      <c r="I26" s="1" t="s">
        <v>51</v>
      </c>
      <c r="J26" s="1" t="str">
        <f t="shared" si="3"/>
        <v>Asy23</v>
      </c>
      <c r="K26" s="1">
        <v>12</v>
      </c>
      <c r="L26" s="1" t="s">
        <v>24</v>
      </c>
      <c r="M26" s="14">
        <f t="shared" si="2"/>
        <v>90000</v>
      </c>
      <c r="N26" s="15">
        <v>1080000</v>
      </c>
      <c r="O26" s="16"/>
      <c r="P26" s="16"/>
      <c r="Q26" s="16"/>
      <c r="R26" s="16"/>
      <c r="S26" s="16"/>
      <c r="T26" s="16"/>
    </row>
    <row r="27" spans="2:20" ht="12.75" x14ac:dyDescent="0.2">
      <c r="B27" s="25">
        <v>44634</v>
      </c>
      <c r="C27" s="12"/>
      <c r="D27" s="13" t="s">
        <v>39</v>
      </c>
      <c r="E27" s="13" t="s">
        <v>42</v>
      </c>
      <c r="F27" s="57">
        <v>120301000178561</v>
      </c>
      <c r="G27" s="1" t="s">
        <v>43</v>
      </c>
      <c r="H27" s="1">
        <v>24</v>
      </c>
      <c r="I27" s="1" t="s">
        <v>52</v>
      </c>
      <c r="J27" s="1" t="str">
        <f t="shared" si="3"/>
        <v>Asy24</v>
      </c>
      <c r="K27" s="1">
        <v>1</v>
      </c>
      <c r="L27" s="1" t="s">
        <v>24</v>
      </c>
      <c r="M27" s="14">
        <f t="shared" si="2"/>
        <v>160000</v>
      </c>
      <c r="N27" s="15">
        <v>160000</v>
      </c>
      <c r="O27" s="16"/>
      <c r="P27" s="16"/>
      <c r="Q27" s="16"/>
      <c r="R27" s="16"/>
      <c r="S27" s="16"/>
      <c r="T27" s="16"/>
    </row>
    <row r="28" spans="2:20" ht="12.75" x14ac:dyDescent="0.2">
      <c r="B28" s="25">
        <v>44634</v>
      </c>
      <c r="C28" s="12"/>
      <c r="D28" s="13" t="s">
        <v>39</v>
      </c>
      <c r="E28" s="13" t="s">
        <v>42</v>
      </c>
      <c r="F28" s="57">
        <v>120301000178561</v>
      </c>
      <c r="G28" s="1" t="s">
        <v>43</v>
      </c>
      <c r="H28" s="1">
        <v>25</v>
      </c>
      <c r="I28" s="27">
        <v>9836</v>
      </c>
      <c r="J28" s="1" t="str">
        <f t="shared" si="3"/>
        <v>Asy25</v>
      </c>
      <c r="K28" s="1">
        <v>1</v>
      </c>
      <c r="L28" s="1" t="s">
        <v>24</v>
      </c>
      <c r="M28" s="14">
        <f t="shared" si="2"/>
        <v>135000</v>
      </c>
      <c r="N28" s="15">
        <v>135000</v>
      </c>
      <c r="O28" s="16"/>
      <c r="P28" s="16"/>
      <c r="Q28" s="16"/>
      <c r="R28" s="16"/>
      <c r="S28" s="16"/>
      <c r="T28" s="16"/>
    </row>
    <row r="29" spans="2:20" ht="12.75" x14ac:dyDescent="0.2">
      <c r="B29" s="25">
        <v>44634</v>
      </c>
      <c r="C29" s="12"/>
      <c r="D29" s="13" t="s">
        <v>39</v>
      </c>
      <c r="E29" s="13" t="s">
        <v>42</v>
      </c>
      <c r="F29" s="57">
        <v>120301000178561</v>
      </c>
      <c r="G29" s="1" t="s">
        <v>43</v>
      </c>
      <c r="H29" s="1">
        <v>26</v>
      </c>
      <c r="I29" s="27">
        <v>9607</v>
      </c>
      <c r="J29" s="1" t="str">
        <f t="shared" si="3"/>
        <v>Asy26</v>
      </c>
      <c r="K29" s="1">
        <v>3</v>
      </c>
      <c r="L29" s="1" t="s">
        <v>24</v>
      </c>
      <c r="M29" s="14">
        <f t="shared" si="2"/>
        <v>125000</v>
      </c>
      <c r="N29" s="15">
        <v>375000</v>
      </c>
      <c r="O29" s="16"/>
      <c r="P29" s="16"/>
      <c r="Q29" s="16"/>
      <c r="R29" s="16"/>
      <c r="S29" s="16"/>
      <c r="T29" s="16"/>
    </row>
    <row r="30" spans="2:20" ht="12.75" x14ac:dyDescent="0.2">
      <c r="B30" s="25">
        <v>44634</v>
      </c>
      <c r="C30" s="12"/>
      <c r="D30" s="13" t="s">
        <v>39</v>
      </c>
      <c r="E30" s="13" t="s">
        <v>42</v>
      </c>
      <c r="F30" s="57">
        <v>120301000178561</v>
      </c>
      <c r="G30" s="1" t="s">
        <v>43</v>
      </c>
      <c r="H30" s="1">
        <v>27</v>
      </c>
      <c r="I30" s="27" t="s">
        <v>53</v>
      </c>
      <c r="J30" s="1" t="str">
        <f t="shared" si="3"/>
        <v>Asy27</v>
      </c>
      <c r="K30" s="1">
        <v>4</v>
      </c>
      <c r="L30" s="1" t="s">
        <v>24</v>
      </c>
      <c r="M30" s="14">
        <f t="shared" si="2"/>
        <v>170000</v>
      </c>
      <c r="N30" s="15">
        <v>680000</v>
      </c>
      <c r="O30" s="16"/>
      <c r="P30" s="16"/>
      <c r="Q30" s="16"/>
      <c r="R30" s="16"/>
      <c r="S30" s="16"/>
      <c r="T30" s="16"/>
    </row>
    <row r="31" spans="2:20" ht="12.75" x14ac:dyDescent="0.2">
      <c r="B31" s="25">
        <v>44634</v>
      </c>
      <c r="C31" s="12"/>
      <c r="D31" s="13" t="s">
        <v>39</v>
      </c>
      <c r="E31" s="13" t="s">
        <v>42</v>
      </c>
      <c r="F31" s="57">
        <v>120301000178561</v>
      </c>
      <c r="G31" s="1" t="s">
        <v>43</v>
      </c>
      <c r="H31" s="1">
        <v>28</v>
      </c>
      <c r="I31" s="27">
        <v>10663</v>
      </c>
      <c r="J31" s="1" t="str">
        <f t="shared" si="3"/>
        <v>Asy28</v>
      </c>
      <c r="K31" s="1">
        <v>2</v>
      </c>
      <c r="L31" s="1" t="s">
        <v>24</v>
      </c>
      <c r="M31" s="14">
        <f t="shared" si="2"/>
        <v>100000</v>
      </c>
      <c r="N31" s="15">
        <v>200000</v>
      </c>
      <c r="O31" s="16"/>
      <c r="P31" s="16"/>
      <c r="Q31" s="16"/>
      <c r="R31" s="16"/>
      <c r="S31" s="16"/>
      <c r="T31" s="16"/>
    </row>
    <row r="32" spans="2:20" ht="12.75" x14ac:dyDescent="0.2">
      <c r="B32" s="25">
        <v>44634</v>
      </c>
      <c r="C32" s="12"/>
      <c r="D32" s="13" t="s">
        <v>39</v>
      </c>
      <c r="E32" s="13" t="s">
        <v>42</v>
      </c>
      <c r="F32" s="57">
        <v>120301000178561</v>
      </c>
      <c r="G32" s="1" t="s">
        <v>43</v>
      </c>
      <c r="H32" s="1">
        <v>29</v>
      </c>
      <c r="I32" s="27">
        <v>10650</v>
      </c>
      <c r="J32" s="1" t="str">
        <f t="shared" si="3"/>
        <v>Asy29</v>
      </c>
      <c r="K32" s="1">
        <v>4</v>
      </c>
      <c r="L32" s="1" t="s">
        <v>24</v>
      </c>
      <c r="M32" s="14">
        <f t="shared" si="2"/>
        <v>95000</v>
      </c>
      <c r="N32" s="15">
        <v>380000</v>
      </c>
      <c r="O32" s="16"/>
      <c r="P32" s="16"/>
      <c r="Q32" s="16"/>
      <c r="R32" s="16"/>
      <c r="S32" s="16"/>
      <c r="T32" s="16"/>
    </row>
    <row r="33" spans="2:20" ht="12.75" x14ac:dyDescent="0.2">
      <c r="B33" s="25">
        <v>44634</v>
      </c>
      <c r="C33" s="12"/>
      <c r="D33" s="13" t="s">
        <v>39</v>
      </c>
      <c r="E33" s="13" t="s">
        <v>42</v>
      </c>
      <c r="F33" s="57">
        <v>120301000178561</v>
      </c>
      <c r="G33" s="1" t="s">
        <v>43</v>
      </c>
      <c r="H33" s="1">
        <v>30</v>
      </c>
      <c r="I33" s="27">
        <v>10680</v>
      </c>
      <c r="J33" s="1" t="str">
        <f t="shared" si="3"/>
        <v>Asy30</v>
      </c>
      <c r="K33" s="1">
        <v>2</v>
      </c>
      <c r="L33" s="1" t="s">
        <v>24</v>
      </c>
      <c r="M33" s="14">
        <f t="shared" si="2"/>
        <v>100000</v>
      </c>
      <c r="N33" s="15">
        <v>200000</v>
      </c>
      <c r="O33" s="16"/>
      <c r="P33" s="16"/>
      <c r="Q33" s="16"/>
      <c r="R33" s="16"/>
      <c r="S33" s="16"/>
      <c r="T33" s="16"/>
    </row>
    <row r="34" spans="2:20" ht="12.75" x14ac:dyDescent="0.2">
      <c r="B34" s="25">
        <v>44634</v>
      </c>
      <c r="C34" s="12"/>
      <c r="D34" s="13" t="s">
        <v>39</v>
      </c>
      <c r="E34" s="13" t="s">
        <v>42</v>
      </c>
      <c r="F34" s="57">
        <v>120301000178561</v>
      </c>
      <c r="G34" s="1" t="s">
        <v>43</v>
      </c>
      <c r="H34" s="1">
        <v>31</v>
      </c>
      <c r="I34" s="27">
        <v>10580</v>
      </c>
      <c r="J34" s="1" t="str">
        <f t="shared" si="3"/>
        <v>Asy31</v>
      </c>
      <c r="K34" s="1">
        <v>4</v>
      </c>
      <c r="L34" s="1" t="s">
        <v>24</v>
      </c>
      <c r="M34" s="14">
        <f t="shared" si="2"/>
        <v>95000</v>
      </c>
      <c r="N34" s="15">
        <v>380000</v>
      </c>
      <c r="O34" s="16"/>
      <c r="P34" s="16"/>
      <c r="Q34" s="16"/>
      <c r="R34" s="16"/>
      <c r="S34" s="16"/>
      <c r="T34" s="16"/>
    </row>
    <row r="35" spans="2:20" ht="12.75" x14ac:dyDescent="0.2">
      <c r="B35" s="25">
        <v>44634</v>
      </c>
      <c r="C35" s="12"/>
      <c r="D35" s="13" t="s">
        <v>39</v>
      </c>
      <c r="E35" s="13" t="s">
        <v>42</v>
      </c>
      <c r="F35" s="57">
        <v>120301000178561</v>
      </c>
      <c r="G35" s="1" t="s">
        <v>43</v>
      </c>
      <c r="H35" s="1">
        <v>32</v>
      </c>
      <c r="I35" s="27">
        <v>10567</v>
      </c>
      <c r="J35" s="1" t="str">
        <f t="shared" si="3"/>
        <v>Asy32</v>
      </c>
      <c r="K35" s="1">
        <v>1</v>
      </c>
      <c r="L35" s="1" t="s">
        <v>24</v>
      </c>
      <c r="M35" s="14">
        <f t="shared" si="2"/>
        <v>100000</v>
      </c>
      <c r="N35" s="15">
        <v>100000</v>
      </c>
      <c r="O35" s="16"/>
      <c r="P35" s="16"/>
      <c r="Q35" s="16"/>
      <c r="R35" s="28">
        <f>SUM(N35:O47)</f>
        <v>3950000</v>
      </c>
      <c r="S35" s="1"/>
      <c r="T35" s="1" t="s">
        <v>54</v>
      </c>
    </row>
    <row r="36" spans="2:20" ht="12.75" x14ac:dyDescent="0.2">
      <c r="B36" s="25">
        <v>44634</v>
      </c>
      <c r="C36" s="12"/>
      <c r="D36" s="13" t="s">
        <v>39</v>
      </c>
      <c r="E36" s="13" t="s">
        <v>42</v>
      </c>
      <c r="F36" s="57">
        <v>120301000178561</v>
      </c>
      <c r="G36" s="1" t="s">
        <v>43</v>
      </c>
      <c r="H36" s="1">
        <v>33</v>
      </c>
      <c r="I36" s="27">
        <v>10466</v>
      </c>
      <c r="J36" s="1" t="str">
        <f t="shared" si="3"/>
        <v>Asy33</v>
      </c>
      <c r="K36" s="1">
        <v>3</v>
      </c>
      <c r="L36" s="1" t="s">
        <v>24</v>
      </c>
      <c r="M36" s="14">
        <f t="shared" si="2"/>
        <v>140000</v>
      </c>
      <c r="N36" s="15">
        <v>420000</v>
      </c>
      <c r="O36" s="16"/>
      <c r="P36" s="16"/>
      <c r="Q36" s="16"/>
      <c r="R36" s="16"/>
      <c r="S36" s="16"/>
      <c r="T36" s="16" t="str">
        <f>"Jumlah Pcs "&amp;SUM(K35:K49)</f>
        <v>Jumlah Pcs 36</v>
      </c>
    </row>
    <row r="37" spans="2:20" ht="12.75" x14ac:dyDescent="0.2">
      <c r="B37" s="25">
        <v>44634</v>
      </c>
      <c r="C37" s="12"/>
      <c r="D37" s="13" t="s">
        <v>39</v>
      </c>
      <c r="E37" s="13" t="s">
        <v>42</v>
      </c>
      <c r="F37" s="57">
        <v>120301000178561</v>
      </c>
      <c r="G37" s="1" t="s">
        <v>43</v>
      </c>
      <c r="H37" s="1">
        <v>34</v>
      </c>
      <c r="I37" s="27">
        <v>9855</v>
      </c>
      <c r="J37" s="1" t="str">
        <f t="shared" si="3"/>
        <v>Asy34</v>
      </c>
      <c r="K37" s="1">
        <v>1</v>
      </c>
      <c r="L37" s="1" t="s">
        <v>24</v>
      </c>
      <c r="M37" s="14">
        <f t="shared" si="2"/>
        <v>95000</v>
      </c>
      <c r="N37" s="15">
        <v>95000</v>
      </c>
      <c r="O37" s="16"/>
      <c r="P37" s="16"/>
      <c r="Q37" s="16"/>
      <c r="R37" s="16"/>
      <c r="S37" s="16"/>
      <c r="T37" s="16"/>
    </row>
    <row r="38" spans="2:20" ht="12.75" x14ac:dyDescent="0.2">
      <c r="B38" s="25">
        <v>44634</v>
      </c>
      <c r="C38" s="12"/>
      <c r="D38" s="13" t="s">
        <v>39</v>
      </c>
      <c r="E38" s="13" t="s">
        <v>42</v>
      </c>
      <c r="F38" s="57">
        <v>120301000178561</v>
      </c>
      <c r="G38" s="1" t="s">
        <v>43</v>
      </c>
      <c r="H38" s="1">
        <v>35</v>
      </c>
      <c r="I38" s="27">
        <v>10817</v>
      </c>
      <c r="J38" s="1" t="str">
        <f t="shared" si="3"/>
        <v>Asy35</v>
      </c>
      <c r="K38" s="1">
        <v>3</v>
      </c>
      <c r="L38" s="1" t="s">
        <v>24</v>
      </c>
      <c r="M38" s="14">
        <f t="shared" si="2"/>
        <v>95000</v>
      </c>
      <c r="N38" s="15">
        <v>285000</v>
      </c>
      <c r="O38" s="16"/>
      <c r="P38" s="16"/>
      <c r="Q38" s="16"/>
      <c r="R38" s="16"/>
      <c r="S38" s="16"/>
      <c r="T38" s="16"/>
    </row>
    <row r="39" spans="2:20" ht="12.75" x14ac:dyDescent="0.2">
      <c r="B39" s="25">
        <v>44634</v>
      </c>
      <c r="C39" s="12"/>
      <c r="D39" s="13" t="s">
        <v>39</v>
      </c>
      <c r="E39" s="13" t="s">
        <v>42</v>
      </c>
      <c r="F39" s="57">
        <v>120301000178561</v>
      </c>
      <c r="G39" s="1" t="s">
        <v>43</v>
      </c>
      <c r="H39" s="1">
        <v>36</v>
      </c>
      <c r="I39" s="27">
        <v>10737</v>
      </c>
      <c r="J39" s="1" t="str">
        <f t="shared" si="3"/>
        <v>Asy36</v>
      </c>
      <c r="K39" s="1">
        <v>3</v>
      </c>
      <c r="L39" s="1" t="s">
        <v>24</v>
      </c>
      <c r="M39" s="14">
        <f t="shared" si="2"/>
        <v>113333.33333333333</v>
      </c>
      <c r="N39" s="15">
        <v>340000</v>
      </c>
      <c r="O39" s="16"/>
      <c r="P39" s="16"/>
      <c r="Q39" s="16"/>
      <c r="R39" s="16"/>
      <c r="S39" s="16"/>
      <c r="T39" s="16"/>
    </row>
    <row r="40" spans="2:20" ht="12.75" x14ac:dyDescent="0.2">
      <c r="B40" s="25">
        <v>44634</v>
      </c>
      <c r="C40" s="12"/>
      <c r="D40" s="13" t="s">
        <v>39</v>
      </c>
      <c r="E40" s="13" t="s">
        <v>42</v>
      </c>
      <c r="F40" s="57">
        <v>120301000178561</v>
      </c>
      <c r="G40" s="1" t="s">
        <v>43</v>
      </c>
      <c r="H40" s="1">
        <v>37</v>
      </c>
      <c r="I40" s="27">
        <v>8274</v>
      </c>
      <c r="J40" s="1" t="str">
        <f t="shared" si="3"/>
        <v>Asy37</v>
      </c>
      <c r="K40" s="1">
        <v>2</v>
      </c>
      <c r="L40" s="1" t="s">
        <v>24</v>
      </c>
      <c r="M40" s="14">
        <f t="shared" si="2"/>
        <v>100000</v>
      </c>
      <c r="N40" s="15">
        <v>200000</v>
      </c>
      <c r="O40" s="16"/>
      <c r="P40" s="16"/>
      <c r="Q40" s="16"/>
      <c r="R40" s="16"/>
      <c r="S40" s="16"/>
      <c r="T40" s="16"/>
    </row>
    <row r="41" spans="2:20" ht="12.75" x14ac:dyDescent="0.2">
      <c r="B41" s="25">
        <v>44634</v>
      </c>
      <c r="C41" s="12"/>
      <c r="D41" s="13" t="s">
        <v>39</v>
      </c>
      <c r="E41" s="13" t="s">
        <v>42</v>
      </c>
      <c r="F41" s="57">
        <v>120301000178561</v>
      </c>
      <c r="G41" s="1" t="s">
        <v>43</v>
      </c>
      <c r="H41" s="1">
        <v>38</v>
      </c>
      <c r="I41" s="27">
        <v>10403</v>
      </c>
      <c r="J41" s="1" t="str">
        <f t="shared" si="3"/>
        <v>Asy38</v>
      </c>
      <c r="K41" s="1">
        <v>3</v>
      </c>
      <c r="L41" s="1" t="s">
        <v>24</v>
      </c>
      <c r="M41" s="14">
        <f t="shared" si="2"/>
        <v>105000</v>
      </c>
      <c r="N41" s="15">
        <v>315000</v>
      </c>
      <c r="O41" s="16"/>
      <c r="P41" s="16"/>
      <c r="Q41" s="16"/>
      <c r="R41" s="16"/>
      <c r="S41" s="16"/>
      <c r="T41" s="16"/>
    </row>
    <row r="42" spans="2:20" ht="12.75" x14ac:dyDescent="0.2">
      <c r="B42" s="25">
        <v>44634</v>
      </c>
      <c r="C42" s="12"/>
      <c r="D42" s="13" t="s">
        <v>39</v>
      </c>
      <c r="E42" s="13" t="s">
        <v>42</v>
      </c>
      <c r="F42" s="57">
        <v>120301000178561</v>
      </c>
      <c r="G42" s="1" t="s">
        <v>43</v>
      </c>
      <c r="H42" s="1">
        <v>39</v>
      </c>
      <c r="I42" s="27">
        <v>10486</v>
      </c>
      <c r="J42" s="1" t="str">
        <f t="shared" si="3"/>
        <v>Asy39</v>
      </c>
      <c r="K42" s="1">
        <v>3</v>
      </c>
      <c r="L42" s="1" t="s">
        <v>24</v>
      </c>
      <c r="M42" s="14">
        <f t="shared" si="2"/>
        <v>105000</v>
      </c>
      <c r="N42" s="15">
        <v>315000</v>
      </c>
      <c r="O42" s="16"/>
      <c r="P42" s="16"/>
      <c r="Q42" s="16"/>
      <c r="R42" s="16"/>
      <c r="S42" s="16"/>
      <c r="T42" s="16"/>
    </row>
    <row r="43" spans="2:20" ht="12.75" x14ac:dyDescent="0.2">
      <c r="B43" s="25">
        <v>44634</v>
      </c>
      <c r="C43" s="12"/>
      <c r="D43" s="13" t="s">
        <v>39</v>
      </c>
      <c r="E43" s="13" t="s">
        <v>42</v>
      </c>
      <c r="F43" s="57">
        <v>120301000178561</v>
      </c>
      <c r="G43" s="1" t="s">
        <v>43</v>
      </c>
      <c r="H43" s="1">
        <v>40</v>
      </c>
      <c r="I43" s="27">
        <v>9857</v>
      </c>
      <c r="J43" s="1" t="str">
        <f t="shared" si="3"/>
        <v>Asy40</v>
      </c>
      <c r="K43" s="1">
        <v>2</v>
      </c>
      <c r="L43" s="1" t="s">
        <v>24</v>
      </c>
      <c r="M43" s="14">
        <f t="shared" si="2"/>
        <v>100000</v>
      </c>
      <c r="N43" s="15">
        <v>200000</v>
      </c>
      <c r="O43" s="16"/>
      <c r="P43" s="16"/>
      <c r="Q43" s="16"/>
      <c r="R43" s="16"/>
      <c r="S43" s="16"/>
      <c r="T43" s="16"/>
    </row>
    <row r="44" spans="2:20" ht="12.75" x14ac:dyDescent="0.2">
      <c r="B44" s="25">
        <v>44634</v>
      </c>
      <c r="C44" s="12"/>
      <c r="D44" s="13" t="s">
        <v>39</v>
      </c>
      <c r="E44" s="13" t="s">
        <v>42</v>
      </c>
      <c r="F44" s="57">
        <v>120301000178561</v>
      </c>
      <c r="G44" s="1" t="s">
        <v>43</v>
      </c>
      <c r="H44" s="1">
        <v>41</v>
      </c>
      <c r="I44" s="27">
        <v>10863</v>
      </c>
      <c r="J44" s="1" t="str">
        <f t="shared" si="3"/>
        <v>Asy41</v>
      </c>
      <c r="K44" s="1">
        <v>3</v>
      </c>
      <c r="L44" s="1" t="s">
        <v>24</v>
      </c>
      <c r="M44" s="14">
        <f t="shared" si="2"/>
        <v>155000</v>
      </c>
      <c r="N44" s="15">
        <v>465000</v>
      </c>
      <c r="O44" s="16"/>
      <c r="P44" s="16"/>
      <c r="Q44" s="16"/>
      <c r="R44" s="16"/>
      <c r="S44" s="16"/>
      <c r="T44" s="16"/>
    </row>
    <row r="45" spans="2:20" ht="12.75" x14ac:dyDescent="0.2">
      <c r="B45" s="25">
        <v>44634</v>
      </c>
      <c r="C45" s="12"/>
      <c r="D45" s="13" t="s">
        <v>39</v>
      </c>
      <c r="E45" s="13" t="s">
        <v>42</v>
      </c>
      <c r="F45" s="57">
        <v>120301000178561</v>
      </c>
      <c r="G45" s="1" t="s">
        <v>43</v>
      </c>
      <c r="H45" s="1">
        <v>42</v>
      </c>
      <c r="I45" s="27">
        <v>9562</v>
      </c>
      <c r="J45" s="1" t="str">
        <f t="shared" si="3"/>
        <v>Asy42</v>
      </c>
      <c r="K45" s="1">
        <v>3</v>
      </c>
      <c r="L45" s="1" t="s">
        <v>24</v>
      </c>
      <c r="M45" s="14">
        <f t="shared" si="2"/>
        <v>110000</v>
      </c>
      <c r="N45" s="15">
        <v>330000</v>
      </c>
      <c r="O45" s="16"/>
      <c r="P45" s="16"/>
      <c r="Q45" s="16"/>
      <c r="R45" s="16"/>
      <c r="S45" s="16"/>
      <c r="T45" s="16"/>
    </row>
    <row r="46" spans="2:20" ht="12.75" x14ac:dyDescent="0.2">
      <c r="B46" s="25">
        <v>44634</v>
      </c>
      <c r="C46" s="12"/>
      <c r="D46" s="13" t="s">
        <v>39</v>
      </c>
      <c r="E46" s="13" t="s">
        <v>42</v>
      </c>
      <c r="F46" s="57">
        <v>120301000178561</v>
      </c>
      <c r="G46" s="1" t="s">
        <v>43</v>
      </c>
      <c r="H46" s="1">
        <v>43</v>
      </c>
      <c r="I46" s="27" t="s">
        <v>55</v>
      </c>
      <c r="J46" s="1" t="str">
        <f t="shared" si="3"/>
        <v>Asy43</v>
      </c>
      <c r="K46" s="1">
        <v>3</v>
      </c>
      <c r="L46" s="1" t="s">
        <v>24</v>
      </c>
      <c r="M46" s="14">
        <f t="shared" si="2"/>
        <v>160000</v>
      </c>
      <c r="N46" s="15">
        <v>480000</v>
      </c>
      <c r="O46" s="16"/>
      <c r="P46" s="16"/>
      <c r="Q46" s="16"/>
      <c r="R46" s="16"/>
      <c r="S46" s="16"/>
      <c r="T46" s="16"/>
    </row>
    <row r="47" spans="2:20" ht="12.75" x14ac:dyDescent="0.2">
      <c r="B47" s="25">
        <v>44634</v>
      </c>
      <c r="C47" s="12"/>
      <c r="D47" s="13" t="s">
        <v>39</v>
      </c>
      <c r="E47" s="13" t="s">
        <v>42</v>
      </c>
      <c r="F47" s="57">
        <v>120301000178561</v>
      </c>
      <c r="G47" s="1" t="s">
        <v>43</v>
      </c>
      <c r="H47" s="1">
        <v>44</v>
      </c>
      <c r="I47" s="27">
        <v>9813</v>
      </c>
      <c r="J47" s="1" t="str">
        <f t="shared" si="3"/>
        <v>Asy44</v>
      </c>
      <c r="K47" s="1">
        <v>3</v>
      </c>
      <c r="L47" s="1" t="s">
        <v>24</v>
      </c>
      <c r="M47" s="14">
        <f t="shared" si="2"/>
        <v>135000</v>
      </c>
      <c r="N47" s="15">
        <v>405000</v>
      </c>
      <c r="O47" s="16"/>
      <c r="P47" s="16"/>
      <c r="Q47" s="16"/>
      <c r="R47" s="16"/>
      <c r="S47" s="16"/>
      <c r="T47" s="16"/>
    </row>
    <row r="48" spans="2:20" ht="12.75" x14ac:dyDescent="0.2">
      <c r="B48" s="25">
        <v>44634</v>
      </c>
      <c r="C48" s="12"/>
      <c r="D48" s="13" t="s">
        <v>39</v>
      </c>
      <c r="E48" s="13" t="s">
        <v>42</v>
      </c>
      <c r="F48" s="57">
        <v>120301000178561</v>
      </c>
      <c r="G48" s="1" t="s">
        <v>43</v>
      </c>
      <c r="H48" s="1">
        <v>45</v>
      </c>
      <c r="I48" s="27">
        <v>9693</v>
      </c>
      <c r="J48" s="1" t="str">
        <f t="shared" si="3"/>
        <v>Asy45</v>
      </c>
      <c r="K48" s="1">
        <v>2</v>
      </c>
      <c r="L48" s="1" t="s">
        <v>24</v>
      </c>
      <c r="M48" s="14">
        <f t="shared" si="2"/>
        <v>125000</v>
      </c>
      <c r="N48" s="15">
        <v>250000</v>
      </c>
      <c r="O48" s="16"/>
      <c r="P48" s="16"/>
      <c r="Q48" s="16"/>
      <c r="R48" s="28">
        <f>SUM(N48:O52)</f>
        <v>1560000</v>
      </c>
      <c r="S48" s="1"/>
      <c r="T48" s="1" t="s">
        <v>56</v>
      </c>
    </row>
    <row r="49" spans="2:20" ht="12.75" x14ac:dyDescent="0.2">
      <c r="B49" s="25">
        <v>44634</v>
      </c>
      <c r="C49" s="12"/>
      <c r="D49" s="13" t="s">
        <v>39</v>
      </c>
      <c r="E49" s="13" t="s">
        <v>42</v>
      </c>
      <c r="F49" s="57">
        <v>120301000178561</v>
      </c>
      <c r="G49" s="1" t="s">
        <v>43</v>
      </c>
      <c r="H49" s="1">
        <v>46</v>
      </c>
      <c r="I49" s="27">
        <v>9842</v>
      </c>
      <c r="J49" s="1" t="str">
        <f t="shared" si="3"/>
        <v>Asy46</v>
      </c>
      <c r="K49" s="1">
        <v>1</v>
      </c>
      <c r="L49" s="1" t="s">
        <v>24</v>
      </c>
      <c r="M49" s="14">
        <f t="shared" si="2"/>
        <v>160000</v>
      </c>
      <c r="N49" s="15">
        <v>160000</v>
      </c>
      <c r="O49" s="16"/>
      <c r="P49" s="16"/>
      <c r="Q49" s="16"/>
      <c r="R49" s="16"/>
      <c r="S49" s="16"/>
      <c r="T49" s="16" t="str">
        <f>"Jumlah Pcs "&amp;SUM(K48:K52)</f>
        <v>Jumlah Pcs 11</v>
      </c>
    </row>
    <row r="50" spans="2:20" ht="12.75" x14ac:dyDescent="0.2">
      <c r="B50" s="25">
        <v>44634</v>
      </c>
      <c r="C50" s="12"/>
      <c r="D50" s="13" t="s">
        <v>39</v>
      </c>
      <c r="E50" s="13" t="s">
        <v>42</v>
      </c>
      <c r="F50" s="57">
        <v>120301000178561</v>
      </c>
      <c r="G50" s="1" t="s">
        <v>43</v>
      </c>
      <c r="H50" s="1">
        <v>47</v>
      </c>
      <c r="I50" s="27">
        <v>10586</v>
      </c>
      <c r="J50" s="1" t="str">
        <f t="shared" si="3"/>
        <v>Asy47</v>
      </c>
      <c r="K50" s="1">
        <v>3</v>
      </c>
      <c r="L50" s="1" t="s">
        <v>24</v>
      </c>
      <c r="M50" s="14">
        <f t="shared" si="2"/>
        <v>135000</v>
      </c>
      <c r="N50" s="15">
        <v>405000</v>
      </c>
      <c r="O50" s="16"/>
      <c r="P50" s="16"/>
      <c r="Q50" s="16"/>
      <c r="R50" s="16"/>
      <c r="S50" s="16"/>
      <c r="T50" s="16"/>
    </row>
    <row r="51" spans="2:20" ht="12.75" x14ac:dyDescent="0.2">
      <c r="B51" s="25">
        <v>44634</v>
      </c>
      <c r="C51" s="12"/>
      <c r="D51" s="13" t="s">
        <v>39</v>
      </c>
      <c r="E51" s="13" t="s">
        <v>42</v>
      </c>
      <c r="F51" s="57">
        <v>120301000178561</v>
      </c>
      <c r="G51" s="1" t="s">
        <v>43</v>
      </c>
      <c r="H51" s="1">
        <v>48</v>
      </c>
      <c r="I51" s="27">
        <v>10316</v>
      </c>
      <c r="J51" s="1" t="str">
        <f t="shared" si="3"/>
        <v>Asy48</v>
      </c>
      <c r="K51" s="1">
        <v>2</v>
      </c>
      <c r="L51" s="1" t="s">
        <v>24</v>
      </c>
      <c r="M51" s="14">
        <f t="shared" si="2"/>
        <v>140000</v>
      </c>
      <c r="N51" s="15">
        <v>280000</v>
      </c>
      <c r="O51" s="16"/>
      <c r="P51" s="16"/>
      <c r="Q51" s="16"/>
      <c r="R51" s="16"/>
      <c r="S51" s="16"/>
      <c r="T51" s="16"/>
    </row>
    <row r="52" spans="2:20" ht="12.75" x14ac:dyDescent="0.2">
      <c r="B52" s="25">
        <v>44634</v>
      </c>
      <c r="C52" s="12"/>
      <c r="D52" s="13" t="s">
        <v>39</v>
      </c>
      <c r="E52" s="13" t="s">
        <v>42</v>
      </c>
      <c r="F52" s="57">
        <v>120301000178561</v>
      </c>
      <c r="G52" s="1" t="s">
        <v>43</v>
      </c>
      <c r="H52" s="1">
        <v>49</v>
      </c>
      <c r="I52" s="1" t="s">
        <v>57</v>
      </c>
      <c r="J52" s="1" t="str">
        <f t="shared" si="3"/>
        <v>Asy49</v>
      </c>
      <c r="K52" s="1">
        <v>3</v>
      </c>
      <c r="L52" s="1" t="s">
        <v>24</v>
      </c>
      <c r="M52" s="14">
        <f t="shared" si="2"/>
        <v>155000</v>
      </c>
      <c r="N52" s="15">
        <v>465000</v>
      </c>
      <c r="O52" s="16"/>
      <c r="P52" s="16"/>
      <c r="Q52" s="16"/>
      <c r="R52" s="16"/>
      <c r="S52" s="16"/>
      <c r="T52" s="16"/>
    </row>
    <row r="53" spans="2:20" ht="12.75" x14ac:dyDescent="0.2">
      <c r="B53" s="62">
        <v>44636</v>
      </c>
      <c r="C53" s="16"/>
      <c r="D53" s="1" t="s">
        <v>20</v>
      </c>
      <c r="E53" s="1" t="s">
        <v>58</v>
      </c>
      <c r="F53" s="55">
        <v>3820075969</v>
      </c>
      <c r="G53" s="1" t="s">
        <v>59</v>
      </c>
      <c r="H53" s="1">
        <v>50</v>
      </c>
      <c r="I53" s="16"/>
      <c r="J53" s="1" t="str">
        <f t="shared" ref="J53:J63" si="4">LEFT(G53,3)&amp;LEFT(I53,3)&amp;H53</f>
        <v>Has50</v>
      </c>
      <c r="K53" s="16"/>
      <c r="L53" s="16"/>
      <c r="M53" s="16"/>
      <c r="N53" s="16"/>
      <c r="O53" s="16"/>
      <c r="P53" s="16"/>
      <c r="Q53" s="1">
        <v>6000</v>
      </c>
      <c r="R53" s="1">
        <v>15095000</v>
      </c>
      <c r="S53" s="1">
        <v>15101000</v>
      </c>
      <c r="T53" s="16"/>
    </row>
    <row r="54" spans="2:20" ht="12.75" x14ac:dyDescent="0.2">
      <c r="B54" s="62">
        <v>44636</v>
      </c>
      <c r="C54" s="16"/>
      <c r="D54" s="1" t="s">
        <v>60</v>
      </c>
      <c r="E54" s="1" t="s">
        <v>61</v>
      </c>
      <c r="F54" s="55">
        <v>1780001469689</v>
      </c>
      <c r="G54" s="16" t="s">
        <v>92</v>
      </c>
      <c r="H54" s="1">
        <v>51</v>
      </c>
      <c r="I54" s="16"/>
      <c r="J54" s="1" t="str">
        <f t="shared" si="4"/>
        <v>Umm51</v>
      </c>
      <c r="K54" s="16"/>
      <c r="L54" s="16"/>
      <c r="M54" s="16"/>
      <c r="N54" s="16"/>
      <c r="O54" s="16"/>
      <c r="P54" s="16"/>
      <c r="Q54" s="16"/>
      <c r="R54" s="1">
        <v>4387000</v>
      </c>
      <c r="S54" s="16">
        <f>R54</f>
        <v>4387000</v>
      </c>
      <c r="T54" s="1" t="s">
        <v>62</v>
      </c>
    </row>
    <row r="55" spans="2:20" ht="12.75" x14ac:dyDescent="0.2">
      <c r="B55" s="62">
        <v>44636</v>
      </c>
      <c r="C55" s="16"/>
      <c r="D55" s="1" t="s">
        <v>60</v>
      </c>
      <c r="E55" s="1" t="s">
        <v>61</v>
      </c>
      <c r="F55" s="55">
        <v>1780001469689</v>
      </c>
      <c r="G55" s="16" t="s">
        <v>92</v>
      </c>
      <c r="H55" s="1">
        <v>52</v>
      </c>
      <c r="I55" s="16"/>
      <c r="J55" s="1" t="str">
        <f t="shared" si="4"/>
        <v>Umm52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2:20" ht="12.75" x14ac:dyDescent="0.2">
      <c r="B56" s="62">
        <v>44636</v>
      </c>
      <c r="C56" s="16"/>
      <c r="D56" s="1" t="s">
        <v>60</v>
      </c>
      <c r="E56" s="1" t="s">
        <v>61</v>
      </c>
      <c r="F56" s="55">
        <v>1780001469689</v>
      </c>
      <c r="G56" s="16" t="s">
        <v>92</v>
      </c>
      <c r="H56" s="1">
        <v>53</v>
      </c>
      <c r="I56" s="16"/>
      <c r="J56" s="1" t="str">
        <f t="shared" si="4"/>
        <v>Umm53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2:20" ht="12.75" x14ac:dyDescent="0.2">
      <c r="B57" s="62">
        <v>44636</v>
      </c>
      <c r="C57" s="16"/>
      <c r="D57" s="1" t="s">
        <v>60</v>
      </c>
      <c r="E57" s="1" t="s">
        <v>61</v>
      </c>
      <c r="F57" s="55">
        <v>1780001469689</v>
      </c>
      <c r="G57" s="16" t="s">
        <v>92</v>
      </c>
      <c r="H57" s="1">
        <v>54</v>
      </c>
      <c r="I57" s="16"/>
      <c r="J57" s="1" t="str">
        <f t="shared" si="4"/>
        <v>Umm54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2:20" ht="12.75" x14ac:dyDescent="0.2">
      <c r="B58" s="62">
        <v>44636</v>
      </c>
      <c r="C58" s="16"/>
      <c r="D58" s="1" t="s">
        <v>60</v>
      </c>
      <c r="E58" s="1" t="s">
        <v>61</v>
      </c>
      <c r="F58" s="55">
        <v>1780001469689</v>
      </c>
      <c r="G58" s="16" t="s">
        <v>92</v>
      </c>
      <c r="H58" s="1">
        <v>55</v>
      </c>
      <c r="I58" s="16"/>
      <c r="J58" s="1" t="str">
        <f t="shared" si="4"/>
        <v>Umm55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2:20" ht="12.75" x14ac:dyDescent="0.2">
      <c r="B59" s="62">
        <v>44636</v>
      </c>
      <c r="C59" s="16"/>
      <c r="D59" s="1" t="s">
        <v>60</v>
      </c>
      <c r="E59" s="1" t="s">
        <v>61</v>
      </c>
      <c r="F59" s="55">
        <v>1780001469689</v>
      </c>
      <c r="G59" s="16" t="s">
        <v>92</v>
      </c>
      <c r="H59" s="1">
        <v>56</v>
      </c>
      <c r="I59" s="16"/>
      <c r="J59" s="1" t="str">
        <f t="shared" si="4"/>
        <v>Umm56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2:20" ht="12.75" x14ac:dyDescent="0.2">
      <c r="B60" s="62">
        <v>44636</v>
      </c>
      <c r="C60" s="16"/>
      <c r="D60" s="1" t="s">
        <v>60</v>
      </c>
      <c r="E60" s="1" t="s">
        <v>61</v>
      </c>
      <c r="F60" s="55">
        <v>1780001469689</v>
      </c>
      <c r="G60" s="16" t="s">
        <v>92</v>
      </c>
      <c r="H60" s="1">
        <v>57</v>
      </c>
      <c r="I60" s="16"/>
      <c r="J60" s="1" t="str">
        <f t="shared" si="4"/>
        <v>Umm57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2:20" ht="12.75" x14ac:dyDescent="0.2">
      <c r="B61" s="27"/>
      <c r="C61" s="16"/>
      <c r="D61" s="16"/>
      <c r="E61" s="16"/>
      <c r="F61" s="61"/>
      <c r="G61" s="16"/>
      <c r="H61" s="16"/>
      <c r="I61" s="16"/>
      <c r="J61" s="1" t="str">
        <f t="shared" si="4"/>
        <v/>
      </c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2:20" ht="12.75" x14ac:dyDescent="0.2">
      <c r="B62" s="27"/>
      <c r="C62" s="16"/>
      <c r="D62" s="16"/>
      <c r="E62" s="16"/>
      <c r="F62" s="61"/>
      <c r="G62" s="16"/>
      <c r="H62" s="16"/>
      <c r="I62" s="16"/>
      <c r="J62" s="1" t="str">
        <f t="shared" si="4"/>
        <v/>
      </c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2:20" ht="12.75" x14ac:dyDescent="0.2">
      <c r="B63" s="27"/>
      <c r="C63" s="16"/>
      <c r="D63" s="16"/>
      <c r="E63" s="16"/>
      <c r="F63" s="61"/>
      <c r="G63" s="16"/>
      <c r="H63" s="16"/>
      <c r="I63" s="16"/>
      <c r="J63" s="1" t="str">
        <f t="shared" si="4"/>
        <v/>
      </c>
      <c r="K63" s="16"/>
      <c r="L63" s="16"/>
      <c r="M63" s="16"/>
      <c r="N63" s="16"/>
      <c r="O63" s="16"/>
      <c r="P63" s="16"/>
      <c r="Q63" s="16"/>
      <c r="R63" s="16"/>
      <c r="S63" s="16"/>
      <c r="T63" s="16"/>
    </row>
  </sheetData>
  <autoFilter ref="B3:T3" xr:uid="{00000000-0001-0000-0000-000000000000}"/>
  <customSheetViews>
    <customSheetView guid="{E4C465D3-4839-4EE4-9885-9EF440720A46}" filter="1" showAutoFilter="1">
      <pageMargins left="0.7" right="0.7" top="0.75" bottom="0.75" header="0.3" footer="0.3"/>
      <autoFilter ref="B3:T60" xr:uid="{895B7BC7-5253-40A9-AA77-7B18E6647D7B}"/>
    </customSheetView>
    <customSheetView guid="{060D2805-E471-4D4A-BC24-E03A5A667A8D}" filter="1" showAutoFilter="1">
      <pageMargins left="0.7" right="0.7" top="0.75" bottom="0.75" header="0.3" footer="0.3"/>
      <autoFilter ref="B3:T60" xr:uid="{8FB0D2A7-08B0-4251-9609-F7C5385583D8}"/>
    </customSheetView>
  </customSheetViews>
  <mergeCells count="1">
    <mergeCell ref="B2:T2"/>
  </mergeCells>
  <conditionalFormatting sqref="A3:AH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AB63"/>
  <sheetViews>
    <sheetView showGridLines="0" topLeftCell="L1" workbookViewId="0">
      <selection activeCell="Q5" sqref="Q5"/>
    </sheetView>
  </sheetViews>
  <sheetFormatPr defaultColWidth="14.42578125" defaultRowHeight="15.75" customHeight="1" x14ac:dyDescent="0.2"/>
  <cols>
    <col min="3" max="3" width="5" customWidth="1"/>
    <col min="17" max="17" width="16" customWidth="1"/>
  </cols>
  <sheetData>
    <row r="2" spans="2:28" ht="13.5" thickBot="1" x14ac:dyDescent="0.25">
      <c r="B2" s="29" t="s">
        <v>63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28" ht="13.5" thickBot="1" x14ac:dyDescent="0.25">
      <c r="B3" s="29" t="s">
        <v>9</v>
      </c>
      <c r="C3" s="29" t="s">
        <v>7</v>
      </c>
      <c r="D3" s="29" t="s">
        <v>8</v>
      </c>
      <c r="E3" s="29" t="s">
        <v>18</v>
      </c>
      <c r="F3" s="29" t="s">
        <v>64</v>
      </c>
      <c r="G3" s="29" t="s">
        <v>65</v>
      </c>
      <c r="H3" s="29" t="s">
        <v>66</v>
      </c>
      <c r="I3" s="29" t="s">
        <v>67</v>
      </c>
      <c r="J3" s="29" t="s">
        <v>85</v>
      </c>
      <c r="K3" s="29" t="s">
        <v>86</v>
      </c>
      <c r="L3" s="29" t="s">
        <v>87</v>
      </c>
      <c r="M3" s="29" t="s">
        <v>88</v>
      </c>
      <c r="N3" s="29" t="s">
        <v>89</v>
      </c>
      <c r="O3" s="29" t="s">
        <v>90</v>
      </c>
      <c r="Q3" s="48" t="s">
        <v>83</v>
      </c>
      <c r="R3" s="49" t="s">
        <v>18</v>
      </c>
      <c r="S3" s="49" t="s">
        <v>64</v>
      </c>
      <c r="T3" s="49" t="s">
        <v>65</v>
      </c>
      <c r="U3" s="49" t="s">
        <v>66</v>
      </c>
      <c r="V3" s="49" t="s">
        <v>67</v>
      </c>
      <c r="W3" s="49" t="s">
        <v>85</v>
      </c>
      <c r="X3" s="49" t="s">
        <v>86</v>
      </c>
      <c r="Y3" s="49" t="s">
        <v>87</v>
      </c>
      <c r="Z3" s="49" t="s">
        <v>88</v>
      </c>
      <c r="AA3" s="49" t="s">
        <v>89</v>
      </c>
      <c r="AB3" s="49" t="s">
        <v>90</v>
      </c>
    </row>
    <row r="4" spans="2:28" ht="73.5" customHeight="1" thickBot="1" x14ac:dyDescent="0.25">
      <c r="B4" s="29" t="str">
        <f>VLOOKUP(D4,'Data Supply'!$I$4:$J$63,2,0)</f>
        <v>Nur1</v>
      </c>
      <c r="C4" s="29">
        <v>1</v>
      </c>
      <c r="D4" s="30" t="str">
        <f>VLOOKUP(C4,'Data Supply'!$H$4:$I$63,2,0)</f>
        <v>Terusan Bordir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Q4" s="48" t="s">
        <v>117</v>
      </c>
      <c r="R4" s="50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2:28" ht="73.5" customHeight="1" thickBot="1" x14ac:dyDescent="0.25">
      <c r="B5" s="29" t="str">
        <f>VLOOKUP(D5,'Data Supply'!$I$4:$J$63,2,0)</f>
        <v>Nur2</v>
      </c>
      <c r="C5" s="29">
        <v>2</v>
      </c>
      <c r="D5" s="30" t="str">
        <f>VLOOKUP(C5,'Data Supply'!$H$4:$I$63,2,0)</f>
        <v>Bordir Alisha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2:28" ht="73.5" customHeight="1" thickBot="1" x14ac:dyDescent="0.25">
      <c r="B6" s="29" t="str">
        <f>VLOOKUP(D6,'Data Supply'!$I$4:$J$63,2,0)</f>
        <v>Nur3</v>
      </c>
      <c r="C6" s="29">
        <v>3</v>
      </c>
      <c r="D6" s="30" t="str">
        <f>VLOOKUP(C6,'Data Supply'!$H$4:$I$63,2,0)</f>
        <v>Terusan Motif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28" ht="73.5" customHeight="1" thickBot="1" x14ac:dyDescent="0.25">
      <c r="B7" s="29" t="str">
        <f>VLOOKUP(D7,'Data Supply'!$I$4:$J$63,2,0)</f>
        <v>Nur4</v>
      </c>
      <c r="C7" s="29">
        <v>4</v>
      </c>
      <c r="D7" s="30" t="str">
        <f>VLOOKUP(C7,'Data Supply'!$H$4:$I$63,2,0)</f>
        <v>Ms Style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28" ht="73.5" customHeight="1" thickBot="1" x14ac:dyDescent="0.25">
      <c r="B8" s="29" t="str">
        <f>VLOOKUP(D8,'Data Supply'!$I$4:$J$63,2,0)</f>
        <v>Nur5</v>
      </c>
      <c r="C8" s="29">
        <v>5</v>
      </c>
      <c r="D8" s="30" t="str">
        <f>VLOOKUP(C8,'Data Supply'!$H$4:$I$63,2,0)</f>
        <v>Abb Motif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28" ht="73.5" customHeight="1" thickBot="1" x14ac:dyDescent="0.25">
      <c r="B9" s="29" t="str">
        <f>VLOOKUP(D9,'Data Supply'!$I$4:$J$63,2,0)</f>
        <v>Nur6</v>
      </c>
      <c r="C9" s="29">
        <v>6</v>
      </c>
      <c r="D9" s="30" t="str">
        <f>VLOOKUP(C9,'Data Supply'!$H$4:$I$63,2,0)</f>
        <v>Abb Bordir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28" ht="73.5" customHeight="1" thickBot="1" x14ac:dyDescent="0.25">
      <c r="B10" s="29" t="str">
        <f>VLOOKUP(D10,'Data Supply'!$I$4:$J$63,2,0)</f>
        <v>Nur7</v>
      </c>
      <c r="C10" s="29">
        <v>7</v>
      </c>
      <c r="D10" s="30" t="str">
        <f>VLOOKUP(C10,'Data Supply'!$H$4:$I$63,2,0)</f>
        <v>Abb Bordir 261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2:28" ht="73.5" customHeight="1" thickBot="1" x14ac:dyDescent="0.25">
      <c r="B11" s="29" t="str">
        <f>VLOOKUP(D11,'Data Supply'!$I$4:$J$63,2,0)</f>
        <v>Nur8</v>
      </c>
      <c r="C11" s="29">
        <v>8</v>
      </c>
      <c r="D11" s="30" t="str">
        <f>VLOOKUP(C11,'Data Supply'!$H$4:$I$63,2,0)</f>
        <v>Abh Motif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2:28" ht="73.5" customHeight="1" thickBot="1" x14ac:dyDescent="0.25">
      <c r="B12" s="29" t="str">
        <f>VLOOKUP(D12,'Data Supply'!$I$4:$J$63,2,0)</f>
        <v>Nur9</v>
      </c>
      <c r="C12" s="29">
        <v>9</v>
      </c>
      <c r="D12" s="30" t="str">
        <f>VLOOKUP(C12,'Data Supply'!$H$4:$I$63,2,0)</f>
        <v>Anak XL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2:28" ht="73.5" customHeight="1" thickBot="1" x14ac:dyDescent="0.25">
      <c r="B13" s="29" t="str">
        <f>VLOOKUP(D13,'Data Supply'!$I$4:$J$63,2,0)</f>
        <v>Nur10</v>
      </c>
      <c r="C13" s="29">
        <v>10</v>
      </c>
      <c r="D13" s="30" t="str">
        <f>VLOOKUP(C13,'Data Supply'!$H$4:$I$63,2,0)</f>
        <v>Anak L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2:28" ht="73.5" customHeight="1" thickBot="1" x14ac:dyDescent="0.25">
      <c r="B14" s="29" t="str">
        <f>VLOOKUP(D14,'Data Supply'!$I$4:$J$63,2,0)</f>
        <v>Nur11</v>
      </c>
      <c r="C14" s="29">
        <v>11</v>
      </c>
      <c r="D14" s="30" t="str">
        <f>VLOOKUP(C14,'Data Supply'!$H$4:$I$63,2,0)</f>
        <v>Anak M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2:28" ht="73.5" customHeight="1" thickBot="1" x14ac:dyDescent="0.25">
      <c r="B15" s="29" t="str">
        <f>VLOOKUP(D15,'Data Supply'!$I$4:$J$63,2,0)</f>
        <v>Nur12</v>
      </c>
      <c r="C15" s="29">
        <v>12</v>
      </c>
      <c r="D15" s="30" t="str">
        <f>VLOOKUP(C15,'Data Supply'!$H$4:$I$63,2,0)</f>
        <v>Abh Anak M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2:28" ht="73.5" customHeight="1" thickBot="1" x14ac:dyDescent="0.25">
      <c r="B16" s="29" t="str">
        <f>VLOOKUP(D16,'Data Supply'!$I$4:$J$63,2,0)</f>
        <v>Nur13</v>
      </c>
      <c r="C16" s="29">
        <v>13</v>
      </c>
      <c r="D16" s="30" t="str">
        <f>VLOOKUP(C16,'Data Supply'!$H$4:$I$63,2,0)</f>
        <v>Abh Anak L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2:15" ht="73.5" customHeight="1" thickBot="1" x14ac:dyDescent="0.25">
      <c r="B17" s="29" t="str">
        <f>VLOOKUP(D17,'Data Supply'!$I$4:$J$63,2,0)</f>
        <v>Nur8</v>
      </c>
      <c r="C17" s="29">
        <v>14</v>
      </c>
      <c r="D17" s="30" t="str">
        <f>VLOOKUP(C17,'Data Supply'!$H$4:$I$63,2,0)</f>
        <v>Abh Motif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2:15" ht="73.5" customHeight="1" thickBot="1" x14ac:dyDescent="0.25">
      <c r="B18" s="29" t="str">
        <f>VLOOKUP(D18,'Data Supply'!$I$4:$J$63,2,0)</f>
        <v>Nur3</v>
      </c>
      <c r="C18" s="29">
        <v>15</v>
      </c>
      <c r="D18" s="30" t="str">
        <f>VLOOKUP(C18,'Data Supply'!$H$4:$I$63,2,0)</f>
        <v>Terusan Motif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2:15" ht="73.5" customHeight="1" thickBot="1" x14ac:dyDescent="0.25">
      <c r="B19" s="29" t="str">
        <f>VLOOKUP(D19,'Data Supply'!$I$4:$J$63,2,0)</f>
        <v>Muk16</v>
      </c>
      <c r="C19" s="29">
        <v>16</v>
      </c>
      <c r="D19" s="30" t="str">
        <f>VLOOKUP(C19,'Data Supply'!$H$4:$I$63,2,0)</f>
        <v>Abh Terompah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2:15" ht="73.5" customHeight="1" thickBot="1" x14ac:dyDescent="0.25">
      <c r="B20" s="29" t="str">
        <f>VLOOKUP(D20,'Data Supply'!$I$4:$J$63,2,0)</f>
        <v>Asy17</v>
      </c>
      <c r="C20" s="29">
        <v>17</v>
      </c>
      <c r="D20" s="30" t="str">
        <f>VLOOKUP(C20,'Data Supply'!$H$4:$I$63,2,0)</f>
        <v>M006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pans="2:15" ht="73.5" customHeight="1" thickBot="1" x14ac:dyDescent="0.25">
      <c r="B21" s="29" t="str">
        <f>VLOOKUP(D21,'Data Supply'!$I$4:$J$63,2,0)</f>
        <v>Asy18</v>
      </c>
      <c r="C21" s="29">
        <v>18</v>
      </c>
      <c r="D21" s="30" t="str">
        <f>VLOOKUP(C21,'Data Supply'!$H$4:$I$63,2,0)</f>
        <v>M005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pans="2:15" ht="73.5" customHeight="1" thickBot="1" x14ac:dyDescent="0.25">
      <c r="B22" s="29" t="str">
        <f>VLOOKUP(D22,'Data Supply'!$I$4:$J$63,2,0)</f>
        <v>Asy19</v>
      </c>
      <c r="C22" s="29">
        <v>19</v>
      </c>
      <c r="D22" s="30" t="str">
        <f>VLOOKUP(C22,'Data Supply'!$H$4:$I$63,2,0)</f>
        <v>M002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2:15" ht="73.5" customHeight="1" thickBot="1" x14ac:dyDescent="0.25">
      <c r="B23" s="29" t="str">
        <f>VLOOKUP(D23,'Data Supply'!$I$4:$J$63,2,0)</f>
        <v>Asy20</v>
      </c>
      <c r="C23" s="29">
        <v>20</v>
      </c>
      <c r="D23" s="30" t="str">
        <f>VLOOKUP(C23,'Data Supply'!$H$4:$I$63,2,0)</f>
        <v>M001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2:15" ht="73.5" customHeight="1" thickBot="1" x14ac:dyDescent="0.25">
      <c r="B24" s="29" t="str">
        <f>VLOOKUP(D24,'Data Supply'!$I$4:$J$63,2,0)</f>
        <v>Asy21</v>
      </c>
      <c r="C24" s="29">
        <v>21</v>
      </c>
      <c r="D24" s="30" t="str">
        <f>VLOOKUP(C24,'Data Supply'!$H$4:$I$63,2,0)</f>
        <v>M007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2:15" ht="73.5" customHeight="1" thickBot="1" x14ac:dyDescent="0.25">
      <c r="B25" s="29" t="str">
        <f>VLOOKUP(D25,'Data Supply'!$I$4:$J$63,2,0)</f>
        <v>Asy22</v>
      </c>
      <c r="C25" s="29">
        <v>22</v>
      </c>
      <c r="D25" s="30" t="str">
        <f>VLOOKUP(C25,'Data Supply'!$H$4:$I$63,2,0)</f>
        <v>M008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2:15" ht="73.5" customHeight="1" thickBot="1" x14ac:dyDescent="0.25">
      <c r="B26" s="29" t="str">
        <f>VLOOKUP(D26,'Data Supply'!$I$4:$J$63,2,0)</f>
        <v>Asy23</v>
      </c>
      <c r="C26" s="29">
        <v>23</v>
      </c>
      <c r="D26" s="30" t="str">
        <f>VLOOKUP(C26,'Data Supply'!$H$4:$I$63,2,0)</f>
        <v>M004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2:15" ht="73.5" customHeight="1" thickBot="1" x14ac:dyDescent="0.25">
      <c r="B27" s="29" t="str">
        <f>VLOOKUP(D27,'Data Supply'!$I$4:$J$63,2,0)</f>
        <v>Asy24</v>
      </c>
      <c r="C27" s="29">
        <v>24</v>
      </c>
      <c r="D27" s="30" t="str">
        <f>VLOOKUP(C27,'Data Supply'!$H$4:$I$63,2,0)</f>
        <v>SL324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spans="2:15" ht="73.5" customHeight="1" thickBot="1" x14ac:dyDescent="0.25">
      <c r="B28" s="29" t="str">
        <f>VLOOKUP(D28,'Data Supply'!$I$4:$J$63,2,0)</f>
        <v>Asy25</v>
      </c>
      <c r="C28" s="29">
        <v>25</v>
      </c>
      <c r="D28" s="30">
        <f>VLOOKUP(C28,'Data Supply'!$H$4:$I$63,2,0)</f>
        <v>9836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 spans="2:15" ht="73.5" customHeight="1" thickBot="1" x14ac:dyDescent="0.25">
      <c r="B29" s="29" t="str">
        <f>VLOOKUP(D29,'Data Supply'!$I$4:$J$63,2,0)</f>
        <v>Asy26</v>
      </c>
      <c r="C29" s="29">
        <v>26</v>
      </c>
      <c r="D29" s="30">
        <f>VLOOKUP(C29,'Data Supply'!$H$4:$I$63,2,0)</f>
        <v>9607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2:15" ht="73.5" customHeight="1" thickBot="1" x14ac:dyDescent="0.25">
      <c r="B30" s="29" t="str">
        <f>VLOOKUP(D30,'Data Supply'!$I$4:$J$63,2,0)</f>
        <v>Asy27</v>
      </c>
      <c r="C30" s="29">
        <v>27</v>
      </c>
      <c r="D30" s="30" t="str">
        <f>VLOOKUP(C30,'Data Supply'!$H$4:$I$63,2,0)</f>
        <v>JMBO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spans="2:15" ht="73.5" customHeight="1" thickBot="1" x14ac:dyDescent="0.25">
      <c r="B31" s="29" t="str">
        <f>VLOOKUP(D31,'Data Supply'!$I$4:$J$63,2,0)</f>
        <v>Asy28</v>
      </c>
      <c r="C31" s="29">
        <v>28</v>
      </c>
      <c r="D31" s="30">
        <f>VLOOKUP(C31,'Data Supply'!$H$4:$I$63,2,0)</f>
        <v>10663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spans="2:15" ht="73.5" customHeight="1" thickBot="1" x14ac:dyDescent="0.25">
      <c r="B32" s="29" t="str">
        <f>VLOOKUP(D32,'Data Supply'!$I$4:$J$63,2,0)</f>
        <v>Asy29</v>
      </c>
      <c r="C32" s="29">
        <v>29</v>
      </c>
      <c r="D32" s="30">
        <f>VLOOKUP(C32,'Data Supply'!$H$4:$I$63,2,0)</f>
        <v>10650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2:15" ht="73.5" customHeight="1" thickBot="1" x14ac:dyDescent="0.25">
      <c r="B33" s="29" t="str">
        <f>VLOOKUP(D33,'Data Supply'!$I$4:$J$63,2,0)</f>
        <v>Asy30</v>
      </c>
      <c r="C33" s="29">
        <v>30</v>
      </c>
      <c r="D33" s="30">
        <f>VLOOKUP(C33,'Data Supply'!$H$4:$I$63,2,0)</f>
        <v>10680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spans="2:15" ht="73.5" customHeight="1" thickBot="1" x14ac:dyDescent="0.25">
      <c r="B34" s="29" t="str">
        <f>VLOOKUP(D34,'Data Supply'!$I$4:$J$63,2,0)</f>
        <v>Asy31</v>
      </c>
      <c r="C34" s="29">
        <v>31</v>
      </c>
      <c r="D34" s="30">
        <f>VLOOKUP(C34,'Data Supply'!$H$4:$I$63,2,0)</f>
        <v>10580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2:15" ht="73.5" customHeight="1" thickBot="1" x14ac:dyDescent="0.25">
      <c r="B35" s="29" t="str">
        <f>VLOOKUP(D35,'Data Supply'!$I$4:$J$63,2,0)</f>
        <v>Asy32</v>
      </c>
      <c r="C35" s="29">
        <v>32</v>
      </c>
      <c r="D35" s="30">
        <f>VLOOKUP(C35,'Data Supply'!$H$4:$I$63,2,0)</f>
        <v>10567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spans="2:15" ht="73.5" customHeight="1" thickBot="1" x14ac:dyDescent="0.25">
      <c r="B36" s="29" t="str">
        <f>VLOOKUP(D36,'Data Supply'!$I$4:$J$63,2,0)</f>
        <v>Asy33</v>
      </c>
      <c r="C36" s="29">
        <v>33</v>
      </c>
      <c r="D36" s="30">
        <f>VLOOKUP(C36,'Data Supply'!$H$4:$I$63,2,0)</f>
        <v>10466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2:15" ht="73.5" customHeight="1" thickBot="1" x14ac:dyDescent="0.25">
      <c r="B37" s="29" t="str">
        <f>VLOOKUP(D37,'Data Supply'!$I$4:$J$63,2,0)</f>
        <v>Asy34</v>
      </c>
      <c r="C37" s="29">
        <v>34</v>
      </c>
      <c r="D37" s="30">
        <f>VLOOKUP(C37,'Data Supply'!$H$4:$I$63,2,0)</f>
        <v>9855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2:15" ht="73.5" customHeight="1" thickBot="1" x14ac:dyDescent="0.25">
      <c r="B38" s="29" t="str">
        <f>VLOOKUP(D38,'Data Supply'!$I$4:$J$63,2,0)</f>
        <v>Asy35</v>
      </c>
      <c r="C38" s="29">
        <v>35</v>
      </c>
      <c r="D38" s="30">
        <f>VLOOKUP(C38,'Data Supply'!$H$4:$I$63,2,0)</f>
        <v>10817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2:15" ht="73.5" customHeight="1" thickBot="1" x14ac:dyDescent="0.25">
      <c r="B39" s="29" t="str">
        <f>VLOOKUP(D39,'Data Supply'!$I$4:$J$63,2,0)</f>
        <v>Asy36</v>
      </c>
      <c r="C39" s="29">
        <v>36</v>
      </c>
      <c r="D39" s="30">
        <f>VLOOKUP(C39,'Data Supply'!$H$4:$I$63,2,0)</f>
        <v>10737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pans="2:15" ht="73.5" customHeight="1" thickBot="1" x14ac:dyDescent="0.25">
      <c r="B40" s="29" t="str">
        <f>VLOOKUP(D40,'Data Supply'!$I$4:$J$63,2,0)</f>
        <v>Asy37</v>
      </c>
      <c r="C40" s="29">
        <v>37</v>
      </c>
      <c r="D40" s="30">
        <f>VLOOKUP(C40,'Data Supply'!$H$4:$I$63,2,0)</f>
        <v>8274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2:15" ht="73.5" customHeight="1" thickBot="1" x14ac:dyDescent="0.25">
      <c r="B41" s="29" t="str">
        <f>VLOOKUP(D41,'Data Supply'!$I$4:$J$63,2,0)</f>
        <v>Asy38</v>
      </c>
      <c r="C41" s="29">
        <v>38</v>
      </c>
      <c r="D41" s="30">
        <f>VLOOKUP(C41,'Data Supply'!$H$4:$I$63,2,0)</f>
        <v>10403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2:15" ht="73.5" customHeight="1" thickBot="1" x14ac:dyDescent="0.25">
      <c r="B42" s="29" t="str">
        <f>VLOOKUP(D42,'Data Supply'!$I$4:$J$63,2,0)</f>
        <v>Asy39</v>
      </c>
      <c r="C42" s="29">
        <v>39</v>
      </c>
      <c r="D42" s="30">
        <f>VLOOKUP(C42,'Data Supply'!$H$4:$I$63,2,0)</f>
        <v>10486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2:15" ht="73.5" customHeight="1" thickBot="1" x14ac:dyDescent="0.25">
      <c r="B43" s="29" t="str">
        <f>VLOOKUP(D43,'Data Supply'!$I$4:$J$63,2,0)</f>
        <v>Asy40</v>
      </c>
      <c r="C43" s="29">
        <v>40</v>
      </c>
      <c r="D43" s="30">
        <f>VLOOKUP(C43,'Data Supply'!$H$4:$I$63,2,0)</f>
        <v>9857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2:15" ht="73.5" customHeight="1" thickBot="1" x14ac:dyDescent="0.25">
      <c r="B44" s="29" t="str">
        <f>VLOOKUP(D44,'Data Supply'!$I$4:$J$63,2,0)</f>
        <v>Asy41</v>
      </c>
      <c r="C44" s="29">
        <v>41</v>
      </c>
      <c r="D44" s="30">
        <f>VLOOKUP(C44,'Data Supply'!$H$4:$I$63,2,0)</f>
        <v>10863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2:15" ht="73.5" customHeight="1" thickBot="1" x14ac:dyDescent="0.25">
      <c r="B45" s="29" t="str">
        <f>VLOOKUP(D45,'Data Supply'!$I$4:$J$63,2,0)</f>
        <v>Asy42</v>
      </c>
      <c r="C45" s="29">
        <v>42</v>
      </c>
      <c r="D45" s="30">
        <f>VLOOKUP(C45,'Data Supply'!$H$4:$I$63,2,0)</f>
        <v>9562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2:15" ht="73.5" customHeight="1" thickBot="1" x14ac:dyDescent="0.25">
      <c r="B46" s="29" t="str">
        <f>VLOOKUP(D46,'Data Supply'!$I$4:$J$63,2,0)</f>
        <v>Asy43</v>
      </c>
      <c r="C46" s="29">
        <v>43</v>
      </c>
      <c r="D46" s="30" t="str">
        <f>VLOOKUP(C46,'Data Supply'!$H$4:$I$63,2,0)</f>
        <v>KD3092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spans="2:15" ht="73.5" customHeight="1" thickBot="1" x14ac:dyDescent="0.25">
      <c r="B47" s="29" t="str">
        <f>VLOOKUP(D47,'Data Supply'!$I$4:$J$63,2,0)</f>
        <v>Asy44</v>
      </c>
      <c r="C47" s="29">
        <v>44</v>
      </c>
      <c r="D47" s="30">
        <f>VLOOKUP(C47,'Data Supply'!$H$4:$I$63,2,0)</f>
        <v>9813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spans="2:15" ht="73.5" customHeight="1" thickBot="1" x14ac:dyDescent="0.25">
      <c r="B48" s="29" t="str">
        <f>VLOOKUP(D48,'Data Supply'!$I$4:$J$63,2,0)</f>
        <v>Asy45</v>
      </c>
      <c r="C48" s="29">
        <v>45</v>
      </c>
      <c r="D48" s="30">
        <f>VLOOKUP(C48,'Data Supply'!$H$4:$I$63,2,0)</f>
        <v>9693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spans="2:15" ht="73.5" customHeight="1" thickBot="1" x14ac:dyDescent="0.25">
      <c r="B49" s="29" t="str">
        <f>VLOOKUP(D49,'Data Supply'!$I$4:$J$63,2,0)</f>
        <v>Asy46</v>
      </c>
      <c r="C49" s="29">
        <v>46</v>
      </c>
      <c r="D49" s="30">
        <f>VLOOKUP(C49,'Data Supply'!$H$4:$I$63,2,0)</f>
        <v>9842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spans="2:15" ht="73.5" customHeight="1" thickBot="1" x14ac:dyDescent="0.25">
      <c r="B50" s="29" t="str">
        <f>VLOOKUP(D50,'Data Supply'!$I$4:$J$63,2,0)</f>
        <v>Asy47</v>
      </c>
      <c r="C50" s="29">
        <v>47</v>
      </c>
      <c r="D50" s="30">
        <f>VLOOKUP(C50,'Data Supply'!$H$4:$I$63,2,0)</f>
        <v>10586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2:15" ht="73.5" customHeight="1" thickBot="1" x14ac:dyDescent="0.25">
      <c r="B51" s="29" t="str">
        <f>VLOOKUP(D51,'Data Supply'!$I$4:$J$63,2,0)</f>
        <v>Asy48</v>
      </c>
      <c r="C51" s="29">
        <v>48</v>
      </c>
      <c r="D51" s="30">
        <f>VLOOKUP(C51,'Data Supply'!$H$4:$I$63,2,0)</f>
        <v>10316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2:15" ht="73.5" customHeight="1" thickBot="1" x14ac:dyDescent="0.25">
      <c r="B52" s="29" t="str">
        <f>VLOOKUP(D52,'Data Supply'!$I$4:$J$63,2,0)</f>
        <v>Asy49</v>
      </c>
      <c r="C52" s="29">
        <v>49</v>
      </c>
      <c r="D52" s="30" t="str">
        <f>VLOOKUP(C52,'Data Supply'!$H$4:$I$63,2,0)</f>
        <v>SL096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</row>
    <row r="53" spans="2:15" ht="73.5" customHeight="1" thickBot="1" x14ac:dyDescent="0.25">
      <c r="B53" s="29" t="e">
        <f>VLOOKUP(D53,'Data Supply'!$I$4:$J$63,2,0)</f>
        <v>#N/A</v>
      </c>
      <c r="C53" s="29">
        <v>50</v>
      </c>
      <c r="D53" s="30">
        <f>VLOOKUP(C53,'Data Supply'!$H$4:$I$63,2,0)</f>
        <v>0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</row>
    <row r="54" spans="2:15" ht="73.5" customHeight="1" thickBot="1" x14ac:dyDescent="0.25">
      <c r="B54" s="29" t="e">
        <f>VLOOKUP(D54,'Data Supply'!$I$4:$J$63,2,0)</f>
        <v>#N/A</v>
      </c>
      <c r="C54" s="29">
        <v>51</v>
      </c>
      <c r="D54" s="30">
        <f>VLOOKUP(C54,'Data Supply'!$H$4:$I$63,2,0)</f>
        <v>0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spans="2:15" ht="73.5" customHeight="1" thickBot="1" x14ac:dyDescent="0.25">
      <c r="B55" s="29" t="e">
        <f>VLOOKUP(D55,'Data Supply'!$I$4:$J$63,2,0)</f>
        <v>#N/A</v>
      </c>
      <c r="C55" s="29">
        <v>52</v>
      </c>
      <c r="D55" s="30">
        <f>VLOOKUP(C55,'Data Supply'!$H$4:$I$63,2,0)</f>
        <v>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spans="2:15" ht="73.5" customHeight="1" thickBot="1" x14ac:dyDescent="0.25">
      <c r="B56" s="29" t="e">
        <f>VLOOKUP(D56,'Data Supply'!$I$4:$J$63,2,0)</f>
        <v>#N/A</v>
      </c>
      <c r="C56" s="29">
        <v>53</v>
      </c>
      <c r="D56" s="30">
        <f>VLOOKUP(C56,'Data Supply'!$H$4:$I$63,2,0)</f>
        <v>0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</row>
    <row r="57" spans="2:15" ht="73.5" customHeight="1" thickBot="1" x14ac:dyDescent="0.25">
      <c r="B57" s="29" t="e">
        <f>VLOOKUP(D57,'Data Supply'!$I$4:$J$63,2,0)</f>
        <v>#N/A</v>
      </c>
      <c r="C57" s="29">
        <v>54</v>
      </c>
      <c r="D57" s="30">
        <f>VLOOKUP(C57,'Data Supply'!$H$4:$I$63,2,0)</f>
        <v>0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spans="2:15" ht="73.5" customHeight="1" thickBot="1" x14ac:dyDescent="0.25">
      <c r="B58" s="29" t="e">
        <f>VLOOKUP(D58,'Data Supply'!$I$4:$J$63,2,0)</f>
        <v>#N/A</v>
      </c>
      <c r="C58" s="29">
        <v>55</v>
      </c>
      <c r="D58" s="30">
        <f>VLOOKUP(C58,'Data Supply'!$H$4:$I$63,2,0)</f>
        <v>0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spans="2:15" ht="73.5" customHeight="1" thickBot="1" x14ac:dyDescent="0.25">
      <c r="B59" s="29" t="e">
        <f>VLOOKUP(D59,'Data Supply'!$I$4:$J$63,2,0)</f>
        <v>#N/A</v>
      </c>
      <c r="C59" s="29">
        <v>56</v>
      </c>
      <c r="D59" s="30">
        <f>VLOOKUP(C59,'Data Supply'!$H$4:$I$63,2,0)</f>
        <v>0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2:15" ht="73.5" customHeight="1" thickBot="1" x14ac:dyDescent="0.25">
      <c r="B60" s="29" t="e">
        <f>VLOOKUP(D60,'Data Supply'!$I$4:$J$63,2,0)</f>
        <v>#N/A</v>
      </c>
      <c r="C60" s="29">
        <v>57</v>
      </c>
      <c r="D60" s="30">
        <f>VLOOKUP(C60,'Data Supply'!$H$4:$I$63,2,0)</f>
        <v>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</row>
    <row r="61" spans="2:15" ht="73.5" customHeight="1" thickBot="1" x14ac:dyDescent="0.25">
      <c r="B61" s="29" t="e">
        <f>VLOOKUP(D61,'Data Supply'!$I$4:$J$63,2,0)</f>
        <v>#N/A</v>
      </c>
      <c r="C61" s="29">
        <v>58</v>
      </c>
      <c r="D61" s="30" t="e">
        <f>VLOOKUP(C61,'Data Supply'!$H$4:$I$63,2,0)</f>
        <v>#N/A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 spans="2:15" ht="73.5" customHeight="1" thickBot="1" x14ac:dyDescent="0.25">
      <c r="B62" s="29" t="e">
        <f>VLOOKUP(D62,'Data Supply'!$I$4:$J$63,2,0)</f>
        <v>#N/A</v>
      </c>
      <c r="C62" s="29">
        <v>59</v>
      </c>
      <c r="D62" s="30" t="e">
        <f>VLOOKUP(C62,'Data Supply'!$H$4:$I$63,2,0)</f>
        <v>#N/A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</row>
    <row r="63" spans="2:15" ht="73.5" customHeight="1" thickBot="1" x14ac:dyDescent="0.25">
      <c r="B63" s="29" t="e">
        <f>VLOOKUP(D63,'Data Supply'!$I$4:$J$63,2,0)</f>
        <v>#N/A</v>
      </c>
      <c r="C63" s="29">
        <v>60</v>
      </c>
      <c r="D63" s="30" t="e">
        <f>VLOOKUP(C63,'Data Supply'!$H$4:$I$63,2,0)</f>
        <v>#N/A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Q60"/>
  <sheetViews>
    <sheetView tabSelected="1" workbookViewId="0">
      <selection activeCell="E9" sqref="E9"/>
    </sheetView>
  </sheetViews>
  <sheetFormatPr defaultColWidth="14.42578125" defaultRowHeight="15.75" customHeight="1" x14ac:dyDescent="0.2"/>
  <cols>
    <col min="2" max="2" width="19.28515625" bestFit="1" customWidth="1"/>
    <col min="13" max="13" width="3.42578125" customWidth="1"/>
  </cols>
  <sheetData>
    <row r="2" spans="2:17" ht="29.25" customHeight="1" x14ac:dyDescent="0.65">
      <c r="B2" s="72" t="s">
        <v>68</v>
      </c>
      <c r="C2" s="73"/>
      <c r="D2" s="73"/>
      <c r="E2" s="73"/>
      <c r="F2" s="73"/>
      <c r="G2" s="73"/>
      <c r="H2" s="73"/>
      <c r="I2" s="73"/>
      <c r="J2" s="74"/>
      <c r="L2" s="2"/>
      <c r="M2" s="75" t="s">
        <v>69</v>
      </c>
      <c r="N2" s="76"/>
      <c r="O2" s="76"/>
      <c r="P2" s="76"/>
      <c r="Q2" s="77"/>
    </row>
    <row r="3" spans="2:17" ht="12.75" x14ac:dyDescent="0.2">
      <c r="B3" s="31" t="s">
        <v>70</v>
      </c>
      <c r="C3" s="31" t="s">
        <v>7</v>
      </c>
      <c r="D3" s="31" t="s">
        <v>8</v>
      </c>
      <c r="E3" s="31" t="s">
        <v>9</v>
      </c>
      <c r="F3" s="31" t="s">
        <v>71</v>
      </c>
      <c r="G3" s="31" t="s">
        <v>11</v>
      </c>
      <c r="H3" s="31" t="s">
        <v>72</v>
      </c>
      <c r="I3" s="31" t="s">
        <v>73</v>
      </c>
      <c r="J3" s="31" t="s">
        <v>18</v>
      </c>
      <c r="L3" s="2"/>
      <c r="M3" s="32" t="s">
        <v>7</v>
      </c>
      <c r="N3" s="32" t="s">
        <v>8</v>
      </c>
      <c r="O3" s="32" t="s">
        <v>74</v>
      </c>
      <c r="P3" s="32" t="s">
        <v>75</v>
      </c>
      <c r="Q3" s="32" t="s">
        <v>76</v>
      </c>
    </row>
    <row r="4" spans="2:17" ht="12.75" x14ac:dyDescent="0.2">
      <c r="B4" s="52">
        <f ca="1">IF(D4="","",TODAY())</f>
        <v>44638</v>
      </c>
      <c r="C4" s="33">
        <f t="shared" ref="C4:C50" ca="1" si="0">IF(B4="","",ROW()-3)</f>
        <v>1</v>
      </c>
      <c r="D4" s="31">
        <v>10466</v>
      </c>
      <c r="E4" s="33" t="str">
        <f>IFERROR(VLOOKUP(D4,'Data Supply'!$I$4:$J$60,2,0),"")</f>
        <v>Asy33</v>
      </c>
      <c r="F4" s="31">
        <v>1</v>
      </c>
      <c r="G4" s="33" t="str">
        <f t="shared" ref="G4:G50" si="1">IF(F4="","","Pcs")</f>
        <v>Pcs</v>
      </c>
      <c r="H4" s="34">
        <v>205000</v>
      </c>
      <c r="I4" s="35">
        <f t="shared" ref="I4:I50" si="2">IF(H4*F4=0,"",H4*F4)</f>
        <v>205000</v>
      </c>
      <c r="J4" s="33"/>
      <c r="M4" s="36">
        <f>'Data Supply'!H4</f>
        <v>1</v>
      </c>
      <c r="N4" s="36" t="str">
        <f>'Data Supply'!I4</f>
        <v>Terusan Bordir</v>
      </c>
      <c r="O4" s="36" t="str">
        <f>'Data Supply'!J4</f>
        <v>Nur1</v>
      </c>
      <c r="P4" s="37">
        <f t="shared" ref="P4:P50" si="3">SUMIF($E$4:$E$60,O4,$F$4:$F$60)</f>
        <v>0</v>
      </c>
      <c r="Q4" s="38">
        <f>'Data Supply'!$K$4:$K$60-P4</f>
        <v>9</v>
      </c>
    </row>
    <row r="5" spans="2:17" ht="12.75" x14ac:dyDescent="0.2">
      <c r="B5" s="52">
        <f t="shared" ref="B5:B50" ca="1" si="4">IF(D5="","",TODAY())</f>
        <v>44638</v>
      </c>
      <c r="C5" s="33">
        <f t="shared" ca="1" si="0"/>
        <v>2</v>
      </c>
      <c r="D5" s="31" t="s">
        <v>26</v>
      </c>
      <c r="E5" s="33" t="str">
        <f>IFERROR(VLOOKUP(D5,'Data Supply'!$I$4:$J$60,2,0),"")</f>
        <v>Nur2</v>
      </c>
      <c r="F5" s="31">
        <v>3</v>
      </c>
      <c r="G5" s="33" t="str">
        <f t="shared" si="1"/>
        <v>Pcs</v>
      </c>
      <c r="H5" s="35">
        <v>190000</v>
      </c>
      <c r="I5" s="35">
        <f t="shared" si="2"/>
        <v>570000</v>
      </c>
      <c r="J5" s="33"/>
      <c r="M5" s="36">
        <f>'Data Supply'!H5</f>
        <v>2</v>
      </c>
      <c r="N5" s="36" t="str">
        <f>'Data Supply'!I5</f>
        <v>Bordir Alisha</v>
      </c>
      <c r="O5" s="36" t="str">
        <f>'Data Supply'!J5</f>
        <v>Nur2</v>
      </c>
      <c r="P5" s="37">
        <f t="shared" si="3"/>
        <v>3</v>
      </c>
      <c r="Q5" s="38">
        <f>'Data Supply'!$K$4:$K$60-P5</f>
        <v>0</v>
      </c>
    </row>
    <row r="6" spans="2:17" ht="12.75" x14ac:dyDescent="0.2">
      <c r="B6" s="52">
        <f t="shared" ca="1" si="4"/>
        <v>44638</v>
      </c>
      <c r="C6" s="33">
        <f t="shared" ca="1" si="0"/>
        <v>3</v>
      </c>
      <c r="D6" s="33" t="s">
        <v>30</v>
      </c>
      <c r="E6" s="33" t="str">
        <f>IFERROR(VLOOKUP(D6,'Data Supply'!$I$4:$J$60,2,0),"")</f>
        <v>Nur5</v>
      </c>
      <c r="F6" s="31"/>
      <c r="G6" s="33" t="str">
        <f t="shared" si="1"/>
        <v/>
      </c>
      <c r="H6" s="35"/>
      <c r="I6" s="35" t="str">
        <f t="shared" si="2"/>
        <v/>
      </c>
      <c r="J6" s="33"/>
      <c r="M6" s="36">
        <f>'Data Supply'!H6</f>
        <v>3</v>
      </c>
      <c r="N6" s="36" t="str">
        <f>'Data Supply'!I6</f>
        <v>Terusan Motif</v>
      </c>
      <c r="O6" s="36" t="str">
        <f>'Data Supply'!J6</f>
        <v>Nur3</v>
      </c>
      <c r="P6" s="37">
        <f t="shared" si="3"/>
        <v>0</v>
      </c>
      <c r="Q6" s="38">
        <f>'Data Supply'!$K$4:$K$60-P6</f>
        <v>23</v>
      </c>
    </row>
    <row r="7" spans="2:17" ht="12.75" x14ac:dyDescent="0.2">
      <c r="B7" s="52" t="str">
        <f t="shared" ca="1" si="4"/>
        <v/>
      </c>
      <c r="C7" s="33" t="str">
        <f t="shared" ca="1" si="0"/>
        <v/>
      </c>
      <c r="D7" s="33"/>
      <c r="E7" s="33" t="str">
        <f>IFERROR(VLOOKUP(D7,'Data Supply'!$I$4:$J$60,2,0),"")</f>
        <v/>
      </c>
      <c r="F7" s="31"/>
      <c r="G7" s="33" t="str">
        <f t="shared" si="1"/>
        <v/>
      </c>
      <c r="H7" s="35"/>
      <c r="I7" s="35" t="str">
        <f t="shared" si="2"/>
        <v/>
      </c>
      <c r="J7" s="33"/>
      <c r="M7" s="36">
        <f>'Data Supply'!H7</f>
        <v>4</v>
      </c>
      <c r="N7" s="36" t="str">
        <f>'Data Supply'!I7</f>
        <v>Ms Style</v>
      </c>
      <c r="O7" s="36" t="str">
        <f>'Data Supply'!J7</f>
        <v>Nur4</v>
      </c>
      <c r="P7" s="37">
        <f t="shared" si="3"/>
        <v>0</v>
      </c>
      <c r="Q7" s="38">
        <f>'Data Supply'!$K$4:$K$60-P7</f>
        <v>5</v>
      </c>
    </row>
    <row r="8" spans="2:17" ht="12.75" x14ac:dyDescent="0.2">
      <c r="B8" s="52" t="str">
        <f t="shared" ca="1" si="4"/>
        <v/>
      </c>
      <c r="C8" s="33" t="str">
        <f t="shared" ca="1" si="0"/>
        <v/>
      </c>
      <c r="D8" s="33"/>
      <c r="E8" s="33" t="str">
        <f>IFERROR(VLOOKUP(D8,'Data Supply'!$I$4:$J$60,2,0),"")</f>
        <v/>
      </c>
      <c r="F8" s="31"/>
      <c r="G8" s="33" t="str">
        <f t="shared" si="1"/>
        <v/>
      </c>
      <c r="H8" s="35"/>
      <c r="I8" s="35" t="str">
        <f t="shared" si="2"/>
        <v/>
      </c>
      <c r="J8" s="33"/>
      <c r="M8" s="36">
        <f>'Data Supply'!H8</f>
        <v>5</v>
      </c>
      <c r="N8" s="36" t="str">
        <f>'Data Supply'!I8</f>
        <v>Abb Motif</v>
      </c>
      <c r="O8" s="36" t="str">
        <f>'Data Supply'!J8</f>
        <v>Nur5</v>
      </c>
      <c r="P8" s="37">
        <f t="shared" si="3"/>
        <v>0</v>
      </c>
      <c r="Q8" s="38">
        <f>'Data Supply'!$K$4:$K$60-P8</f>
        <v>12</v>
      </c>
    </row>
    <row r="9" spans="2:17" ht="12.75" x14ac:dyDescent="0.2">
      <c r="B9" s="52" t="str">
        <f t="shared" ca="1" si="4"/>
        <v/>
      </c>
      <c r="C9" s="33" t="str">
        <f t="shared" ca="1" si="0"/>
        <v/>
      </c>
      <c r="D9" s="33"/>
      <c r="E9" s="33" t="str">
        <f>IFERROR(VLOOKUP(D9,'Data Supply'!$I$4:$J$60,2,0),"")</f>
        <v/>
      </c>
      <c r="F9" s="31"/>
      <c r="G9" s="33" t="str">
        <f t="shared" si="1"/>
        <v/>
      </c>
      <c r="H9" s="35"/>
      <c r="I9" s="35" t="str">
        <f t="shared" si="2"/>
        <v/>
      </c>
      <c r="J9" s="33"/>
      <c r="M9" s="36">
        <f>'Data Supply'!H9</f>
        <v>6</v>
      </c>
      <c r="N9" s="36" t="str">
        <f>'Data Supply'!I9</f>
        <v>Abb Bordir</v>
      </c>
      <c r="O9" s="36" t="str">
        <f>'Data Supply'!J9</f>
        <v>Nur6</v>
      </c>
      <c r="P9" s="37">
        <f t="shared" si="3"/>
        <v>0</v>
      </c>
      <c r="Q9" s="38">
        <f>'Data Supply'!$K$4:$K$60-P9</f>
        <v>2</v>
      </c>
    </row>
    <row r="10" spans="2:17" ht="12.75" x14ac:dyDescent="0.2">
      <c r="B10" s="52" t="str">
        <f t="shared" ca="1" si="4"/>
        <v/>
      </c>
      <c r="C10" s="33" t="str">
        <f t="shared" ca="1" si="0"/>
        <v/>
      </c>
      <c r="D10" s="33"/>
      <c r="E10" s="33" t="str">
        <f>IFERROR(VLOOKUP(D10,'Data Supply'!$I$4:$J$60,2,0),"")</f>
        <v/>
      </c>
      <c r="F10" s="31"/>
      <c r="G10" s="33" t="str">
        <f t="shared" si="1"/>
        <v/>
      </c>
      <c r="H10" s="35"/>
      <c r="I10" s="35" t="str">
        <f t="shared" si="2"/>
        <v/>
      </c>
      <c r="J10" s="33"/>
      <c r="M10" s="36">
        <f>'Data Supply'!H10</f>
        <v>7</v>
      </c>
      <c r="N10" s="36" t="str">
        <f>'Data Supply'!I10</f>
        <v>Abb Bordir 261</v>
      </c>
      <c r="O10" s="36" t="str">
        <f>'Data Supply'!J10</f>
        <v>Nur7</v>
      </c>
      <c r="P10" s="37">
        <f t="shared" si="3"/>
        <v>0</v>
      </c>
      <c r="Q10" s="38">
        <f>'Data Supply'!$K$4:$K$60-P10</f>
        <v>2</v>
      </c>
    </row>
    <row r="11" spans="2:17" ht="12.75" x14ac:dyDescent="0.2">
      <c r="B11" s="52" t="str">
        <f t="shared" ca="1" si="4"/>
        <v/>
      </c>
      <c r="C11" s="33" t="str">
        <f t="shared" ca="1" si="0"/>
        <v/>
      </c>
      <c r="D11" s="33"/>
      <c r="E11" s="33" t="str">
        <f>IFERROR(VLOOKUP(D11,'Data Supply'!$I$4:$J$60,2,0),"")</f>
        <v/>
      </c>
      <c r="F11" s="31"/>
      <c r="G11" s="33" t="str">
        <f t="shared" si="1"/>
        <v/>
      </c>
      <c r="H11" s="35"/>
      <c r="I11" s="35" t="str">
        <f t="shared" si="2"/>
        <v/>
      </c>
      <c r="J11" s="33"/>
      <c r="M11" s="36">
        <f>'Data Supply'!H11</f>
        <v>8</v>
      </c>
      <c r="N11" s="36" t="str">
        <f>'Data Supply'!I11</f>
        <v>Abh Motif</v>
      </c>
      <c r="O11" s="36" t="str">
        <f>'Data Supply'!J11</f>
        <v>Nur8</v>
      </c>
      <c r="P11" s="37">
        <f t="shared" si="3"/>
        <v>0</v>
      </c>
      <c r="Q11" s="38">
        <f>'Data Supply'!$K$4:$K$60-P11</f>
        <v>13</v>
      </c>
    </row>
    <row r="12" spans="2:17" ht="12.75" x14ac:dyDescent="0.2">
      <c r="B12" s="52" t="str">
        <f t="shared" ca="1" si="4"/>
        <v/>
      </c>
      <c r="C12" s="33" t="str">
        <f t="shared" ca="1" si="0"/>
        <v/>
      </c>
      <c r="D12" s="33"/>
      <c r="E12" s="33" t="str">
        <f>IFERROR(VLOOKUP(D12,'Data Supply'!$I$4:$J$60,2,0),"")</f>
        <v/>
      </c>
      <c r="F12" s="31"/>
      <c r="G12" s="33" t="str">
        <f t="shared" si="1"/>
        <v/>
      </c>
      <c r="H12" s="35"/>
      <c r="I12" s="35" t="str">
        <f t="shared" si="2"/>
        <v/>
      </c>
      <c r="J12" s="33"/>
      <c r="M12" s="36">
        <f>'Data Supply'!H12</f>
        <v>9</v>
      </c>
      <c r="N12" s="36" t="str">
        <f>'Data Supply'!I12</f>
        <v>Anak XL</v>
      </c>
      <c r="O12" s="36" t="str">
        <f>'Data Supply'!J12</f>
        <v>Nur9</v>
      </c>
      <c r="P12" s="37">
        <f t="shared" si="3"/>
        <v>0</v>
      </c>
      <c r="Q12" s="38">
        <f>'Data Supply'!$K$4:$K$60-P12</f>
        <v>7</v>
      </c>
    </row>
    <row r="13" spans="2:17" ht="12.75" x14ac:dyDescent="0.2">
      <c r="B13" s="52" t="str">
        <f t="shared" ca="1" si="4"/>
        <v/>
      </c>
      <c r="C13" s="33" t="str">
        <f t="shared" ca="1" si="0"/>
        <v/>
      </c>
      <c r="D13" s="33"/>
      <c r="E13" s="33" t="str">
        <f>IFERROR(VLOOKUP(D13,'Data Supply'!$I$4:$J$60,2,0),"")</f>
        <v/>
      </c>
      <c r="F13" s="31"/>
      <c r="G13" s="33" t="str">
        <f t="shared" si="1"/>
        <v/>
      </c>
      <c r="H13" s="35"/>
      <c r="I13" s="35" t="str">
        <f t="shared" si="2"/>
        <v/>
      </c>
      <c r="J13" s="33"/>
      <c r="M13" s="36">
        <f>'Data Supply'!H13</f>
        <v>10</v>
      </c>
      <c r="N13" s="36" t="str">
        <f>'Data Supply'!I13</f>
        <v>Anak L</v>
      </c>
      <c r="O13" s="36" t="str">
        <f>'Data Supply'!J13</f>
        <v>Nur10</v>
      </c>
      <c r="P13" s="37">
        <f t="shared" si="3"/>
        <v>0</v>
      </c>
      <c r="Q13" s="38">
        <f>'Data Supply'!$K$4:$K$60-P13</f>
        <v>1</v>
      </c>
    </row>
    <row r="14" spans="2:17" ht="12.75" x14ac:dyDescent="0.2">
      <c r="B14" s="52" t="str">
        <f t="shared" ca="1" si="4"/>
        <v/>
      </c>
      <c r="C14" s="33" t="str">
        <f t="shared" ca="1" si="0"/>
        <v/>
      </c>
      <c r="D14" s="33"/>
      <c r="E14" s="33" t="str">
        <f>IFERROR(VLOOKUP(D14,'Data Supply'!$I$4:$J$60,2,0),"")</f>
        <v/>
      </c>
      <c r="F14" s="31"/>
      <c r="G14" s="33" t="str">
        <f t="shared" si="1"/>
        <v/>
      </c>
      <c r="H14" s="35"/>
      <c r="I14" s="35" t="str">
        <f t="shared" si="2"/>
        <v/>
      </c>
      <c r="J14" s="33"/>
      <c r="M14" s="36">
        <f>'Data Supply'!H14</f>
        <v>11</v>
      </c>
      <c r="N14" s="36" t="str">
        <f>'Data Supply'!I14</f>
        <v>Anak M</v>
      </c>
      <c r="O14" s="36" t="str">
        <f>'Data Supply'!J14</f>
        <v>Nur11</v>
      </c>
      <c r="P14" s="37">
        <f t="shared" si="3"/>
        <v>0</v>
      </c>
      <c r="Q14" s="38">
        <f>'Data Supply'!$K$4:$K$60-P14</f>
        <v>6</v>
      </c>
    </row>
    <row r="15" spans="2:17" ht="12.75" x14ac:dyDescent="0.2">
      <c r="B15" s="52" t="str">
        <f t="shared" ca="1" si="4"/>
        <v/>
      </c>
      <c r="C15" s="33" t="str">
        <f t="shared" ca="1" si="0"/>
        <v/>
      </c>
      <c r="D15" s="33"/>
      <c r="E15" s="33" t="str">
        <f>IFERROR(VLOOKUP(D15,'Data Supply'!$I$4:$J$60,2,0),"")</f>
        <v/>
      </c>
      <c r="F15" s="31"/>
      <c r="G15" s="33" t="str">
        <f t="shared" si="1"/>
        <v/>
      </c>
      <c r="H15" s="35"/>
      <c r="I15" s="35" t="str">
        <f t="shared" si="2"/>
        <v/>
      </c>
      <c r="J15" s="33"/>
      <c r="M15" s="36">
        <f>'Data Supply'!H15</f>
        <v>12</v>
      </c>
      <c r="N15" s="36" t="str">
        <f>'Data Supply'!I15</f>
        <v>Abh Anak M</v>
      </c>
      <c r="O15" s="36" t="str">
        <f>'Data Supply'!J15</f>
        <v>Nur12</v>
      </c>
      <c r="P15" s="37">
        <f t="shared" si="3"/>
        <v>0</v>
      </c>
      <c r="Q15" s="38">
        <f>'Data Supply'!$K$4:$K$60-P15</f>
        <v>2</v>
      </c>
    </row>
    <row r="16" spans="2:17" ht="12.75" x14ac:dyDescent="0.2">
      <c r="B16" s="52" t="str">
        <f t="shared" ca="1" si="4"/>
        <v/>
      </c>
      <c r="C16" s="33" t="str">
        <f t="shared" ca="1" si="0"/>
        <v/>
      </c>
      <c r="D16" s="33"/>
      <c r="E16" s="33" t="str">
        <f>IFERROR(VLOOKUP(D16,'Data Supply'!$I$4:$J$60,2,0),"")</f>
        <v/>
      </c>
      <c r="F16" s="31"/>
      <c r="G16" s="33" t="str">
        <f t="shared" si="1"/>
        <v/>
      </c>
      <c r="H16" s="35"/>
      <c r="I16" s="35" t="str">
        <f t="shared" si="2"/>
        <v/>
      </c>
      <c r="J16" s="33"/>
      <c r="M16" s="36">
        <f>'Data Supply'!H16</f>
        <v>13</v>
      </c>
      <c r="N16" s="36" t="str">
        <f>'Data Supply'!I16</f>
        <v>Abh Anak L</v>
      </c>
      <c r="O16" s="36" t="str">
        <f>'Data Supply'!J16</f>
        <v>Nur13</v>
      </c>
      <c r="P16" s="37">
        <f t="shared" si="3"/>
        <v>0</v>
      </c>
      <c r="Q16" s="38">
        <f>'Data Supply'!$K$4:$K$60-P16</f>
        <v>4</v>
      </c>
    </row>
    <row r="17" spans="2:17" ht="12.75" x14ac:dyDescent="0.2">
      <c r="B17" s="52" t="str">
        <f t="shared" ca="1" si="4"/>
        <v/>
      </c>
      <c r="C17" s="33" t="str">
        <f t="shared" ca="1" si="0"/>
        <v/>
      </c>
      <c r="D17" s="33"/>
      <c r="E17" s="33" t="str">
        <f>IFERROR(VLOOKUP(D17,'Data Supply'!$I$4:$J$60,2,0),"")</f>
        <v/>
      </c>
      <c r="F17" s="31"/>
      <c r="G17" s="33" t="str">
        <f t="shared" si="1"/>
        <v/>
      </c>
      <c r="H17" s="35"/>
      <c r="I17" s="35" t="str">
        <f t="shared" si="2"/>
        <v/>
      </c>
      <c r="J17" s="33"/>
      <c r="M17" s="36">
        <f>'Data Supply'!H17</f>
        <v>14</v>
      </c>
      <c r="N17" s="36" t="str">
        <f>'Data Supply'!I17</f>
        <v>Abh Motif</v>
      </c>
      <c r="O17" s="36" t="str">
        <f>'Data Supply'!J17</f>
        <v>Muk14</v>
      </c>
      <c r="P17" s="37">
        <f t="shared" si="3"/>
        <v>0</v>
      </c>
      <c r="Q17" s="38">
        <f>'Data Supply'!$K$4:$K$60-P17</f>
        <v>9</v>
      </c>
    </row>
    <row r="18" spans="2:17" ht="12.75" x14ac:dyDescent="0.2">
      <c r="B18" s="52" t="str">
        <f t="shared" ca="1" si="4"/>
        <v/>
      </c>
      <c r="C18" s="33" t="str">
        <f t="shared" ca="1" si="0"/>
        <v/>
      </c>
      <c r="D18" s="31"/>
      <c r="E18" s="33" t="str">
        <f>IFERROR(VLOOKUP(D18,'Data Supply'!$I$4:$J$60,2,0),"")</f>
        <v/>
      </c>
      <c r="F18" s="31"/>
      <c r="G18" s="33" t="str">
        <f t="shared" si="1"/>
        <v/>
      </c>
      <c r="H18" s="35"/>
      <c r="I18" s="35" t="str">
        <f t="shared" si="2"/>
        <v/>
      </c>
      <c r="J18" s="33"/>
      <c r="M18" s="36">
        <f>'Data Supply'!H18</f>
        <v>15</v>
      </c>
      <c r="N18" s="36" t="str">
        <f>'Data Supply'!I18</f>
        <v>Terusan Motif</v>
      </c>
      <c r="O18" s="36" t="str">
        <f>'Data Supply'!J18</f>
        <v>Muk15</v>
      </c>
      <c r="P18" s="37">
        <f t="shared" si="3"/>
        <v>0</v>
      </c>
      <c r="Q18" s="38">
        <f>'Data Supply'!$K$4:$K$60-P18</f>
        <v>3</v>
      </c>
    </row>
    <row r="19" spans="2:17" ht="12.75" x14ac:dyDescent="0.2">
      <c r="B19" s="52" t="str">
        <f t="shared" ca="1" si="4"/>
        <v/>
      </c>
      <c r="C19" s="33" t="str">
        <f t="shared" ca="1" si="0"/>
        <v/>
      </c>
      <c r="D19" s="33"/>
      <c r="E19" s="33" t="str">
        <f>IFERROR(VLOOKUP(D19,'Data Supply'!$I$4:$J$60,2,0),"")</f>
        <v/>
      </c>
      <c r="F19" s="31"/>
      <c r="G19" s="33" t="str">
        <f t="shared" si="1"/>
        <v/>
      </c>
      <c r="H19" s="35"/>
      <c r="I19" s="35" t="str">
        <f t="shared" si="2"/>
        <v/>
      </c>
      <c r="J19" s="33"/>
      <c r="M19" s="36">
        <f>'Data Supply'!H19</f>
        <v>16</v>
      </c>
      <c r="N19" s="36" t="str">
        <f>'Data Supply'!I19</f>
        <v>Abh Terompah</v>
      </c>
      <c r="O19" s="36" t="str">
        <f>'Data Supply'!J19</f>
        <v>Muk16</v>
      </c>
      <c r="P19" s="37">
        <f t="shared" si="3"/>
        <v>0</v>
      </c>
      <c r="Q19" s="38">
        <f>'Data Supply'!$K$4:$K$60-P19</f>
        <v>10</v>
      </c>
    </row>
    <row r="20" spans="2:17" ht="12.75" x14ac:dyDescent="0.2">
      <c r="B20" s="52" t="str">
        <f t="shared" ca="1" si="4"/>
        <v/>
      </c>
      <c r="C20" s="33" t="str">
        <f t="shared" ca="1" si="0"/>
        <v/>
      </c>
      <c r="D20" s="33"/>
      <c r="E20" s="33" t="str">
        <f>IFERROR(VLOOKUP(D20,'Data Supply'!$I$4:$J$60,2,0),"")</f>
        <v/>
      </c>
      <c r="F20" s="31"/>
      <c r="G20" s="33" t="str">
        <f t="shared" si="1"/>
        <v/>
      </c>
      <c r="H20" s="35"/>
      <c r="I20" s="35" t="str">
        <f t="shared" si="2"/>
        <v/>
      </c>
      <c r="J20" s="33"/>
      <c r="M20" s="36">
        <f>'Data Supply'!H20</f>
        <v>17</v>
      </c>
      <c r="N20" s="36" t="str">
        <f>'Data Supply'!I20</f>
        <v>M006</v>
      </c>
      <c r="O20" s="36" t="str">
        <f>'Data Supply'!J20</f>
        <v>Asy17</v>
      </c>
      <c r="P20" s="37">
        <f t="shared" si="3"/>
        <v>0</v>
      </c>
      <c r="Q20" s="38">
        <f>'Data Supply'!$K$4:$K$60-P20</f>
        <v>12</v>
      </c>
    </row>
    <row r="21" spans="2:17" ht="12.75" x14ac:dyDescent="0.2">
      <c r="B21" s="52" t="str">
        <f t="shared" ca="1" si="4"/>
        <v/>
      </c>
      <c r="C21" s="33" t="str">
        <f t="shared" ca="1" si="0"/>
        <v/>
      </c>
      <c r="D21" s="33"/>
      <c r="E21" s="33" t="str">
        <f>IFERROR(VLOOKUP(D21,'Data Supply'!$I$4:$J$60,2,0),"")</f>
        <v/>
      </c>
      <c r="F21" s="31"/>
      <c r="G21" s="33" t="str">
        <f t="shared" si="1"/>
        <v/>
      </c>
      <c r="H21" s="35"/>
      <c r="I21" s="35" t="str">
        <f t="shared" si="2"/>
        <v/>
      </c>
      <c r="J21" s="33"/>
      <c r="M21" s="36">
        <f>'Data Supply'!H21</f>
        <v>18</v>
      </c>
      <c r="N21" s="36" t="str">
        <f>'Data Supply'!I21</f>
        <v>M005</v>
      </c>
      <c r="O21" s="36" t="str">
        <f>'Data Supply'!J21</f>
        <v>Asy18</v>
      </c>
      <c r="P21" s="37">
        <f t="shared" si="3"/>
        <v>0</v>
      </c>
      <c r="Q21" s="38">
        <f>'Data Supply'!$K$4:$K$60-P21</f>
        <v>12</v>
      </c>
    </row>
    <row r="22" spans="2:17" ht="12.75" x14ac:dyDescent="0.2">
      <c r="B22" s="52" t="str">
        <f t="shared" ca="1" si="4"/>
        <v/>
      </c>
      <c r="C22" s="33" t="str">
        <f t="shared" ca="1" si="0"/>
        <v/>
      </c>
      <c r="D22" s="33"/>
      <c r="E22" s="33" t="str">
        <f>IFERROR(VLOOKUP(D22,'Data Supply'!$I$4:$J$60,2,0),"")</f>
        <v/>
      </c>
      <c r="F22" s="31"/>
      <c r="G22" s="33" t="str">
        <f t="shared" si="1"/>
        <v/>
      </c>
      <c r="H22" s="35"/>
      <c r="I22" s="35" t="str">
        <f t="shared" si="2"/>
        <v/>
      </c>
      <c r="J22" s="33"/>
      <c r="M22" s="36">
        <f>'Data Supply'!H22</f>
        <v>19</v>
      </c>
      <c r="N22" s="36" t="str">
        <f>'Data Supply'!I22</f>
        <v>M002</v>
      </c>
      <c r="O22" s="36" t="str">
        <f>'Data Supply'!J22</f>
        <v>Asy19</v>
      </c>
      <c r="P22" s="37">
        <f t="shared" si="3"/>
        <v>0</v>
      </c>
      <c r="Q22" s="38">
        <f>'Data Supply'!$K$4:$K$60-P22</f>
        <v>24</v>
      </c>
    </row>
    <row r="23" spans="2:17" ht="12.75" x14ac:dyDescent="0.2">
      <c r="B23" s="52" t="str">
        <f t="shared" ca="1" si="4"/>
        <v/>
      </c>
      <c r="C23" s="33" t="str">
        <f t="shared" ca="1" si="0"/>
        <v/>
      </c>
      <c r="D23" s="33"/>
      <c r="E23" s="33" t="str">
        <f>IFERROR(VLOOKUP(D23,'Data Supply'!$I$4:$J$60,2,0),"")</f>
        <v/>
      </c>
      <c r="F23" s="31"/>
      <c r="G23" s="33" t="str">
        <f t="shared" si="1"/>
        <v/>
      </c>
      <c r="H23" s="35"/>
      <c r="I23" s="35" t="str">
        <f t="shared" si="2"/>
        <v/>
      </c>
      <c r="J23" s="33"/>
      <c r="M23" s="36">
        <f>'Data Supply'!H23</f>
        <v>20</v>
      </c>
      <c r="N23" s="36" t="str">
        <f>'Data Supply'!I23</f>
        <v>M001</v>
      </c>
      <c r="O23" s="36" t="str">
        <f>'Data Supply'!J23</f>
        <v>Asy20</v>
      </c>
      <c r="P23" s="37">
        <f t="shared" si="3"/>
        <v>0</v>
      </c>
      <c r="Q23" s="38">
        <f>'Data Supply'!$K$4:$K$60-P23</f>
        <v>12</v>
      </c>
    </row>
    <row r="24" spans="2:17" ht="12.75" x14ac:dyDescent="0.2">
      <c r="B24" s="52" t="str">
        <f t="shared" ca="1" si="4"/>
        <v/>
      </c>
      <c r="C24" s="33" t="str">
        <f t="shared" ca="1" si="0"/>
        <v/>
      </c>
      <c r="D24" s="33"/>
      <c r="E24" s="33" t="str">
        <f>IFERROR(VLOOKUP(D24,'Data Supply'!$I$4:$J$60,2,0),"")</f>
        <v/>
      </c>
      <c r="F24" s="31"/>
      <c r="G24" s="33" t="str">
        <f t="shared" si="1"/>
        <v/>
      </c>
      <c r="H24" s="35"/>
      <c r="I24" s="35" t="str">
        <f t="shared" si="2"/>
        <v/>
      </c>
      <c r="J24" s="33"/>
      <c r="M24" s="36">
        <f>'Data Supply'!H24</f>
        <v>21</v>
      </c>
      <c r="N24" s="36" t="str">
        <f>'Data Supply'!I24</f>
        <v>M007</v>
      </c>
      <c r="O24" s="36" t="str">
        <f>'Data Supply'!J24</f>
        <v>Asy21</v>
      </c>
      <c r="P24" s="37">
        <f t="shared" si="3"/>
        <v>0</v>
      </c>
      <c r="Q24" s="38">
        <f>'Data Supply'!$K$4:$K$60-P24</f>
        <v>24</v>
      </c>
    </row>
    <row r="25" spans="2:17" ht="12.75" x14ac:dyDescent="0.2">
      <c r="B25" s="52" t="str">
        <f t="shared" ca="1" si="4"/>
        <v/>
      </c>
      <c r="C25" s="33" t="str">
        <f t="shared" ca="1" si="0"/>
        <v/>
      </c>
      <c r="D25" s="33"/>
      <c r="E25" s="33" t="str">
        <f>IFERROR(VLOOKUP(D25,'Data Supply'!$I$4:$J$60,2,0),"")</f>
        <v/>
      </c>
      <c r="F25" s="31"/>
      <c r="G25" s="33" t="str">
        <f t="shared" si="1"/>
        <v/>
      </c>
      <c r="H25" s="35"/>
      <c r="I25" s="35" t="str">
        <f t="shared" si="2"/>
        <v/>
      </c>
      <c r="J25" s="33"/>
      <c r="M25" s="36">
        <f>'Data Supply'!H25</f>
        <v>22</v>
      </c>
      <c r="N25" s="36" t="str">
        <f>'Data Supply'!I25</f>
        <v>M008</v>
      </c>
      <c r="O25" s="36" t="str">
        <f>'Data Supply'!J25</f>
        <v>Asy22</v>
      </c>
      <c r="P25" s="37">
        <f t="shared" si="3"/>
        <v>0</v>
      </c>
      <c r="Q25" s="38">
        <f>'Data Supply'!$K$4:$K$60-P25</f>
        <v>12</v>
      </c>
    </row>
    <row r="26" spans="2:17" ht="12.75" x14ac:dyDescent="0.2">
      <c r="B26" s="52" t="str">
        <f t="shared" ca="1" si="4"/>
        <v/>
      </c>
      <c r="C26" s="33" t="str">
        <f t="shared" ca="1" si="0"/>
        <v/>
      </c>
      <c r="D26" s="33"/>
      <c r="E26" s="33" t="str">
        <f>IFERROR(VLOOKUP(D26,'Data Supply'!$I$4:$J$60,2,0),"")</f>
        <v/>
      </c>
      <c r="F26" s="31"/>
      <c r="G26" s="33" t="str">
        <f t="shared" si="1"/>
        <v/>
      </c>
      <c r="H26" s="35"/>
      <c r="I26" s="35" t="str">
        <f t="shared" si="2"/>
        <v/>
      </c>
      <c r="J26" s="33"/>
      <c r="M26" s="36">
        <f>'Data Supply'!H26</f>
        <v>23</v>
      </c>
      <c r="N26" s="36" t="str">
        <f>'Data Supply'!I26</f>
        <v>M004</v>
      </c>
      <c r="O26" s="36" t="str">
        <f>'Data Supply'!J26</f>
        <v>Asy23</v>
      </c>
      <c r="P26" s="37">
        <f t="shared" si="3"/>
        <v>0</v>
      </c>
      <c r="Q26" s="38">
        <f>'Data Supply'!$K$4:$K$60-P26</f>
        <v>12</v>
      </c>
    </row>
    <row r="27" spans="2:17" ht="12.75" x14ac:dyDescent="0.2">
      <c r="B27" s="52" t="str">
        <f t="shared" ca="1" si="4"/>
        <v/>
      </c>
      <c r="C27" s="33" t="str">
        <f t="shared" ca="1" si="0"/>
        <v/>
      </c>
      <c r="D27" s="33"/>
      <c r="E27" s="33" t="str">
        <f>IFERROR(VLOOKUP(D27,'Data Supply'!$I$4:$J$60,2,0),"")</f>
        <v/>
      </c>
      <c r="F27" s="31"/>
      <c r="G27" s="33" t="str">
        <f t="shared" si="1"/>
        <v/>
      </c>
      <c r="H27" s="35"/>
      <c r="I27" s="35" t="str">
        <f t="shared" si="2"/>
        <v/>
      </c>
      <c r="J27" s="33"/>
      <c r="M27" s="36">
        <f>'Data Supply'!H27</f>
        <v>24</v>
      </c>
      <c r="N27" s="36" t="str">
        <f>'Data Supply'!I27</f>
        <v>SL324</v>
      </c>
      <c r="O27" s="36" t="str">
        <f>'Data Supply'!J27</f>
        <v>Asy24</v>
      </c>
      <c r="P27" s="37">
        <f t="shared" si="3"/>
        <v>0</v>
      </c>
      <c r="Q27" s="38">
        <f>'Data Supply'!$K$4:$K$60-P27</f>
        <v>1</v>
      </c>
    </row>
    <row r="28" spans="2:17" ht="12.75" x14ac:dyDescent="0.2">
      <c r="B28" s="52" t="str">
        <f t="shared" ca="1" si="4"/>
        <v/>
      </c>
      <c r="C28" s="33" t="str">
        <f t="shared" ca="1" si="0"/>
        <v/>
      </c>
      <c r="D28" s="33"/>
      <c r="E28" s="33" t="str">
        <f>IFERROR(VLOOKUP(D28,'Data Supply'!$I$4:$J$60,2,0),"")</f>
        <v/>
      </c>
      <c r="F28" s="31"/>
      <c r="G28" s="33" t="str">
        <f t="shared" si="1"/>
        <v/>
      </c>
      <c r="H28" s="35"/>
      <c r="I28" s="35" t="str">
        <f t="shared" si="2"/>
        <v/>
      </c>
      <c r="J28" s="33"/>
      <c r="M28" s="36">
        <f>'Data Supply'!H28</f>
        <v>25</v>
      </c>
      <c r="N28" s="36">
        <f>'Data Supply'!I28</f>
        <v>9836</v>
      </c>
      <c r="O28" s="36" t="str">
        <f>'Data Supply'!J28</f>
        <v>Asy25</v>
      </c>
      <c r="P28" s="37">
        <f t="shared" si="3"/>
        <v>0</v>
      </c>
      <c r="Q28" s="38">
        <f>'Data Supply'!$K$4:$K$60-P28</f>
        <v>1</v>
      </c>
    </row>
    <row r="29" spans="2:17" ht="12.75" x14ac:dyDescent="0.2">
      <c r="B29" s="52" t="str">
        <f t="shared" ca="1" si="4"/>
        <v/>
      </c>
      <c r="C29" s="33" t="str">
        <f t="shared" ca="1" si="0"/>
        <v/>
      </c>
      <c r="D29" s="33"/>
      <c r="E29" s="33" t="str">
        <f>IFERROR(VLOOKUP(D29,'Data Supply'!$I$4:$J$60,2,0),"")</f>
        <v/>
      </c>
      <c r="F29" s="31"/>
      <c r="G29" s="33" t="str">
        <f t="shared" si="1"/>
        <v/>
      </c>
      <c r="H29" s="35"/>
      <c r="I29" s="35" t="str">
        <f t="shared" si="2"/>
        <v/>
      </c>
      <c r="J29" s="33"/>
      <c r="M29" s="36">
        <f>'Data Supply'!H29</f>
        <v>26</v>
      </c>
      <c r="N29" s="36">
        <f>'Data Supply'!I29</f>
        <v>9607</v>
      </c>
      <c r="O29" s="36" t="str">
        <f>'Data Supply'!J29</f>
        <v>Asy26</v>
      </c>
      <c r="P29" s="37">
        <f t="shared" si="3"/>
        <v>0</v>
      </c>
      <c r="Q29" s="38">
        <f>'Data Supply'!$K$4:$K$60-P29</f>
        <v>3</v>
      </c>
    </row>
    <row r="30" spans="2:17" ht="12.75" x14ac:dyDescent="0.2">
      <c r="B30" s="52" t="str">
        <f t="shared" ca="1" si="4"/>
        <v/>
      </c>
      <c r="C30" s="33" t="str">
        <f t="shared" ca="1" si="0"/>
        <v/>
      </c>
      <c r="D30" s="33"/>
      <c r="E30" s="33" t="str">
        <f>IFERROR(VLOOKUP(D30,'Data Supply'!$I$4:$J$60,2,0),"")</f>
        <v/>
      </c>
      <c r="F30" s="31"/>
      <c r="G30" s="33" t="str">
        <f t="shared" si="1"/>
        <v/>
      </c>
      <c r="H30" s="35"/>
      <c r="I30" s="35" t="str">
        <f t="shared" si="2"/>
        <v/>
      </c>
      <c r="J30" s="33"/>
      <c r="M30" s="36">
        <f>'Data Supply'!H30</f>
        <v>27</v>
      </c>
      <c r="N30" s="36" t="str">
        <f>'Data Supply'!I30</f>
        <v>JMBO</v>
      </c>
      <c r="O30" s="36" t="str">
        <f>'Data Supply'!J30</f>
        <v>Asy27</v>
      </c>
      <c r="P30" s="37">
        <f t="shared" si="3"/>
        <v>0</v>
      </c>
      <c r="Q30" s="38">
        <f>'Data Supply'!$K$4:$K$60-P30</f>
        <v>4</v>
      </c>
    </row>
    <row r="31" spans="2:17" ht="12.75" x14ac:dyDescent="0.2">
      <c r="B31" s="52" t="str">
        <f t="shared" ca="1" si="4"/>
        <v/>
      </c>
      <c r="C31" s="33" t="str">
        <f t="shared" ca="1" si="0"/>
        <v/>
      </c>
      <c r="D31" s="33"/>
      <c r="E31" s="33" t="str">
        <f>IFERROR(VLOOKUP(D31,'Data Supply'!$I$4:$J$60,2,0),"")</f>
        <v/>
      </c>
      <c r="F31" s="31"/>
      <c r="G31" s="33" t="str">
        <f t="shared" si="1"/>
        <v/>
      </c>
      <c r="H31" s="35"/>
      <c r="I31" s="35" t="str">
        <f t="shared" si="2"/>
        <v/>
      </c>
      <c r="J31" s="33"/>
      <c r="M31" s="36">
        <f>'Data Supply'!H31</f>
        <v>28</v>
      </c>
      <c r="N31" s="36">
        <f>'Data Supply'!I31</f>
        <v>10663</v>
      </c>
      <c r="O31" s="36" t="str">
        <f>'Data Supply'!J31</f>
        <v>Asy28</v>
      </c>
      <c r="P31" s="37">
        <f t="shared" si="3"/>
        <v>0</v>
      </c>
      <c r="Q31" s="38">
        <f>'Data Supply'!$K$4:$K$60-P31</f>
        <v>2</v>
      </c>
    </row>
    <row r="32" spans="2:17" ht="12.75" x14ac:dyDescent="0.2">
      <c r="B32" s="52" t="str">
        <f t="shared" ca="1" si="4"/>
        <v/>
      </c>
      <c r="C32" s="33" t="str">
        <f t="shared" ca="1" si="0"/>
        <v/>
      </c>
      <c r="D32" s="33"/>
      <c r="E32" s="33" t="str">
        <f>IFERROR(VLOOKUP(D32,'Data Supply'!$I$4:$J$60,2,0),"")</f>
        <v/>
      </c>
      <c r="F32" s="31"/>
      <c r="G32" s="33" t="str">
        <f t="shared" si="1"/>
        <v/>
      </c>
      <c r="H32" s="35"/>
      <c r="I32" s="35" t="str">
        <f t="shared" si="2"/>
        <v/>
      </c>
      <c r="J32" s="33"/>
      <c r="M32" s="36">
        <f>'Data Supply'!H32</f>
        <v>29</v>
      </c>
      <c r="N32" s="36">
        <f>'Data Supply'!I32</f>
        <v>10650</v>
      </c>
      <c r="O32" s="36" t="str">
        <f>'Data Supply'!J32</f>
        <v>Asy29</v>
      </c>
      <c r="P32" s="37">
        <f t="shared" si="3"/>
        <v>0</v>
      </c>
      <c r="Q32" s="38">
        <f>'Data Supply'!$K$4:$K$60-P32</f>
        <v>4</v>
      </c>
    </row>
    <row r="33" spans="2:17" ht="12.75" x14ac:dyDescent="0.2">
      <c r="B33" s="52" t="str">
        <f t="shared" ca="1" si="4"/>
        <v/>
      </c>
      <c r="C33" s="33" t="str">
        <f t="shared" ca="1" si="0"/>
        <v/>
      </c>
      <c r="D33" s="33"/>
      <c r="E33" s="33" t="str">
        <f>IFERROR(VLOOKUP(D33,'Data Supply'!$I$4:$J$60,2,0),"")</f>
        <v/>
      </c>
      <c r="F33" s="31"/>
      <c r="G33" s="33" t="str">
        <f t="shared" si="1"/>
        <v/>
      </c>
      <c r="H33" s="35"/>
      <c r="I33" s="35" t="str">
        <f t="shared" si="2"/>
        <v/>
      </c>
      <c r="J33" s="33"/>
      <c r="M33" s="36">
        <f>'Data Supply'!H33</f>
        <v>30</v>
      </c>
      <c r="N33" s="36">
        <f>'Data Supply'!I33</f>
        <v>10680</v>
      </c>
      <c r="O33" s="36" t="str">
        <f>'Data Supply'!J33</f>
        <v>Asy30</v>
      </c>
      <c r="P33" s="37">
        <f t="shared" si="3"/>
        <v>0</v>
      </c>
      <c r="Q33" s="38">
        <f>'Data Supply'!$K$4:$K$60-P33</f>
        <v>2</v>
      </c>
    </row>
    <row r="34" spans="2:17" ht="12.75" x14ac:dyDescent="0.2">
      <c r="B34" s="52" t="str">
        <f t="shared" ca="1" si="4"/>
        <v/>
      </c>
      <c r="C34" s="33" t="str">
        <f t="shared" ca="1" si="0"/>
        <v/>
      </c>
      <c r="D34" s="33"/>
      <c r="E34" s="33" t="str">
        <f>IFERROR(VLOOKUP(D34,'Data Supply'!$I$4:$J$60,2,0),"")</f>
        <v/>
      </c>
      <c r="F34" s="31"/>
      <c r="G34" s="33" t="str">
        <f t="shared" si="1"/>
        <v/>
      </c>
      <c r="H34" s="35"/>
      <c r="I34" s="35" t="str">
        <f t="shared" si="2"/>
        <v/>
      </c>
      <c r="J34" s="33"/>
      <c r="M34" s="36">
        <f>'Data Supply'!H34</f>
        <v>31</v>
      </c>
      <c r="N34" s="36">
        <f>'Data Supply'!I34</f>
        <v>10580</v>
      </c>
      <c r="O34" s="36" t="str">
        <f>'Data Supply'!J34</f>
        <v>Asy31</v>
      </c>
      <c r="P34" s="37">
        <f t="shared" si="3"/>
        <v>0</v>
      </c>
      <c r="Q34" s="38">
        <f>'Data Supply'!$K$4:$K$60-P34</f>
        <v>4</v>
      </c>
    </row>
    <row r="35" spans="2:17" ht="12.75" x14ac:dyDescent="0.2">
      <c r="B35" s="52" t="str">
        <f t="shared" ca="1" si="4"/>
        <v/>
      </c>
      <c r="C35" s="33" t="str">
        <f t="shared" ca="1" si="0"/>
        <v/>
      </c>
      <c r="D35" s="33"/>
      <c r="E35" s="33" t="str">
        <f>IFERROR(VLOOKUP(D35,'Data Supply'!$I$4:$J$60,2,0),"")</f>
        <v/>
      </c>
      <c r="F35" s="31"/>
      <c r="G35" s="33" t="str">
        <f t="shared" si="1"/>
        <v/>
      </c>
      <c r="H35" s="35"/>
      <c r="I35" s="35" t="str">
        <f t="shared" si="2"/>
        <v/>
      </c>
      <c r="J35" s="33"/>
      <c r="M35" s="36">
        <f>'Data Supply'!H35</f>
        <v>32</v>
      </c>
      <c r="N35" s="36">
        <f>'Data Supply'!I35</f>
        <v>10567</v>
      </c>
      <c r="O35" s="36" t="str">
        <f>'Data Supply'!J35</f>
        <v>Asy32</v>
      </c>
      <c r="P35" s="37">
        <f t="shared" si="3"/>
        <v>0</v>
      </c>
      <c r="Q35" s="38">
        <f>'Data Supply'!$K$4:$K$60-P35</f>
        <v>1</v>
      </c>
    </row>
    <row r="36" spans="2:17" ht="12.75" x14ac:dyDescent="0.2">
      <c r="B36" s="52" t="str">
        <f t="shared" ca="1" si="4"/>
        <v/>
      </c>
      <c r="C36" s="33" t="str">
        <f t="shared" ca="1" si="0"/>
        <v/>
      </c>
      <c r="D36" s="33"/>
      <c r="E36" s="33" t="str">
        <f>IFERROR(VLOOKUP(D36,'Data Supply'!$I$4:$J$60,2,0),"")</f>
        <v/>
      </c>
      <c r="F36" s="31"/>
      <c r="G36" s="33" t="str">
        <f t="shared" si="1"/>
        <v/>
      </c>
      <c r="H36" s="35"/>
      <c r="I36" s="35" t="str">
        <f t="shared" si="2"/>
        <v/>
      </c>
      <c r="J36" s="33"/>
      <c r="M36" s="36">
        <f>'Data Supply'!H36</f>
        <v>33</v>
      </c>
      <c r="N36" s="36">
        <f>'Data Supply'!I36</f>
        <v>10466</v>
      </c>
      <c r="O36" s="36" t="str">
        <f>'Data Supply'!J36</f>
        <v>Asy33</v>
      </c>
      <c r="P36" s="37">
        <f t="shared" si="3"/>
        <v>1</v>
      </c>
      <c r="Q36" s="38">
        <f>'Data Supply'!$K$4:$K$60-P36</f>
        <v>2</v>
      </c>
    </row>
    <row r="37" spans="2:17" ht="12.75" x14ac:dyDescent="0.2">
      <c r="B37" s="52" t="str">
        <f t="shared" ca="1" si="4"/>
        <v/>
      </c>
      <c r="C37" s="33" t="str">
        <f t="shared" ca="1" si="0"/>
        <v/>
      </c>
      <c r="D37" s="33"/>
      <c r="E37" s="33" t="str">
        <f>IFERROR(VLOOKUP(D37,'Data Supply'!$I$4:$J$60,2,0),"")</f>
        <v/>
      </c>
      <c r="F37" s="31"/>
      <c r="G37" s="33" t="str">
        <f t="shared" si="1"/>
        <v/>
      </c>
      <c r="H37" s="35"/>
      <c r="I37" s="35" t="str">
        <f t="shared" si="2"/>
        <v/>
      </c>
      <c r="J37" s="33"/>
      <c r="M37" s="36">
        <f>'Data Supply'!H37</f>
        <v>34</v>
      </c>
      <c r="N37" s="36">
        <f>'Data Supply'!I37</f>
        <v>9855</v>
      </c>
      <c r="O37" s="36" t="str">
        <f>'Data Supply'!J37</f>
        <v>Asy34</v>
      </c>
      <c r="P37" s="37">
        <f t="shared" si="3"/>
        <v>0</v>
      </c>
      <c r="Q37" s="38">
        <f>'Data Supply'!$K$4:$K$60-P37</f>
        <v>1</v>
      </c>
    </row>
    <row r="38" spans="2:17" ht="12.75" x14ac:dyDescent="0.2">
      <c r="B38" s="52" t="str">
        <f t="shared" ca="1" si="4"/>
        <v/>
      </c>
      <c r="C38" s="33" t="str">
        <f t="shared" ca="1" si="0"/>
        <v/>
      </c>
      <c r="D38" s="33"/>
      <c r="E38" s="33" t="str">
        <f>IFERROR(VLOOKUP(D38,'Data Supply'!$I$4:$J$60,2,0),"")</f>
        <v/>
      </c>
      <c r="F38" s="31"/>
      <c r="G38" s="33" t="str">
        <f t="shared" si="1"/>
        <v/>
      </c>
      <c r="H38" s="35"/>
      <c r="I38" s="35" t="str">
        <f t="shared" si="2"/>
        <v/>
      </c>
      <c r="J38" s="33"/>
      <c r="M38" s="36">
        <f>'Data Supply'!H38</f>
        <v>35</v>
      </c>
      <c r="N38" s="36">
        <f>'Data Supply'!I38</f>
        <v>10817</v>
      </c>
      <c r="O38" s="36" t="str">
        <f>'Data Supply'!J38</f>
        <v>Asy35</v>
      </c>
      <c r="P38" s="37">
        <f t="shared" si="3"/>
        <v>0</v>
      </c>
      <c r="Q38" s="38">
        <f>'Data Supply'!$K$4:$K$60-P38</f>
        <v>3</v>
      </c>
    </row>
    <row r="39" spans="2:17" ht="12.75" x14ac:dyDescent="0.2">
      <c r="B39" s="52" t="str">
        <f t="shared" ca="1" si="4"/>
        <v/>
      </c>
      <c r="C39" s="33" t="str">
        <f t="shared" ca="1" si="0"/>
        <v/>
      </c>
      <c r="D39" s="33"/>
      <c r="E39" s="33" t="str">
        <f>IFERROR(VLOOKUP(D39,'Data Supply'!$I$4:$J$60,2,0),"")</f>
        <v/>
      </c>
      <c r="F39" s="31"/>
      <c r="G39" s="33" t="str">
        <f t="shared" si="1"/>
        <v/>
      </c>
      <c r="H39" s="35"/>
      <c r="I39" s="35" t="str">
        <f t="shared" si="2"/>
        <v/>
      </c>
      <c r="J39" s="33"/>
      <c r="M39" s="36">
        <f>'Data Supply'!H39</f>
        <v>36</v>
      </c>
      <c r="N39" s="36">
        <f>'Data Supply'!I39</f>
        <v>10737</v>
      </c>
      <c r="O39" s="36" t="str">
        <f>'Data Supply'!J39</f>
        <v>Asy36</v>
      </c>
      <c r="P39" s="37">
        <f t="shared" si="3"/>
        <v>0</v>
      </c>
      <c r="Q39" s="38">
        <f>'Data Supply'!$K$4:$K$60-P39</f>
        <v>3</v>
      </c>
    </row>
    <row r="40" spans="2:17" ht="12.75" x14ac:dyDescent="0.2">
      <c r="B40" s="52" t="str">
        <f t="shared" ca="1" si="4"/>
        <v/>
      </c>
      <c r="C40" s="33" t="str">
        <f t="shared" ca="1" si="0"/>
        <v/>
      </c>
      <c r="D40" s="33"/>
      <c r="E40" s="33" t="str">
        <f>IFERROR(VLOOKUP(D40,'Data Supply'!$I$4:$J$60,2,0),"")</f>
        <v/>
      </c>
      <c r="F40" s="31"/>
      <c r="G40" s="33" t="str">
        <f t="shared" si="1"/>
        <v/>
      </c>
      <c r="H40" s="35"/>
      <c r="I40" s="35" t="str">
        <f t="shared" si="2"/>
        <v/>
      </c>
      <c r="J40" s="33"/>
      <c r="M40" s="36">
        <f>'Data Supply'!H40</f>
        <v>37</v>
      </c>
      <c r="N40" s="36">
        <f>'Data Supply'!I40</f>
        <v>8274</v>
      </c>
      <c r="O40" s="36" t="str">
        <f>'Data Supply'!J40</f>
        <v>Asy37</v>
      </c>
      <c r="P40" s="37">
        <f t="shared" si="3"/>
        <v>0</v>
      </c>
      <c r="Q40" s="38">
        <f>'Data Supply'!$K$4:$K$60-P40</f>
        <v>2</v>
      </c>
    </row>
    <row r="41" spans="2:17" ht="12.75" x14ac:dyDescent="0.2">
      <c r="B41" s="52" t="str">
        <f t="shared" ca="1" si="4"/>
        <v/>
      </c>
      <c r="C41" s="33" t="str">
        <f t="shared" ca="1" si="0"/>
        <v/>
      </c>
      <c r="D41" s="33"/>
      <c r="E41" s="33" t="str">
        <f>IFERROR(VLOOKUP(D41,'Data Supply'!$I$4:$J$60,2,0),"")</f>
        <v/>
      </c>
      <c r="F41" s="31"/>
      <c r="G41" s="33" t="str">
        <f t="shared" si="1"/>
        <v/>
      </c>
      <c r="H41" s="35"/>
      <c r="I41" s="35" t="str">
        <f t="shared" si="2"/>
        <v/>
      </c>
      <c r="J41" s="33"/>
      <c r="M41" s="36">
        <f>'Data Supply'!H41</f>
        <v>38</v>
      </c>
      <c r="N41" s="36">
        <f>'Data Supply'!I41</f>
        <v>10403</v>
      </c>
      <c r="O41" s="36" t="str">
        <f>'Data Supply'!J41</f>
        <v>Asy38</v>
      </c>
      <c r="P41" s="37">
        <f t="shared" si="3"/>
        <v>0</v>
      </c>
      <c r="Q41" s="38">
        <f>'Data Supply'!$K$4:$K$60-P41</f>
        <v>3</v>
      </c>
    </row>
    <row r="42" spans="2:17" ht="12.75" x14ac:dyDescent="0.2">
      <c r="B42" s="52" t="str">
        <f t="shared" ca="1" si="4"/>
        <v/>
      </c>
      <c r="C42" s="33" t="str">
        <f t="shared" ca="1" si="0"/>
        <v/>
      </c>
      <c r="D42" s="33"/>
      <c r="E42" s="33" t="str">
        <f>IFERROR(VLOOKUP(D42,'Data Supply'!$I$4:$J$60,2,0),"")</f>
        <v/>
      </c>
      <c r="F42" s="31"/>
      <c r="G42" s="33" t="str">
        <f t="shared" si="1"/>
        <v/>
      </c>
      <c r="H42" s="35"/>
      <c r="I42" s="35" t="str">
        <f t="shared" si="2"/>
        <v/>
      </c>
      <c r="J42" s="33"/>
      <c r="M42" s="36">
        <f>'Data Supply'!H42</f>
        <v>39</v>
      </c>
      <c r="N42" s="36">
        <f>'Data Supply'!I42</f>
        <v>10486</v>
      </c>
      <c r="O42" s="36" t="str">
        <f>'Data Supply'!J42</f>
        <v>Asy39</v>
      </c>
      <c r="P42" s="37">
        <f t="shared" si="3"/>
        <v>0</v>
      </c>
      <c r="Q42" s="38">
        <f>'Data Supply'!$K$4:$K$60-P42</f>
        <v>3</v>
      </c>
    </row>
    <row r="43" spans="2:17" ht="12.75" x14ac:dyDescent="0.2">
      <c r="B43" s="52" t="str">
        <f t="shared" ca="1" si="4"/>
        <v/>
      </c>
      <c r="C43" s="33" t="str">
        <f t="shared" ca="1" si="0"/>
        <v/>
      </c>
      <c r="D43" s="33"/>
      <c r="E43" s="33" t="str">
        <f>IFERROR(VLOOKUP(D43,'Data Supply'!$I$4:$J$60,2,0),"")</f>
        <v/>
      </c>
      <c r="F43" s="31"/>
      <c r="G43" s="33" t="str">
        <f t="shared" si="1"/>
        <v/>
      </c>
      <c r="H43" s="35"/>
      <c r="I43" s="35" t="str">
        <f t="shared" si="2"/>
        <v/>
      </c>
      <c r="J43" s="33"/>
      <c r="M43" s="36">
        <f>'Data Supply'!H43</f>
        <v>40</v>
      </c>
      <c r="N43" s="36">
        <f>'Data Supply'!I43</f>
        <v>9857</v>
      </c>
      <c r="O43" s="36" t="str">
        <f>'Data Supply'!J43</f>
        <v>Asy40</v>
      </c>
      <c r="P43" s="37">
        <f t="shared" si="3"/>
        <v>0</v>
      </c>
      <c r="Q43" s="38">
        <f>'Data Supply'!$K$4:$K$60-P43</f>
        <v>2</v>
      </c>
    </row>
    <row r="44" spans="2:17" ht="12.75" x14ac:dyDescent="0.2">
      <c r="B44" s="52" t="str">
        <f t="shared" ca="1" si="4"/>
        <v/>
      </c>
      <c r="C44" s="33" t="str">
        <f t="shared" ca="1" si="0"/>
        <v/>
      </c>
      <c r="D44" s="33"/>
      <c r="E44" s="33" t="str">
        <f>IFERROR(VLOOKUP(D44,'Data Supply'!$I$4:$J$60,2,0),"")</f>
        <v/>
      </c>
      <c r="F44" s="31"/>
      <c r="G44" s="33" t="str">
        <f t="shared" si="1"/>
        <v/>
      </c>
      <c r="H44" s="35"/>
      <c r="I44" s="35" t="str">
        <f t="shared" si="2"/>
        <v/>
      </c>
      <c r="J44" s="33"/>
      <c r="M44" s="36">
        <f>'Data Supply'!H44</f>
        <v>41</v>
      </c>
      <c r="N44" s="36">
        <f>'Data Supply'!I44</f>
        <v>10863</v>
      </c>
      <c r="O44" s="36" t="str">
        <f>'Data Supply'!J44</f>
        <v>Asy41</v>
      </c>
      <c r="P44" s="37">
        <f t="shared" si="3"/>
        <v>0</v>
      </c>
      <c r="Q44" s="38">
        <f>'Data Supply'!$K$4:$K$60-P44</f>
        <v>3</v>
      </c>
    </row>
    <row r="45" spans="2:17" ht="12.75" x14ac:dyDescent="0.2">
      <c r="B45" s="52" t="str">
        <f t="shared" ca="1" si="4"/>
        <v/>
      </c>
      <c r="C45" s="33" t="str">
        <f t="shared" ca="1" si="0"/>
        <v/>
      </c>
      <c r="D45" s="33"/>
      <c r="E45" s="33" t="str">
        <f>IFERROR(VLOOKUP(D45,'Data Supply'!$I$4:$J$60,2,0),"")</f>
        <v/>
      </c>
      <c r="F45" s="31"/>
      <c r="G45" s="33" t="str">
        <f t="shared" si="1"/>
        <v/>
      </c>
      <c r="H45" s="35"/>
      <c r="I45" s="35" t="str">
        <f t="shared" si="2"/>
        <v/>
      </c>
      <c r="J45" s="33"/>
      <c r="M45" s="36">
        <f>'Data Supply'!H45</f>
        <v>42</v>
      </c>
      <c r="N45" s="36">
        <f>'Data Supply'!I45</f>
        <v>9562</v>
      </c>
      <c r="O45" s="36" t="str">
        <f>'Data Supply'!J45</f>
        <v>Asy42</v>
      </c>
      <c r="P45" s="37">
        <f t="shared" si="3"/>
        <v>0</v>
      </c>
      <c r="Q45" s="38">
        <f>'Data Supply'!$K$4:$K$60-P45</f>
        <v>3</v>
      </c>
    </row>
    <row r="46" spans="2:17" ht="12.75" x14ac:dyDescent="0.2">
      <c r="B46" s="52" t="str">
        <f t="shared" ca="1" si="4"/>
        <v/>
      </c>
      <c r="C46" s="33" t="str">
        <f t="shared" ca="1" si="0"/>
        <v/>
      </c>
      <c r="D46" s="33"/>
      <c r="E46" s="33" t="str">
        <f>IFERROR(VLOOKUP(D46,'Data Supply'!$I$4:$J$60,2,0),"")</f>
        <v/>
      </c>
      <c r="F46" s="31"/>
      <c r="G46" s="33" t="str">
        <f t="shared" si="1"/>
        <v/>
      </c>
      <c r="H46" s="35"/>
      <c r="I46" s="35" t="str">
        <f t="shared" si="2"/>
        <v/>
      </c>
      <c r="J46" s="33"/>
      <c r="M46" s="36">
        <f>'Data Supply'!H46</f>
        <v>43</v>
      </c>
      <c r="N46" s="36" t="str">
        <f>'Data Supply'!I46</f>
        <v>KD3092</v>
      </c>
      <c r="O46" s="36" t="str">
        <f>'Data Supply'!J46</f>
        <v>Asy43</v>
      </c>
      <c r="P46" s="37">
        <f t="shared" si="3"/>
        <v>0</v>
      </c>
      <c r="Q46" s="38">
        <f>'Data Supply'!$K$4:$K$60-P46</f>
        <v>3</v>
      </c>
    </row>
    <row r="47" spans="2:17" ht="12.75" x14ac:dyDescent="0.2">
      <c r="B47" s="52" t="str">
        <f t="shared" ca="1" si="4"/>
        <v/>
      </c>
      <c r="C47" s="33" t="str">
        <f t="shared" ca="1" si="0"/>
        <v/>
      </c>
      <c r="D47" s="33"/>
      <c r="E47" s="33" t="str">
        <f>IFERROR(VLOOKUP(D47,'Data Supply'!$I$4:$J$60,2,0),"")</f>
        <v/>
      </c>
      <c r="F47" s="31"/>
      <c r="G47" s="33" t="str">
        <f t="shared" si="1"/>
        <v/>
      </c>
      <c r="H47" s="35"/>
      <c r="I47" s="35" t="str">
        <f t="shared" si="2"/>
        <v/>
      </c>
      <c r="J47" s="33"/>
      <c r="M47" s="36">
        <f>'Data Supply'!H47</f>
        <v>44</v>
      </c>
      <c r="N47" s="36">
        <f>'Data Supply'!I47</f>
        <v>9813</v>
      </c>
      <c r="O47" s="36" t="str">
        <f>'Data Supply'!J47</f>
        <v>Asy44</v>
      </c>
      <c r="P47" s="37">
        <f t="shared" si="3"/>
        <v>0</v>
      </c>
      <c r="Q47" s="38">
        <f>'Data Supply'!$K$4:$K$60-P47</f>
        <v>3</v>
      </c>
    </row>
    <row r="48" spans="2:17" ht="12.75" x14ac:dyDescent="0.2">
      <c r="B48" s="52" t="str">
        <f t="shared" ca="1" si="4"/>
        <v/>
      </c>
      <c r="C48" s="33" t="str">
        <f t="shared" ca="1" si="0"/>
        <v/>
      </c>
      <c r="D48" s="33"/>
      <c r="E48" s="33" t="str">
        <f>IFERROR(VLOOKUP(D48,'Data Supply'!$I$4:$J$60,2,0),"")</f>
        <v/>
      </c>
      <c r="F48" s="31"/>
      <c r="G48" s="33" t="str">
        <f t="shared" si="1"/>
        <v/>
      </c>
      <c r="H48" s="35"/>
      <c r="I48" s="35" t="str">
        <f t="shared" si="2"/>
        <v/>
      </c>
      <c r="J48" s="33"/>
      <c r="M48" s="36">
        <f>'Data Supply'!H48</f>
        <v>45</v>
      </c>
      <c r="N48" s="36">
        <f>'Data Supply'!I48</f>
        <v>9693</v>
      </c>
      <c r="O48" s="36" t="str">
        <f>'Data Supply'!J48</f>
        <v>Asy45</v>
      </c>
      <c r="P48" s="37">
        <f t="shared" si="3"/>
        <v>0</v>
      </c>
      <c r="Q48" s="38">
        <f>'Data Supply'!$K$4:$K$60-P48</f>
        <v>2</v>
      </c>
    </row>
    <row r="49" spans="2:17" ht="12.75" x14ac:dyDescent="0.2">
      <c r="B49" s="52" t="str">
        <f t="shared" ca="1" si="4"/>
        <v/>
      </c>
      <c r="C49" s="33" t="str">
        <f t="shared" ca="1" si="0"/>
        <v/>
      </c>
      <c r="D49" s="31"/>
      <c r="E49" s="33" t="str">
        <f>IFERROR(VLOOKUP(D49,'Data Supply'!$I$4:$J$60,2,0),"")</f>
        <v/>
      </c>
      <c r="F49" s="31"/>
      <c r="G49" s="33" t="str">
        <f t="shared" si="1"/>
        <v/>
      </c>
      <c r="H49" s="35"/>
      <c r="I49" s="35" t="str">
        <f t="shared" si="2"/>
        <v/>
      </c>
      <c r="J49" s="33"/>
      <c r="M49" s="36">
        <f>'Data Supply'!H49</f>
        <v>46</v>
      </c>
      <c r="N49" s="36">
        <f>'Data Supply'!I49</f>
        <v>9842</v>
      </c>
      <c r="O49" s="36" t="str">
        <f>'Data Supply'!J49</f>
        <v>Asy46</v>
      </c>
      <c r="P49" s="37">
        <f t="shared" si="3"/>
        <v>0</v>
      </c>
      <c r="Q49" s="38">
        <f>'Data Supply'!$K$4:$K$60-P49</f>
        <v>1</v>
      </c>
    </row>
    <row r="50" spans="2:17" ht="12.75" x14ac:dyDescent="0.2">
      <c r="B50" s="52" t="str">
        <f t="shared" ca="1" si="4"/>
        <v/>
      </c>
      <c r="C50" s="33" t="str">
        <f t="shared" ca="1" si="0"/>
        <v/>
      </c>
      <c r="D50" s="33"/>
      <c r="E50" s="33" t="str">
        <f>IFERROR(VLOOKUP(D50,'Data Supply'!$I$4:$J$60,2,0),"")</f>
        <v/>
      </c>
      <c r="F50" s="31"/>
      <c r="G50" s="33" t="str">
        <f t="shared" si="1"/>
        <v/>
      </c>
      <c r="H50" s="33"/>
      <c r="I50" s="35" t="str">
        <f t="shared" si="2"/>
        <v/>
      </c>
      <c r="J50" s="33"/>
      <c r="M50" s="36">
        <f>'Data Supply'!H50</f>
        <v>47</v>
      </c>
      <c r="N50" s="36">
        <f>'Data Supply'!I50</f>
        <v>10586</v>
      </c>
      <c r="O50" s="36" t="str">
        <f>'Data Supply'!J50</f>
        <v>Asy47</v>
      </c>
      <c r="P50" s="37">
        <f t="shared" si="3"/>
        <v>0</v>
      </c>
      <c r="Q50" s="38">
        <f>'Data Supply'!$K$4:$K$60-P50</f>
        <v>3</v>
      </c>
    </row>
    <row r="51" spans="2:17" ht="12.75" x14ac:dyDescent="0.2">
      <c r="M51" s="2"/>
      <c r="N51" s="2"/>
      <c r="P51" s="39"/>
    </row>
    <row r="52" spans="2:17" ht="12.75" x14ac:dyDescent="0.2">
      <c r="M52" s="2"/>
      <c r="N52" s="2"/>
    </row>
    <row r="53" spans="2:17" ht="12.75" x14ac:dyDescent="0.2">
      <c r="M53" s="2"/>
      <c r="N53" s="2"/>
    </row>
    <row r="54" spans="2:17" ht="12.75" x14ac:dyDescent="0.2">
      <c r="M54" s="2"/>
      <c r="N54" s="2"/>
    </row>
    <row r="55" spans="2:17" ht="12.75" x14ac:dyDescent="0.2">
      <c r="M55" s="2"/>
      <c r="N55" s="2"/>
    </row>
    <row r="56" spans="2:17" ht="12.75" x14ac:dyDescent="0.2">
      <c r="M56" s="2"/>
      <c r="N56" s="2"/>
    </row>
    <row r="57" spans="2:17" ht="12.75" x14ac:dyDescent="0.2">
      <c r="M57" s="2"/>
      <c r="N57" s="2"/>
    </row>
    <row r="58" spans="2:17" ht="12.75" x14ac:dyDescent="0.2">
      <c r="M58" s="2"/>
      <c r="N58" s="2"/>
    </row>
    <row r="59" spans="2:17" ht="12.75" x14ac:dyDescent="0.2">
      <c r="M59" s="2"/>
      <c r="N59" s="2"/>
    </row>
    <row r="60" spans="2:17" ht="12.75" x14ac:dyDescent="0.2">
      <c r="M60" s="2"/>
      <c r="N60" s="2"/>
    </row>
  </sheetData>
  <autoFilter ref="B3:J3" xr:uid="{00000000-0001-0000-0200-000000000000}"/>
  <customSheetViews>
    <customSheetView guid="{ED245A96-4C6F-4D86-95D3-945F5CC31241}" filter="1" showAutoFilter="1">
      <pageMargins left="0.7" right="0.7" top="0.75" bottom="0.75" header="0.3" footer="0.3"/>
      <autoFilter ref="B3:J3" xr:uid="{0F4E3E51-D1F3-497C-890F-C577DF68C528}"/>
    </customSheetView>
  </customSheetViews>
  <mergeCells count="2">
    <mergeCell ref="B2:J2"/>
    <mergeCell ref="M2:Q2"/>
  </mergeCells>
  <dataValidations count="1">
    <dataValidation type="list" allowBlank="1" sqref="F4:F50" xr:uid="{00000000-0002-0000-0200-000000000000}">
      <formula1>"1,2,3,4,5,6,7,8,9,10"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1000000}">
          <x14:formula1>
            <xm:f>'Data Supply'!$I$4:$I$63</xm:f>
          </x14:formula1>
          <xm:sqref>D4:D50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483E-E124-4E3B-BC0A-6B474F61E4D3}">
  <dimension ref="B1:U550"/>
  <sheetViews>
    <sheetView workbookViewId="0">
      <selection activeCell="E4" sqref="E4"/>
    </sheetView>
  </sheetViews>
  <sheetFormatPr defaultRowHeight="12.75" x14ac:dyDescent="0.2"/>
  <cols>
    <col min="2" max="2" width="4" customWidth="1"/>
    <col min="3" max="3" width="14.140625" customWidth="1"/>
    <col min="12" max="12" width="11" style="64" bestFit="1" customWidth="1"/>
    <col min="16" max="16" width="11.28515625" customWidth="1"/>
    <col min="24" max="24" width="13" customWidth="1"/>
  </cols>
  <sheetData>
    <row r="1" spans="2:21" ht="13.5" thickBot="1" x14ac:dyDescent="0.25"/>
    <row r="2" spans="2:21" ht="29.25" thickTop="1" thickBot="1" x14ac:dyDescent="0.7">
      <c r="B2" s="75" t="s">
        <v>91</v>
      </c>
      <c r="C2" s="76"/>
      <c r="D2" s="76"/>
      <c r="E2" s="76"/>
      <c r="F2" s="77"/>
      <c r="G2" s="68"/>
      <c r="J2" s="75" t="s">
        <v>96</v>
      </c>
      <c r="K2" s="76"/>
      <c r="L2" s="76"/>
      <c r="M2" s="76"/>
      <c r="N2" s="77"/>
    </row>
    <row r="3" spans="2:21" ht="13.5" thickTop="1" x14ac:dyDescent="0.2">
      <c r="B3" t="s">
        <v>7</v>
      </c>
      <c r="C3" t="s">
        <v>8</v>
      </c>
      <c r="D3" t="s">
        <v>9</v>
      </c>
      <c r="E3" t="s">
        <v>93</v>
      </c>
      <c r="F3" t="s">
        <v>94</v>
      </c>
      <c r="G3" t="s">
        <v>116</v>
      </c>
      <c r="J3" t="s">
        <v>114</v>
      </c>
      <c r="K3" t="s">
        <v>95</v>
      </c>
      <c r="L3" s="64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s="63" t="s">
        <v>115</v>
      </c>
    </row>
    <row r="4" spans="2:21" x14ac:dyDescent="0.2">
      <c r="B4">
        <f>'Data Supply'!H4</f>
        <v>1</v>
      </c>
      <c r="C4" t="str">
        <f>'Data Supply'!I4</f>
        <v>Terusan Bordir</v>
      </c>
      <c r="D4" t="str">
        <f>'Data Supply'!J4</f>
        <v>Nur1</v>
      </c>
      <c r="G4" t="str">
        <f>_xlfn.IFNA(VLOOKUP(E4,$L$4:$S$550,8,FALSE),"")</f>
        <v/>
      </c>
      <c r="J4">
        <v>0</v>
      </c>
      <c r="K4" t="s">
        <v>97</v>
      </c>
      <c r="L4" s="64">
        <v>100000</v>
      </c>
      <c r="M4" s="65">
        <f>VALUE(LEFT(L4,1))</f>
        <v>1</v>
      </c>
      <c r="N4" s="66">
        <f>VALUE(MID(L4,2,1))</f>
        <v>0</v>
      </c>
      <c r="O4" s="66">
        <f>VALUE(MID(L4,3,1))</f>
        <v>0</v>
      </c>
      <c r="P4" t="str">
        <f t="shared" ref="P4:P67" si="0">VLOOKUP(M4,logika,2,FALSE)</f>
        <v>B</v>
      </c>
      <c r="Q4" t="str">
        <f t="shared" ref="Q4:Q67" si="1">VLOOKUP(N4,logika,2,FALSE)</f>
        <v>A</v>
      </c>
      <c r="R4" t="str">
        <f t="shared" ref="R4:R67" si="2">VLOOKUP(O4,logika,2,FALSE)</f>
        <v>A</v>
      </c>
      <c r="S4" t="str">
        <f>CONCATENATE(P4,Q4,R4)</f>
        <v>BAA</v>
      </c>
    </row>
    <row r="5" spans="2:21" x14ac:dyDescent="0.2">
      <c r="B5">
        <f>'Data Supply'!H5</f>
        <v>2</v>
      </c>
      <c r="C5" t="str">
        <f>'Data Supply'!I5</f>
        <v>Bordir Alisha</v>
      </c>
      <c r="D5" t="str">
        <f>'Data Supply'!J5</f>
        <v>Nur2</v>
      </c>
      <c r="G5" t="str">
        <f t="shared" ref="G5:G63" si="3">_xlfn.IFNA(VLOOKUP(E5,$L$4:$S$550,8,FALSE),"")</f>
        <v/>
      </c>
      <c r="J5">
        <v>1</v>
      </c>
      <c r="K5" t="s">
        <v>98</v>
      </c>
      <c r="L5" s="64">
        <f>L4+1000</f>
        <v>101000</v>
      </c>
      <c r="M5" s="65">
        <f t="shared" ref="M5:M68" si="4">VALUE(LEFT(L5,1))</f>
        <v>1</v>
      </c>
      <c r="N5" s="66">
        <f t="shared" ref="N5:N68" si="5">VALUE(MID(L5,2,1))</f>
        <v>0</v>
      </c>
      <c r="O5" s="66">
        <f t="shared" ref="O5:O68" si="6">VALUE(MID(L5,3,1))</f>
        <v>1</v>
      </c>
      <c r="P5" t="str">
        <f t="shared" si="0"/>
        <v>B</v>
      </c>
      <c r="Q5" t="str">
        <f t="shared" si="1"/>
        <v>A</v>
      </c>
      <c r="R5" t="str">
        <f t="shared" si="2"/>
        <v>B</v>
      </c>
      <c r="S5" t="str">
        <f t="shared" ref="S5:S68" si="7">CONCATENATE(P5,Q5,R5)</f>
        <v>BAB</v>
      </c>
    </row>
    <row r="6" spans="2:21" x14ac:dyDescent="0.2">
      <c r="B6">
        <f>'Data Supply'!H6</f>
        <v>3</v>
      </c>
      <c r="C6" t="str">
        <f>'Data Supply'!I6</f>
        <v>Terusan Motif</v>
      </c>
      <c r="D6" t="str">
        <f>'Data Supply'!J6</f>
        <v>Nur3</v>
      </c>
      <c r="G6" t="str">
        <f t="shared" si="3"/>
        <v/>
      </c>
      <c r="J6">
        <v>2</v>
      </c>
      <c r="K6" t="s">
        <v>99</v>
      </c>
      <c r="L6" s="64">
        <f t="shared" ref="L6:L69" si="8">L5+1000</f>
        <v>102000</v>
      </c>
      <c r="M6" s="65">
        <f t="shared" si="4"/>
        <v>1</v>
      </c>
      <c r="N6" s="66">
        <f t="shared" si="5"/>
        <v>0</v>
      </c>
      <c r="O6" s="66">
        <f t="shared" si="6"/>
        <v>2</v>
      </c>
      <c r="P6" t="str">
        <f t="shared" si="0"/>
        <v>B</v>
      </c>
      <c r="Q6" t="str">
        <f t="shared" si="1"/>
        <v>A</v>
      </c>
      <c r="R6" t="str">
        <f t="shared" si="2"/>
        <v>C</v>
      </c>
      <c r="S6" t="str">
        <f t="shared" si="7"/>
        <v>BAC</v>
      </c>
      <c r="U6" s="67"/>
    </row>
    <row r="7" spans="2:21" x14ac:dyDescent="0.2">
      <c r="B7">
        <f>'Data Supply'!H7</f>
        <v>4</v>
      </c>
      <c r="C7" t="str">
        <f>'Data Supply'!I7</f>
        <v>Ms Style</v>
      </c>
      <c r="D7" t="str">
        <f>'Data Supply'!J7</f>
        <v>Nur4</v>
      </c>
      <c r="G7" t="str">
        <f t="shared" si="3"/>
        <v/>
      </c>
      <c r="J7">
        <v>3</v>
      </c>
      <c r="K7" t="s">
        <v>100</v>
      </c>
      <c r="L7" s="64">
        <f t="shared" si="8"/>
        <v>103000</v>
      </c>
      <c r="M7" s="65">
        <f t="shared" si="4"/>
        <v>1</v>
      </c>
      <c r="N7" s="66">
        <f t="shared" si="5"/>
        <v>0</v>
      </c>
      <c r="O7" s="66">
        <f t="shared" si="6"/>
        <v>3</v>
      </c>
      <c r="P7" t="str">
        <f t="shared" si="0"/>
        <v>B</v>
      </c>
      <c r="Q7" t="str">
        <f t="shared" si="1"/>
        <v>A</v>
      </c>
      <c r="R7" t="str">
        <f t="shared" si="2"/>
        <v>D</v>
      </c>
      <c r="S7" t="str">
        <f t="shared" si="7"/>
        <v>BAD</v>
      </c>
    </row>
    <row r="8" spans="2:21" x14ac:dyDescent="0.2">
      <c r="B8">
        <f>'Data Supply'!H8</f>
        <v>5</v>
      </c>
      <c r="C8" t="str">
        <f>'Data Supply'!I8</f>
        <v>Abb Motif</v>
      </c>
      <c r="D8" t="str">
        <f>'Data Supply'!J8</f>
        <v>Nur5</v>
      </c>
      <c r="G8" t="str">
        <f t="shared" si="3"/>
        <v/>
      </c>
      <c r="J8">
        <v>4</v>
      </c>
      <c r="K8" t="s">
        <v>101</v>
      </c>
      <c r="L8" s="64">
        <f t="shared" si="8"/>
        <v>104000</v>
      </c>
      <c r="M8" s="65">
        <f t="shared" si="4"/>
        <v>1</v>
      </c>
      <c r="N8" s="66">
        <f t="shared" si="5"/>
        <v>0</v>
      </c>
      <c r="O8" s="66">
        <f t="shared" si="6"/>
        <v>4</v>
      </c>
      <c r="P8" t="str">
        <f t="shared" si="0"/>
        <v>B</v>
      </c>
      <c r="Q8" t="str">
        <f t="shared" si="1"/>
        <v>A</v>
      </c>
      <c r="R8" t="str">
        <f t="shared" si="2"/>
        <v>E</v>
      </c>
      <c r="S8" t="str">
        <f t="shared" si="7"/>
        <v>BAE</v>
      </c>
    </row>
    <row r="9" spans="2:21" x14ac:dyDescent="0.2">
      <c r="B9">
        <f>'Data Supply'!H9</f>
        <v>6</v>
      </c>
      <c r="C9" t="str">
        <f>'Data Supply'!I9</f>
        <v>Abb Bordir</v>
      </c>
      <c r="D9" t="str">
        <f>'Data Supply'!J9</f>
        <v>Nur6</v>
      </c>
      <c r="G9" t="str">
        <f t="shared" si="3"/>
        <v/>
      </c>
      <c r="J9">
        <v>5</v>
      </c>
      <c r="K9" t="s">
        <v>102</v>
      </c>
      <c r="L9" s="64">
        <f t="shared" si="8"/>
        <v>105000</v>
      </c>
      <c r="M9" s="65">
        <f t="shared" si="4"/>
        <v>1</v>
      </c>
      <c r="N9" s="66">
        <f t="shared" si="5"/>
        <v>0</v>
      </c>
      <c r="O9" s="66">
        <f t="shared" si="6"/>
        <v>5</v>
      </c>
      <c r="P9" t="str">
        <f t="shared" si="0"/>
        <v>B</v>
      </c>
      <c r="Q9" t="str">
        <f t="shared" si="1"/>
        <v>A</v>
      </c>
      <c r="R9" t="str">
        <f t="shared" si="2"/>
        <v>F</v>
      </c>
      <c r="S9" t="str">
        <f t="shared" si="7"/>
        <v>BAF</v>
      </c>
    </row>
    <row r="10" spans="2:21" x14ac:dyDescent="0.2">
      <c r="B10">
        <f>'Data Supply'!H10</f>
        <v>7</v>
      </c>
      <c r="C10" t="str">
        <f>'Data Supply'!I10</f>
        <v>Abb Bordir 261</v>
      </c>
      <c r="D10" t="str">
        <f>'Data Supply'!J10</f>
        <v>Nur7</v>
      </c>
      <c r="G10" t="str">
        <f t="shared" si="3"/>
        <v/>
      </c>
      <c r="J10">
        <v>6</v>
      </c>
      <c r="K10" t="s">
        <v>103</v>
      </c>
      <c r="L10" s="64">
        <f t="shared" si="8"/>
        <v>106000</v>
      </c>
      <c r="M10" s="65">
        <f t="shared" si="4"/>
        <v>1</v>
      </c>
      <c r="N10" s="66">
        <f t="shared" si="5"/>
        <v>0</v>
      </c>
      <c r="O10" s="66">
        <f t="shared" si="6"/>
        <v>6</v>
      </c>
      <c r="P10" t="str">
        <f t="shared" si="0"/>
        <v>B</v>
      </c>
      <c r="Q10" t="str">
        <f t="shared" si="1"/>
        <v>A</v>
      </c>
      <c r="R10" t="str">
        <f t="shared" si="2"/>
        <v>G</v>
      </c>
      <c r="S10" t="str">
        <f t="shared" si="7"/>
        <v>BAG</v>
      </c>
    </row>
    <row r="11" spans="2:21" x14ac:dyDescent="0.2">
      <c r="B11">
        <f>'Data Supply'!H11</f>
        <v>8</v>
      </c>
      <c r="C11" t="str">
        <f>'Data Supply'!I11</f>
        <v>Abh Motif</v>
      </c>
      <c r="D11" t="str">
        <f>'Data Supply'!J11</f>
        <v>Nur8</v>
      </c>
      <c r="G11" t="str">
        <f t="shared" si="3"/>
        <v/>
      </c>
      <c r="J11">
        <v>7</v>
      </c>
      <c r="K11" t="s">
        <v>104</v>
      </c>
      <c r="L11" s="64">
        <f t="shared" si="8"/>
        <v>107000</v>
      </c>
      <c r="M11" s="65">
        <f t="shared" si="4"/>
        <v>1</v>
      </c>
      <c r="N11" s="66">
        <f t="shared" si="5"/>
        <v>0</v>
      </c>
      <c r="O11" s="66">
        <f t="shared" si="6"/>
        <v>7</v>
      </c>
      <c r="P11" t="str">
        <f t="shared" si="0"/>
        <v>B</v>
      </c>
      <c r="Q11" t="str">
        <f t="shared" si="1"/>
        <v>A</v>
      </c>
      <c r="R11" t="str">
        <f t="shared" si="2"/>
        <v>H</v>
      </c>
      <c r="S11" t="str">
        <f t="shared" si="7"/>
        <v>BAH</v>
      </c>
    </row>
    <row r="12" spans="2:21" x14ac:dyDescent="0.2">
      <c r="B12">
        <f>'Data Supply'!H12</f>
        <v>9</v>
      </c>
      <c r="C12" t="str">
        <f>'Data Supply'!I12</f>
        <v>Anak XL</v>
      </c>
      <c r="D12" t="str">
        <f>'Data Supply'!J12</f>
        <v>Nur9</v>
      </c>
      <c r="G12" t="str">
        <f t="shared" si="3"/>
        <v/>
      </c>
      <c r="J12">
        <v>8</v>
      </c>
      <c r="K12" t="s">
        <v>105</v>
      </c>
      <c r="L12" s="64">
        <f t="shared" si="8"/>
        <v>108000</v>
      </c>
      <c r="M12" s="65">
        <f t="shared" si="4"/>
        <v>1</v>
      </c>
      <c r="N12" s="66">
        <f t="shared" si="5"/>
        <v>0</v>
      </c>
      <c r="O12" s="66">
        <f t="shared" si="6"/>
        <v>8</v>
      </c>
      <c r="P12" t="str">
        <f t="shared" si="0"/>
        <v>B</v>
      </c>
      <c r="Q12" t="str">
        <f t="shared" si="1"/>
        <v>A</v>
      </c>
      <c r="R12" t="str">
        <f t="shared" si="2"/>
        <v>I</v>
      </c>
      <c r="S12" t="str">
        <f t="shared" si="7"/>
        <v>BAI</v>
      </c>
    </row>
    <row r="13" spans="2:21" x14ac:dyDescent="0.2">
      <c r="B13">
        <f>'Data Supply'!H13</f>
        <v>10</v>
      </c>
      <c r="C13" t="str">
        <f>'Data Supply'!I13</f>
        <v>Anak L</v>
      </c>
      <c r="D13" t="str">
        <f>'Data Supply'!J13</f>
        <v>Nur10</v>
      </c>
      <c r="G13" t="str">
        <f t="shared" si="3"/>
        <v/>
      </c>
      <c r="J13">
        <v>9</v>
      </c>
      <c r="K13" t="s">
        <v>106</v>
      </c>
      <c r="L13" s="64">
        <f t="shared" si="8"/>
        <v>109000</v>
      </c>
      <c r="M13" s="65">
        <f t="shared" si="4"/>
        <v>1</v>
      </c>
      <c r="N13" s="66">
        <f t="shared" si="5"/>
        <v>0</v>
      </c>
      <c r="O13" s="66">
        <f t="shared" si="6"/>
        <v>9</v>
      </c>
      <c r="P13" t="str">
        <f t="shared" si="0"/>
        <v>B</v>
      </c>
      <c r="Q13" t="str">
        <f t="shared" si="1"/>
        <v>A</v>
      </c>
      <c r="R13" t="str">
        <f t="shared" si="2"/>
        <v>J</v>
      </c>
      <c r="S13" t="str">
        <f t="shared" si="7"/>
        <v>BAJ</v>
      </c>
    </row>
    <row r="14" spans="2:21" x14ac:dyDescent="0.2">
      <c r="B14">
        <f>'Data Supply'!H14</f>
        <v>11</v>
      </c>
      <c r="C14" t="str">
        <f>'Data Supply'!I14</f>
        <v>Anak M</v>
      </c>
      <c r="D14" t="str">
        <f>'Data Supply'!J14</f>
        <v>Nur11</v>
      </c>
      <c r="G14" t="str">
        <f t="shared" si="3"/>
        <v/>
      </c>
      <c r="L14" s="64">
        <f t="shared" si="8"/>
        <v>110000</v>
      </c>
      <c r="M14" s="65">
        <f t="shared" si="4"/>
        <v>1</v>
      </c>
      <c r="N14" s="66">
        <f t="shared" si="5"/>
        <v>1</v>
      </c>
      <c r="O14" s="66">
        <f t="shared" si="6"/>
        <v>0</v>
      </c>
      <c r="P14" t="str">
        <f t="shared" si="0"/>
        <v>B</v>
      </c>
      <c r="Q14" t="str">
        <f t="shared" si="1"/>
        <v>B</v>
      </c>
      <c r="R14" t="str">
        <f t="shared" si="2"/>
        <v>A</v>
      </c>
      <c r="S14" t="str">
        <f t="shared" si="7"/>
        <v>BBA</v>
      </c>
    </row>
    <row r="15" spans="2:21" x14ac:dyDescent="0.2">
      <c r="B15">
        <f>'Data Supply'!H15</f>
        <v>12</v>
      </c>
      <c r="C15" t="str">
        <f>'Data Supply'!I15</f>
        <v>Abh Anak M</v>
      </c>
      <c r="D15" t="str">
        <f>'Data Supply'!J15</f>
        <v>Nur12</v>
      </c>
      <c r="G15" t="str">
        <f t="shared" si="3"/>
        <v/>
      </c>
      <c r="L15" s="64">
        <f t="shared" si="8"/>
        <v>111000</v>
      </c>
      <c r="M15" s="65">
        <f t="shared" si="4"/>
        <v>1</v>
      </c>
      <c r="N15" s="66">
        <f t="shared" si="5"/>
        <v>1</v>
      </c>
      <c r="O15" s="66">
        <f t="shared" si="6"/>
        <v>1</v>
      </c>
      <c r="P15" t="str">
        <f t="shared" si="0"/>
        <v>B</v>
      </c>
      <c r="Q15" t="str">
        <f t="shared" si="1"/>
        <v>B</v>
      </c>
      <c r="R15" t="str">
        <f t="shared" si="2"/>
        <v>B</v>
      </c>
      <c r="S15" t="str">
        <f t="shared" si="7"/>
        <v>BBB</v>
      </c>
    </row>
    <row r="16" spans="2:21" x14ac:dyDescent="0.2">
      <c r="B16">
        <f>'Data Supply'!H16</f>
        <v>13</v>
      </c>
      <c r="C16" t="str">
        <f>'Data Supply'!I16</f>
        <v>Abh Anak L</v>
      </c>
      <c r="D16" t="str">
        <f>'Data Supply'!J16</f>
        <v>Nur13</v>
      </c>
      <c r="G16" t="str">
        <f t="shared" si="3"/>
        <v/>
      </c>
      <c r="L16" s="64">
        <f t="shared" si="8"/>
        <v>112000</v>
      </c>
      <c r="M16" s="65">
        <f t="shared" si="4"/>
        <v>1</v>
      </c>
      <c r="N16" s="66">
        <f t="shared" si="5"/>
        <v>1</v>
      </c>
      <c r="O16" s="66">
        <f t="shared" si="6"/>
        <v>2</v>
      </c>
      <c r="P16" t="str">
        <f t="shared" si="0"/>
        <v>B</v>
      </c>
      <c r="Q16" t="str">
        <f t="shared" si="1"/>
        <v>B</v>
      </c>
      <c r="R16" t="str">
        <f t="shared" si="2"/>
        <v>C</v>
      </c>
      <c r="S16" t="str">
        <f t="shared" si="7"/>
        <v>BBC</v>
      </c>
    </row>
    <row r="17" spans="2:19" x14ac:dyDescent="0.2">
      <c r="B17">
        <f>'Data Supply'!H17</f>
        <v>14</v>
      </c>
      <c r="C17" t="str">
        <f>'Data Supply'!I17</f>
        <v>Abh Motif</v>
      </c>
      <c r="D17" t="str">
        <f>'Data Supply'!J17</f>
        <v>Muk14</v>
      </c>
      <c r="G17" t="str">
        <f t="shared" si="3"/>
        <v/>
      </c>
      <c r="L17" s="64">
        <f t="shared" si="8"/>
        <v>113000</v>
      </c>
      <c r="M17" s="65">
        <f t="shared" si="4"/>
        <v>1</v>
      </c>
      <c r="N17" s="66">
        <f t="shared" si="5"/>
        <v>1</v>
      </c>
      <c r="O17" s="66">
        <f t="shared" si="6"/>
        <v>3</v>
      </c>
      <c r="P17" t="str">
        <f t="shared" si="0"/>
        <v>B</v>
      </c>
      <c r="Q17" t="str">
        <f t="shared" si="1"/>
        <v>B</v>
      </c>
      <c r="R17" t="str">
        <f t="shared" si="2"/>
        <v>D</v>
      </c>
      <c r="S17" t="str">
        <f t="shared" si="7"/>
        <v>BBD</v>
      </c>
    </row>
    <row r="18" spans="2:19" x14ac:dyDescent="0.2">
      <c r="B18">
        <f>'Data Supply'!H18</f>
        <v>15</v>
      </c>
      <c r="C18" t="str">
        <f>'Data Supply'!I18</f>
        <v>Terusan Motif</v>
      </c>
      <c r="D18" t="str">
        <f>'Data Supply'!J18</f>
        <v>Muk15</v>
      </c>
      <c r="G18" t="str">
        <f t="shared" si="3"/>
        <v/>
      </c>
      <c r="L18" s="64">
        <f t="shared" si="8"/>
        <v>114000</v>
      </c>
      <c r="M18" s="65">
        <f t="shared" si="4"/>
        <v>1</v>
      </c>
      <c r="N18" s="66">
        <f t="shared" si="5"/>
        <v>1</v>
      </c>
      <c r="O18" s="66">
        <f t="shared" si="6"/>
        <v>4</v>
      </c>
      <c r="P18" t="str">
        <f t="shared" si="0"/>
        <v>B</v>
      </c>
      <c r="Q18" t="str">
        <f t="shared" si="1"/>
        <v>B</v>
      </c>
      <c r="R18" t="str">
        <f t="shared" si="2"/>
        <v>E</v>
      </c>
      <c r="S18" t="str">
        <f t="shared" si="7"/>
        <v>BBE</v>
      </c>
    </row>
    <row r="19" spans="2:19" x14ac:dyDescent="0.2">
      <c r="B19">
        <f>'Data Supply'!H19</f>
        <v>16</v>
      </c>
      <c r="C19" t="str">
        <f>'Data Supply'!I19</f>
        <v>Abh Terompah</v>
      </c>
      <c r="D19" t="str">
        <f>'Data Supply'!J19</f>
        <v>Muk16</v>
      </c>
      <c r="G19" t="str">
        <f t="shared" si="3"/>
        <v/>
      </c>
      <c r="L19" s="64">
        <f t="shared" si="8"/>
        <v>115000</v>
      </c>
      <c r="M19" s="65">
        <f t="shared" si="4"/>
        <v>1</v>
      </c>
      <c r="N19" s="66">
        <f t="shared" si="5"/>
        <v>1</v>
      </c>
      <c r="O19" s="66">
        <f t="shared" si="6"/>
        <v>5</v>
      </c>
      <c r="P19" t="str">
        <f t="shared" si="0"/>
        <v>B</v>
      </c>
      <c r="Q19" t="str">
        <f t="shared" si="1"/>
        <v>B</v>
      </c>
      <c r="R19" t="str">
        <f t="shared" si="2"/>
        <v>F</v>
      </c>
      <c r="S19" t="str">
        <f t="shared" si="7"/>
        <v>BBF</v>
      </c>
    </row>
    <row r="20" spans="2:19" x14ac:dyDescent="0.2">
      <c r="B20">
        <f>'Data Supply'!H20</f>
        <v>17</v>
      </c>
      <c r="C20" t="str">
        <f>'Data Supply'!I20</f>
        <v>M006</v>
      </c>
      <c r="D20" t="str">
        <f>'Data Supply'!J20</f>
        <v>Asy17</v>
      </c>
      <c r="G20" t="str">
        <f t="shared" si="3"/>
        <v/>
      </c>
      <c r="L20" s="64">
        <f t="shared" si="8"/>
        <v>116000</v>
      </c>
      <c r="M20" s="65">
        <f t="shared" si="4"/>
        <v>1</v>
      </c>
      <c r="N20" s="66">
        <f t="shared" si="5"/>
        <v>1</v>
      </c>
      <c r="O20" s="66">
        <f t="shared" si="6"/>
        <v>6</v>
      </c>
      <c r="P20" t="str">
        <f t="shared" si="0"/>
        <v>B</v>
      </c>
      <c r="Q20" t="str">
        <f t="shared" si="1"/>
        <v>B</v>
      </c>
      <c r="R20" t="str">
        <f t="shared" si="2"/>
        <v>G</v>
      </c>
      <c r="S20" t="str">
        <f t="shared" si="7"/>
        <v>BBG</v>
      </c>
    </row>
    <row r="21" spans="2:19" x14ac:dyDescent="0.2">
      <c r="B21">
        <f>'Data Supply'!H21</f>
        <v>18</v>
      </c>
      <c r="C21" t="str">
        <f>'Data Supply'!I21</f>
        <v>M005</v>
      </c>
      <c r="D21" t="str">
        <f>'Data Supply'!J21</f>
        <v>Asy18</v>
      </c>
      <c r="G21" t="str">
        <f t="shared" si="3"/>
        <v/>
      </c>
      <c r="L21" s="64">
        <f t="shared" si="8"/>
        <v>117000</v>
      </c>
      <c r="M21" s="65">
        <f t="shared" si="4"/>
        <v>1</v>
      </c>
      <c r="N21" s="66">
        <f t="shared" si="5"/>
        <v>1</v>
      </c>
      <c r="O21" s="66">
        <f t="shared" si="6"/>
        <v>7</v>
      </c>
      <c r="P21" t="str">
        <f t="shared" si="0"/>
        <v>B</v>
      </c>
      <c r="Q21" t="str">
        <f t="shared" si="1"/>
        <v>B</v>
      </c>
      <c r="R21" t="str">
        <f t="shared" si="2"/>
        <v>H</v>
      </c>
      <c r="S21" t="str">
        <f t="shared" si="7"/>
        <v>BBH</v>
      </c>
    </row>
    <row r="22" spans="2:19" x14ac:dyDescent="0.2">
      <c r="B22">
        <f>'Data Supply'!H22</f>
        <v>19</v>
      </c>
      <c r="C22" t="str">
        <f>'Data Supply'!I22</f>
        <v>M002</v>
      </c>
      <c r="D22" t="str">
        <f>'Data Supply'!J22</f>
        <v>Asy19</v>
      </c>
      <c r="G22" t="str">
        <f t="shared" si="3"/>
        <v/>
      </c>
      <c r="L22" s="64">
        <f t="shared" si="8"/>
        <v>118000</v>
      </c>
      <c r="M22" s="65">
        <f t="shared" si="4"/>
        <v>1</v>
      </c>
      <c r="N22" s="66">
        <f t="shared" si="5"/>
        <v>1</v>
      </c>
      <c r="O22" s="66">
        <f t="shared" si="6"/>
        <v>8</v>
      </c>
      <c r="P22" t="str">
        <f t="shared" si="0"/>
        <v>B</v>
      </c>
      <c r="Q22" t="str">
        <f t="shared" si="1"/>
        <v>B</v>
      </c>
      <c r="R22" t="str">
        <f t="shared" si="2"/>
        <v>I</v>
      </c>
      <c r="S22" t="str">
        <f t="shared" si="7"/>
        <v>BBI</v>
      </c>
    </row>
    <row r="23" spans="2:19" x14ac:dyDescent="0.2">
      <c r="B23">
        <f>'Data Supply'!H23</f>
        <v>20</v>
      </c>
      <c r="C23" t="str">
        <f>'Data Supply'!I23</f>
        <v>M001</v>
      </c>
      <c r="D23" t="str">
        <f>'Data Supply'!J23</f>
        <v>Asy20</v>
      </c>
      <c r="G23" t="str">
        <f t="shared" si="3"/>
        <v/>
      </c>
      <c r="L23" s="64">
        <f t="shared" si="8"/>
        <v>119000</v>
      </c>
      <c r="M23" s="65">
        <f t="shared" si="4"/>
        <v>1</v>
      </c>
      <c r="N23" s="66">
        <f t="shared" si="5"/>
        <v>1</v>
      </c>
      <c r="O23" s="66">
        <f t="shared" si="6"/>
        <v>9</v>
      </c>
      <c r="P23" t="str">
        <f t="shared" si="0"/>
        <v>B</v>
      </c>
      <c r="Q23" t="str">
        <f t="shared" si="1"/>
        <v>B</v>
      </c>
      <c r="R23" t="str">
        <f t="shared" si="2"/>
        <v>J</v>
      </c>
      <c r="S23" t="str">
        <f t="shared" si="7"/>
        <v>BBJ</v>
      </c>
    </row>
    <row r="24" spans="2:19" x14ac:dyDescent="0.2">
      <c r="B24">
        <f>'Data Supply'!H24</f>
        <v>21</v>
      </c>
      <c r="C24" t="str">
        <f>'Data Supply'!I24</f>
        <v>M007</v>
      </c>
      <c r="D24" t="str">
        <f>'Data Supply'!J24</f>
        <v>Asy21</v>
      </c>
      <c r="G24" t="str">
        <f t="shared" si="3"/>
        <v/>
      </c>
      <c r="L24" s="64">
        <f t="shared" si="8"/>
        <v>120000</v>
      </c>
      <c r="M24" s="65">
        <f t="shared" si="4"/>
        <v>1</v>
      </c>
      <c r="N24" s="66">
        <f t="shared" si="5"/>
        <v>2</v>
      </c>
      <c r="O24" s="66">
        <f t="shared" si="6"/>
        <v>0</v>
      </c>
      <c r="P24" t="str">
        <f t="shared" si="0"/>
        <v>B</v>
      </c>
      <c r="Q24" t="str">
        <f t="shared" si="1"/>
        <v>C</v>
      </c>
      <c r="R24" t="str">
        <f t="shared" si="2"/>
        <v>A</v>
      </c>
      <c r="S24" t="str">
        <f t="shared" si="7"/>
        <v>BCA</v>
      </c>
    </row>
    <row r="25" spans="2:19" x14ac:dyDescent="0.2">
      <c r="B25">
        <f>'Data Supply'!H25</f>
        <v>22</v>
      </c>
      <c r="C25" t="str">
        <f>'Data Supply'!I25</f>
        <v>M008</v>
      </c>
      <c r="D25" t="str">
        <f>'Data Supply'!J25</f>
        <v>Asy22</v>
      </c>
      <c r="G25" t="str">
        <f t="shared" si="3"/>
        <v/>
      </c>
      <c r="L25" s="64">
        <f t="shared" si="8"/>
        <v>121000</v>
      </c>
      <c r="M25" s="65">
        <f t="shared" si="4"/>
        <v>1</v>
      </c>
      <c r="N25" s="66">
        <f t="shared" si="5"/>
        <v>2</v>
      </c>
      <c r="O25" s="66">
        <f t="shared" si="6"/>
        <v>1</v>
      </c>
      <c r="P25" t="str">
        <f t="shared" si="0"/>
        <v>B</v>
      </c>
      <c r="Q25" t="str">
        <f t="shared" si="1"/>
        <v>C</v>
      </c>
      <c r="R25" t="str">
        <f t="shared" si="2"/>
        <v>B</v>
      </c>
      <c r="S25" t="str">
        <f t="shared" si="7"/>
        <v>BCB</v>
      </c>
    </row>
    <row r="26" spans="2:19" x14ac:dyDescent="0.2">
      <c r="B26">
        <f>'Data Supply'!H26</f>
        <v>23</v>
      </c>
      <c r="C26" t="str">
        <f>'Data Supply'!I26</f>
        <v>M004</v>
      </c>
      <c r="D26" t="str">
        <f>'Data Supply'!J26</f>
        <v>Asy23</v>
      </c>
      <c r="G26" t="str">
        <f t="shared" si="3"/>
        <v/>
      </c>
      <c r="L26" s="64">
        <f t="shared" si="8"/>
        <v>122000</v>
      </c>
      <c r="M26" s="65">
        <f t="shared" si="4"/>
        <v>1</v>
      </c>
      <c r="N26" s="66">
        <f t="shared" si="5"/>
        <v>2</v>
      </c>
      <c r="O26" s="66">
        <f t="shared" si="6"/>
        <v>2</v>
      </c>
      <c r="P26" t="str">
        <f t="shared" si="0"/>
        <v>B</v>
      </c>
      <c r="Q26" t="str">
        <f t="shared" si="1"/>
        <v>C</v>
      </c>
      <c r="R26" t="str">
        <f t="shared" si="2"/>
        <v>C</v>
      </c>
      <c r="S26" t="str">
        <f t="shared" si="7"/>
        <v>BCC</v>
      </c>
    </row>
    <row r="27" spans="2:19" x14ac:dyDescent="0.2">
      <c r="B27">
        <f>'Data Supply'!H27</f>
        <v>24</v>
      </c>
      <c r="C27" t="str">
        <f>'Data Supply'!I27</f>
        <v>SL324</v>
      </c>
      <c r="D27" t="str">
        <f>'Data Supply'!J27</f>
        <v>Asy24</v>
      </c>
      <c r="G27" t="str">
        <f t="shared" si="3"/>
        <v/>
      </c>
      <c r="L27" s="64">
        <f t="shared" si="8"/>
        <v>123000</v>
      </c>
      <c r="M27" s="65">
        <f t="shared" si="4"/>
        <v>1</v>
      </c>
      <c r="N27" s="66">
        <f t="shared" si="5"/>
        <v>2</v>
      </c>
      <c r="O27" s="66">
        <f t="shared" si="6"/>
        <v>3</v>
      </c>
      <c r="P27" t="str">
        <f t="shared" si="0"/>
        <v>B</v>
      </c>
      <c r="Q27" t="str">
        <f t="shared" si="1"/>
        <v>C</v>
      </c>
      <c r="R27" t="str">
        <f t="shared" si="2"/>
        <v>D</v>
      </c>
      <c r="S27" t="str">
        <f t="shared" si="7"/>
        <v>BCD</v>
      </c>
    </row>
    <row r="28" spans="2:19" x14ac:dyDescent="0.2">
      <c r="B28">
        <f>'Data Supply'!H28</f>
        <v>25</v>
      </c>
      <c r="C28">
        <f>'Data Supply'!I28</f>
        <v>9836</v>
      </c>
      <c r="D28" t="str">
        <f>'Data Supply'!J28</f>
        <v>Asy25</v>
      </c>
      <c r="G28" t="str">
        <f t="shared" si="3"/>
        <v/>
      </c>
      <c r="L28" s="64">
        <f t="shared" si="8"/>
        <v>124000</v>
      </c>
      <c r="M28" s="65">
        <f t="shared" si="4"/>
        <v>1</v>
      </c>
      <c r="N28" s="66">
        <f t="shared" si="5"/>
        <v>2</v>
      </c>
      <c r="O28" s="66">
        <f t="shared" si="6"/>
        <v>4</v>
      </c>
      <c r="P28" t="str">
        <f t="shared" si="0"/>
        <v>B</v>
      </c>
      <c r="Q28" t="str">
        <f t="shared" si="1"/>
        <v>C</v>
      </c>
      <c r="R28" t="str">
        <f t="shared" si="2"/>
        <v>E</v>
      </c>
      <c r="S28" t="str">
        <f t="shared" si="7"/>
        <v>BCE</v>
      </c>
    </row>
    <row r="29" spans="2:19" x14ac:dyDescent="0.2">
      <c r="B29">
        <f>'Data Supply'!H29</f>
        <v>26</v>
      </c>
      <c r="C29">
        <f>'Data Supply'!I29</f>
        <v>9607</v>
      </c>
      <c r="D29" t="str">
        <f>'Data Supply'!J29</f>
        <v>Asy26</v>
      </c>
      <c r="G29" t="str">
        <f t="shared" si="3"/>
        <v/>
      </c>
      <c r="L29" s="64">
        <f t="shared" si="8"/>
        <v>125000</v>
      </c>
      <c r="M29" s="65">
        <f t="shared" si="4"/>
        <v>1</v>
      </c>
      <c r="N29" s="66">
        <f t="shared" si="5"/>
        <v>2</v>
      </c>
      <c r="O29" s="66">
        <f t="shared" si="6"/>
        <v>5</v>
      </c>
      <c r="P29" t="str">
        <f t="shared" si="0"/>
        <v>B</v>
      </c>
      <c r="Q29" t="str">
        <f t="shared" si="1"/>
        <v>C</v>
      </c>
      <c r="R29" t="str">
        <f t="shared" si="2"/>
        <v>F</v>
      </c>
      <c r="S29" t="str">
        <f t="shared" si="7"/>
        <v>BCF</v>
      </c>
    </row>
    <row r="30" spans="2:19" x14ac:dyDescent="0.2">
      <c r="B30">
        <f>'Data Supply'!H30</f>
        <v>27</v>
      </c>
      <c r="C30" t="str">
        <f>'Data Supply'!I30</f>
        <v>JMBO</v>
      </c>
      <c r="D30" t="str">
        <f>'Data Supply'!J30</f>
        <v>Asy27</v>
      </c>
      <c r="G30" t="str">
        <f t="shared" si="3"/>
        <v/>
      </c>
      <c r="L30" s="64">
        <f t="shared" si="8"/>
        <v>126000</v>
      </c>
      <c r="M30" s="65">
        <f t="shared" si="4"/>
        <v>1</v>
      </c>
      <c r="N30" s="66">
        <f t="shared" si="5"/>
        <v>2</v>
      </c>
      <c r="O30" s="66">
        <f t="shared" si="6"/>
        <v>6</v>
      </c>
      <c r="P30" t="str">
        <f t="shared" si="0"/>
        <v>B</v>
      </c>
      <c r="Q30" t="str">
        <f t="shared" si="1"/>
        <v>C</v>
      </c>
      <c r="R30" t="str">
        <f t="shared" si="2"/>
        <v>G</v>
      </c>
      <c r="S30" t="str">
        <f t="shared" si="7"/>
        <v>BCG</v>
      </c>
    </row>
    <row r="31" spans="2:19" x14ac:dyDescent="0.2">
      <c r="B31">
        <f>'Data Supply'!H31</f>
        <v>28</v>
      </c>
      <c r="C31">
        <f>'Data Supply'!I31</f>
        <v>10663</v>
      </c>
      <c r="D31" t="str">
        <f>'Data Supply'!J31</f>
        <v>Asy28</v>
      </c>
      <c r="G31" t="str">
        <f t="shared" si="3"/>
        <v/>
      </c>
      <c r="L31" s="64">
        <f t="shared" si="8"/>
        <v>127000</v>
      </c>
      <c r="M31" s="65">
        <f t="shared" si="4"/>
        <v>1</v>
      </c>
      <c r="N31" s="66">
        <f t="shared" si="5"/>
        <v>2</v>
      </c>
      <c r="O31" s="66">
        <f t="shared" si="6"/>
        <v>7</v>
      </c>
      <c r="P31" t="str">
        <f t="shared" si="0"/>
        <v>B</v>
      </c>
      <c r="Q31" t="str">
        <f t="shared" si="1"/>
        <v>C</v>
      </c>
      <c r="R31" t="str">
        <f t="shared" si="2"/>
        <v>H</v>
      </c>
      <c r="S31" t="str">
        <f t="shared" si="7"/>
        <v>BCH</v>
      </c>
    </row>
    <row r="32" spans="2:19" x14ac:dyDescent="0.2">
      <c r="B32">
        <f>'Data Supply'!H32</f>
        <v>29</v>
      </c>
      <c r="C32">
        <f>'Data Supply'!I32</f>
        <v>10650</v>
      </c>
      <c r="D32" t="str">
        <f>'Data Supply'!J32</f>
        <v>Asy29</v>
      </c>
      <c r="G32" t="str">
        <f t="shared" si="3"/>
        <v/>
      </c>
      <c r="L32" s="64">
        <f t="shared" si="8"/>
        <v>128000</v>
      </c>
      <c r="M32" s="65">
        <f t="shared" si="4"/>
        <v>1</v>
      </c>
      <c r="N32" s="66">
        <f t="shared" si="5"/>
        <v>2</v>
      </c>
      <c r="O32" s="66">
        <f t="shared" si="6"/>
        <v>8</v>
      </c>
      <c r="P32" t="str">
        <f t="shared" si="0"/>
        <v>B</v>
      </c>
      <c r="Q32" t="str">
        <f t="shared" si="1"/>
        <v>C</v>
      </c>
      <c r="R32" t="str">
        <f t="shared" si="2"/>
        <v>I</v>
      </c>
      <c r="S32" t="str">
        <f t="shared" si="7"/>
        <v>BCI</v>
      </c>
    </row>
    <row r="33" spans="2:19" x14ac:dyDescent="0.2">
      <c r="B33">
        <f>'Data Supply'!H33</f>
        <v>30</v>
      </c>
      <c r="C33">
        <f>'Data Supply'!I33</f>
        <v>10680</v>
      </c>
      <c r="D33" t="str">
        <f>'Data Supply'!J33</f>
        <v>Asy30</v>
      </c>
      <c r="G33" t="str">
        <f t="shared" si="3"/>
        <v/>
      </c>
      <c r="L33" s="64">
        <f t="shared" si="8"/>
        <v>129000</v>
      </c>
      <c r="M33" s="65">
        <f t="shared" si="4"/>
        <v>1</v>
      </c>
      <c r="N33" s="66">
        <f t="shared" si="5"/>
        <v>2</v>
      </c>
      <c r="O33" s="66">
        <f t="shared" si="6"/>
        <v>9</v>
      </c>
      <c r="P33" t="str">
        <f t="shared" si="0"/>
        <v>B</v>
      </c>
      <c r="Q33" t="str">
        <f t="shared" si="1"/>
        <v>C</v>
      </c>
      <c r="R33" t="str">
        <f t="shared" si="2"/>
        <v>J</v>
      </c>
      <c r="S33" t="str">
        <f t="shared" si="7"/>
        <v>BCJ</v>
      </c>
    </row>
    <row r="34" spans="2:19" x14ac:dyDescent="0.2">
      <c r="B34">
        <f>'Data Supply'!H34</f>
        <v>31</v>
      </c>
      <c r="C34">
        <f>'Data Supply'!I34</f>
        <v>10580</v>
      </c>
      <c r="D34" t="str">
        <f>'Data Supply'!J34</f>
        <v>Asy31</v>
      </c>
      <c r="G34" t="str">
        <f t="shared" si="3"/>
        <v/>
      </c>
      <c r="L34" s="64">
        <f t="shared" si="8"/>
        <v>130000</v>
      </c>
      <c r="M34" s="65">
        <f t="shared" si="4"/>
        <v>1</v>
      </c>
      <c r="N34" s="66">
        <f t="shared" si="5"/>
        <v>3</v>
      </c>
      <c r="O34" s="66">
        <f t="shared" si="6"/>
        <v>0</v>
      </c>
      <c r="P34" t="str">
        <f t="shared" si="0"/>
        <v>B</v>
      </c>
      <c r="Q34" t="str">
        <f t="shared" si="1"/>
        <v>D</v>
      </c>
      <c r="R34" t="str">
        <f t="shared" si="2"/>
        <v>A</v>
      </c>
      <c r="S34" t="str">
        <f t="shared" si="7"/>
        <v>BDA</v>
      </c>
    </row>
    <row r="35" spans="2:19" x14ac:dyDescent="0.2">
      <c r="B35">
        <f>'Data Supply'!H35</f>
        <v>32</v>
      </c>
      <c r="C35">
        <f>'Data Supply'!I35</f>
        <v>10567</v>
      </c>
      <c r="D35" t="str">
        <f>'Data Supply'!J35</f>
        <v>Asy32</v>
      </c>
      <c r="G35" t="str">
        <f t="shared" si="3"/>
        <v/>
      </c>
      <c r="L35" s="64">
        <f t="shared" si="8"/>
        <v>131000</v>
      </c>
      <c r="M35" s="65">
        <f t="shared" si="4"/>
        <v>1</v>
      </c>
      <c r="N35" s="66">
        <f t="shared" si="5"/>
        <v>3</v>
      </c>
      <c r="O35" s="66">
        <f t="shared" si="6"/>
        <v>1</v>
      </c>
      <c r="P35" t="str">
        <f t="shared" si="0"/>
        <v>B</v>
      </c>
      <c r="Q35" t="str">
        <f t="shared" si="1"/>
        <v>D</v>
      </c>
      <c r="R35" t="str">
        <f t="shared" si="2"/>
        <v>B</v>
      </c>
      <c r="S35" t="str">
        <f t="shared" si="7"/>
        <v>BDB</v>
      </c>
    </row>
    <row r="36" spans="2:19" x14ac:dyDescent="0.2">
      <c r="B36">
        <f>'Data Supply'!H36</f>
        <v>33</v>
      </c>
      <c r="C36">
        <f>'Data Supply'!I36</f>
        <v>10466</v>
      </c>
      <c r="D36" t="str">
        <f>'Data Supply'!J36</f>
        <v>Asy33</v>
      </c>
      <c r="G36" t="str">
        <f t="shared" si="3"/>
        <v/>
      </c>
      <c r="L36" s="64">
        <f t="shared" si="8"/>
        <v>132000</v>
      </c>
      <c r="M36" s="65">
        <f t="shared" si="4"/>
        <v>1</v>
      </c>
      <c r="N36" s="66">
        <f t="shared" si="5"/>
        <v>3</v>
      </c>
      <c r="O36" s="66">
        <f t="shared" si="6"/>
        <v>2</v>
      </c>
      <c r="P36" t="str">
        <f t="shared" si="0"/>
        <v>B</v>
      </c>
      <c r="Q36" t="str">
        <f t="shared" si="1"/>
        <v>D</v>
      </c>
      <c r="R36" t="str">
        <f t="shared" si="2"/>
        <v>C</v>
      </c>
      <c r="S36" t="str">
        <f t="shared" si="7"/>
        <v>BDC</v>
      </c>
    </row>
    <row r="37" spans="2:19" x14ac:dyDescent="0.2">
      <c r="B37">
        <f>'Data Supply'!H37</f>
        <v>34</v>
      </c>
      <c r="C37">
        <f>'Data Supply'!I37</f>
        <v>9855</v>
      </c>
      <c r="D37" t="str">
        <f>'Data Supply'!J37</f>
        <v>Asy34</v>
      </c>
      <c r="G37" t="str">
        <f t="shared" si="3"/>
        <v/>
      </c>
      <c r="L37" s="64">
        <f t="shared" si="8"/>
        <v>133000</v>
      </c>
      <c r="M37" s="65">
        <f t="shared" si="4"/>
        <v>1</v>
      </c>
      <c r="N37" s="66">
        <f t="shared" si="5"/>
        <v>3</v>
      </c>
      <c r="O37" s="66">
        <f t="shared" si="6"/>
        <v>3</v>
      </c>
      <c r="P37" t="str">
        <f t="shared" si="0"/>
        <v>B</v>
      </c>
      <c r="Q37" t="str">
        <f t="shared" si="1"/>
        <v>D</v>
      </c>
      <c r="R37" t="str">
        <f t="shared" si="2"/>
        <v>D</v>
      </c>
      <c r="S37" t="str">
        <f t="shared" si="7"/>
        <v>BDD</v>
      </c>
    </row>
    <row r="38" spans="2:19" x14ac:dyDescent="0.2">
      <c r="B38">
        <f>'Data Supply'!H38</f>
        <v>35</v>
      </c>
      <c r="C38">
        <f>'Data Supply'!I38</f>
        <v>10817</v>
      </c>
      <c r="D38" t="str">
        <f>'Data Supply'!J38</f>
        <v>Asy35</v>
      </c>
      <c r="G38" t="str">
        <f t="shared" si="3"/>
        <v/>
      </c>
      <c r="L38" s="64">
        <f t="shared" si="8"/>
        <v>134000</v>
      </c>
      <c r="M38" s="65">
        <f t="shared" si="4"/>
        <v>1</v>
      </c>
      <c r="N38" s="66">
        <f t="shared" si="5"/>
        <v>3</v>
      </c>
      <c r="O38" s="66">
        <f t="shared" si="6"/>
        <v>4</v>
      </c>
      <c r="P38" t="str">
        <f t="shared" si="0"/>
        <v>B</v>
      </c>
      <c r="Q38" t="str">
        <f t="shared" si="1"/>
        <v>D</v>
      </c>
      <c r="R38" t="str">
        <f t="shared" si="2"/>
        <v>E</v>
      </c>
      <c r="S38" t="str">
        <f t="shared" si="7"/>
        <v>BDE</v>
      </c>
    </row>
    <row r="39" spans="2:19" x14ac:dyDescent="0.2">
      <c r="B39">
        <f>'Data Supply'!H39</f>
        <v>36</v>
      </c>
      <c r="C39">
        <f>'Data Supply'!I39</f>
        <v>10737</v>
      </c>
      <c r="D39" t="str">
        <f>'Data Supply'!J39</f>
        <v>Asy36</v>
      </c>
      <c r="G39" t="str">
        <f t="shared" si="3"/>
        <v/>
      </c>
      <c r="L39" s="64">
        <f t="shared" si="8"/>
        <v>135000</v>
      </c>
      <c r="M39" s="65">
        <f t="shared" si="4"/>
        <v>1</v>
      </c>
      <c r="N39" s="66">
        <f t="shared" si="5"/>
        <v>3</v>
      </c>
      <c r="O39" s="66">
        <f t="shared" si="6"/>
        <v>5</v>
      </c>
      <c r="P39" t="str">
        <f t="shared" si="0"/>
        <v>B</v>
      </c>
      <c r="Q39" t="str">
        <f t="shared" si="1"/>
        <v>D</v>
      </c>
      <c r="R39" t="str">
        <f t="shared" si="2"/>
        <v>F</v>
      </c>
      <c r="S39" t="str">
        <f t="shared" si="7"/>
        <v>BDF</v>
      </c>
    </row>
    <row r="40" spans="2:19" x14ac:dyDescent="0.2">
      <c r="B40">
        <f>'Data Supply'!H40</f>
        <v>37</v>
      </c>
      <c r="C40">
        <f>'Data Supply'!I40</f>
        <v>8274</v>
      </c>
      <c r="D40" t="str">
        <f>'Data Supply'!J40</f>
        <v>Asy37</v>
      </c>
      <c r="G40" t="str">
        <f t="shared" si="3"/>
        <v/>
      </c>
      <c r="L40" s="64">
        <f t="shared" si="8"/>
        <v>136000</v>
      </c>
      <c r="M40" s="65">
        <f t="shared" si="4"/>
        <v>1</v>
      </c>
      <c r="N40" s="66">
        <f t="shared" si="5"/>
        <v>3</v>
      </c>
      <c r="O40" s="66">
        <f t="shared" si="6"/>
        <v>6</v>
      </c>
      <c r="P40" t="str">
        <f t="shared" si="0"/>
        <v>B</v>
      </c>
      <c r="Q40" t="str">
        <f t="shared" si="1"/>
        <v>D</v>
      </c>
      <c r="R40" t="str">
        <f t="shared" si="2"/>
        <v>G</v>
      </c>
      <c r="S40" t="str">
        <f t="shared" si="7"/>
        <v>BDG</v>
      </c>
    </row>
    <row r="41" spans="2:19" x14ac:dyDescent="0.2">
      <c r="B41">
        <f>'Data Supply'!H41</f>
        <v>38</v>
      </c>
      <c r="C41">
        <f>'Data Supply'!I41</f>
        <v>10403</v>
      </c>
      <c r="D41" t="str">
        <f>'Data Supply'!J41</f>
        <v>Asy38</v>
      </c>
      <c r="G41" t="str">
        <f t="shared" si="3"/>
        <v/>
      </c>
      <c r="L41" s="64">
        <f t="shared" si="8"/>
        <v>137000</v>
      </c>
      <c r="M41" s="65">
        <f t="shared" si="4"/>
        <v>1</v>
      </c>
      <c r="N41" s="66">
        <f t="shared" si="5"/>
        <v>3</v>
      </c>
      <c r="O41" s="66">
        <f t="shared" si="6"/>
        <v>7</v>
      </c>
      <c r="P41" t="str">
        <f t="shared" si="0"/>
        <v>B</v>
      </c>
      <c r="Q41" t="str">
        <f t="shared" si="1"/>
        <v>D</v>
      </c>
      <c r="R41" t="str">
        <f t="shared" si="2"/>
        <v>H</v>
      </c>
      <c r="S41" t="str">
        <f t="shared" si="7"/>
        <v>BDH</v>
      </c>
    </row>
    <row r="42" spans="2:19" x14ac:dyDescent="0.2">
      <c r="B42">
        <f>'Data Supply'!H42</f>
        <v>39</v>
      </c>
      <c r="C42">
        <f>'Data Supply'!I42</f>
        <v>10486</v>
      </c>
      <c r="D42" t="str">
        <f>'Data Supply'!J42</f>
        <v>Asy39</v>
      </c>
      <c r="G42" t="str">
        <f t="shared" si="3"/>
        <v/>
      </c>
      <c r="L42" s="64">
        <f t="shared" si="8"/>
        <v>138000</v>
      </c>
      <c r="M42" s="65">
        <f t="shared" si="4"/>
        <v>1</v>
      </c>
      <c r="N42" s="66">
        <f t="shared" si="5"/>
        <v>3</v>
      </c>
      <c r="O42" s="66">
        <f t="shared" si="6"/>
        <v>8</v>
      </c>
      <c r="P42" t="str">
        <f t="shared" si="0"/>
        <v>B</v>
      </c>
      <c r="Q42" t="str">
        <f t="shared" si="1"/>
        <v>D</v>
      </c>
      <c r="R42" t="str">
        <f t="shared" si="2"/>
        <v>I</v>
      </c>
      <c r="S42" t="str">
        <f t="shared" si="7"/>
        <v>BDI</v>
      </c>
    </row>
    <row r="43" spans="2:19" x14ac:dyDescent="0.2">
      <c r="B43">
        <f>'Data Supply'!H43</f>
        <v>40</v>
      </c>
      <c r="C43">
        <f>'Data Supply'!I43</f>
        <v>9857</v>
      </c>
      <c r="D43" t="str">
        <f>'Data Supply'!J43</f>
        <v>Asy40</v>
      </c>
      <c r="G43" t="str">
        <f t="shared" si="3"/>
        <v/>
      </c>
      <c r="L43" s="64">
        <f t="shared" si="8"/>
        <v>139000</v>
      </c>
      <c r="M43" s="65">
        <f t="shared" si="4"/>
        <v>1</v>
      </c>
      <c r="N43" s="66">
        <f t="shared" si="5"/>
        <v>3</v>
      </c>
      <c r="O43" s="66">
        <f t="shared" si="6"/>
        <v>9</v>
      </c>
      <c r="P43" t="str">
        <f t="shared" si="0"/>
        <v>B</v>
      </c>
      <c r="Q43" t="str">
        <f t="shared" si="1"/>
        <v>D</v>
      </c>
      <c r="R43" t="str">
        <f t="shared" si="2"/>
        <v>J</v>
      </c>
      <c r="S43" t="str">
        <f t="shared" si="7"/>
        <v>BDJ</v>
      </c>
    </row>
    <row r="44" spans="2:19" x14ac:dyDescent="0.2">
      <c r="B44">
        <f>'Data Supply'!H44</f>
        <v>41</v>
      </c>
      <c r="C44">
        <f>'Data Supply'!I44</f>
        <v>10863</v>
      </c>
      <c r="D44" t="str">
        <f>'Data Supply'!J44</f>
        <v>Asy41</v>
      </c>
      <c r="G44" t="str">
        <f t="shared" si="3"/>
        <v/>
      </c>
      <c r="L44" s="64">
        <f t="shared" si="8"/>
        <v>140000</v>
      </c>
      <c r="M44" s="65">
        <f t="shared" si="4"/>
        <v>1</v>
      </c>
      <c r="N44" s="66">
        <f t="shared" si="5"/>
        <v>4</v>
      </c>
      <c r="O44" s="66">
        <f t="shared" si="6"/>
        <v>0</v>
      </c>
      <c r="P44" t="str">
        <f t="shared" si="0"/>
        <v>B</v>
      </c>
      <c r="Q44" t="str">
        <f t="shared" si="1"/>
        <v>E</v>
      </c>
      <c r="R44" t="str">
        <f t="shared" si="2"/>
        <v>A</v>
      </c>
      <c r="S44" t="str">
        <f t="shared" si="7"/>
        <v>BEA</v>
      </c>
    </row>
    <row r="45" spans="2:19" x14ac:dyDescent="0.2">
      <c r="B45">
        <f>'Data Supply'!H45</f>
        <v>42</v>
      </c>
      <c r="C45">
        <f>'Data Supply'!I45</f>
        <v>9562</v>
      </c>
      <c r="D45" t="str">
        <f>'Data Supply'!J45</f>
        <v>Asy42</v>
      </c>
      <c r="G45" t="str">
        <f t="shared" si="3"/>
        <v/>
      </c>
      <c r="L45" s="64">
        <f t="shared" si="8"/>
        <v>141000</v>
      </c>
      <c r="M45" s="65">
        <f t="shared" si="4"/>
        <v>1</v>
      </c>
      <c r="N45" s="66">
        <f t="shared" si="5"/>
        <v>4</v>
      </c>
      <c r="O45" s="66">
        <f t="shared" si="6"/>
        <v>1</v>
      </c>
      <c r="P45" t="str">
        <f t="shared" si="0"/>
        <v>B</v>
      </c>
      <c r="Q45" t="str">
        <f t="shared" si="1"/>
        <v>E</v>
      </c>
      <c r="R45" t="str">
        <f t="shared" si="2"/>
        <v>B</v>
      </c>
      <c r="S45" t="str">
        <f t="shared" si="7"/>
        <v>BEB</v>
      </c>
    </row>
    <row r="46" spans="2:19" x14ac:dyDescent="0.2">
      <c r="B46">
        <f>'Data Supply'!H46</f>
        <v>43</v>
      </c>
      <c r="C46" t="str">
        <f>'Data Supply'!I46</f>
        <v>KD3092</v>
      </c>
      <c r="D46" t="str">
        <f>'Data Supply'!J46</f>
        <v>Asy43</v>
      </c>
      <c r="G46" t="str">
        <f t="shared" si="3"/>
        <v/>
      </c>
      <c r="L46" s="64">
        <f t="shared" si="8"/>
        <v>142000</v>
      </c>
      <c r="M46" s="65">
        <f t="shared" si="4"/>
        <v>1</v>
      </c>
      <c r="N46" s="66">
        <f t="shared" si="5"/>
        <v>4</v>
      </c>
      <c r="O46" s="66">
        <f t="shared" si="6"/>
        <v>2</v>
      </c>
      <c r="P46" t="str">
        <f t="shared" si="0"/>
        <v>B</v>
      </c>
      <c r="Q46" t="str">
        <f t="shared" si="1"/>
        <v>E</v>
      </c>
      <c r="R46" t="str">
        <f t="shared" si="2"/>
        <v>C</v>
      </c>
      <c r="S46" t="str">
        <f t="shared" si="7"/>
        <v>BEC</v>
      </c>
    </row>
    <row r="47" spans="2:19" x14ac:dyDescent="0.2">
      <c r="B47">
        <f>'Data Supply'!H47</f>
        <v>44</v>
      </c>
      <c r="C47">
        <f>'Data Supply'!I47</f>
        <v>9813</v>
      </c>
      <c r="D47" t="str">
        <f>'Data Supply'!J47</f>
        <v>Asy44</v>
      </c>
      <c r="G47" t="str">
        <f t="shared" si="3"/>
        <v/>
      </c>
      <c r="L47" s="64">
        <f t="shared" si="8"/>
        <v>143000</v>
      </c>
      <c r="M47" s="65">
        <f t="shared" si="4"/>
        <v>1</v>
      </c>
      <c r="N47" s="66">
        <f t="shared" si="5"/>
        <v>4</v>
      </c>
      <c r="O47" s="66">
        <f t="shared" si="6"/>
        <v>3</v>
      </c>
      <c r="P47" t="str">
        <f t="shared" si="0"/>
        <v>B</v>
      </c>
      <c r="Q47" t="str">
        <f t="shared" si="1"/>
        <v>E</v>
      </c>
      <c r="R47" t="str">
        <f t="shared" si="2"/>
        <v>D</v>
      </c>
      <c r="S47" t="str">
        <f t="shared" si="7"/>
        <v>BED</v>
      </c>
    </row>
    <row r="48" spans="2:19" x14ac:dyDescent="0.2">
      <c r="B48">
        <f>'Data Supply'!H48</f>
        <v>45</v>
      </c>
      <c r="C48">
        <f>'Data Supply'!I48</f>
        <v>9693</v>
      </c>
      <c r="D48" t="str">
        <f>'Data Supply'!J48</f>
        <v>Asy45</v>
      </c>
      <c r="G48" t="str">
        <f t="shared" si="3"/>
        <v/>
      </c>
      <c r="L48" s="64">
        <f t="shared" si="8"/>
        <v>144000</v>
      </c>
      <c r="M48" s="65">
        <f t="shared" si="4"/>
        <v>1</v>
      </c>
      <c r="N48" s="66">
        <f t="shared" si="5"/>
        <v>4</v>
      </c>
      <c r="O48" s="66">
        <f t="shared" si="6"/>
        <v>4</v>
      </c>
      <c r="P48" t="str">
        <f t="shared" si="0"/>
        <v>B</v>
      </c>
      <c r="Q48" t="str">
        <f t="shared" si="1"/>
        <v>E</v>
      </c>
      <c r="R48" t="str">
        <f t="shared" si="2"/>
        <v>E</v>
      </c>
      <c r="S48" t="str">
        <f t="shared" si="7"/>
        <v>BEE</v>
      </c>
    </row>
    <row r="49" spans="2:19" x14ac:dyDescent="0.2">
      <c r="B49">
        <f>'Data Supply'!H49</f>
        <v>46</v>
      </c>
      <c r="C49">
        <f>'Data Supply'!I49</f>
        <v>9842</v>
      </c>
      <c r="D49" t="str">
        <f>'Data Supply'!J49</f>
        <v>Asy46</v>
      </c>
      <c r="G49" t="str">
        <f t="shared" si="3"/>
        <v/>
      </c>
      <c r="L49" s="64">
        <f t="shared" si="8"/>
        <v>145000</v>
      </c>
      <c r="M49" s="65">
        <f t="shared" si="4"/>
        <v>1</v>
      </c>
      <c r="N49" s="66">
        <f t="shared" si="5"/>
        <v>4</v>
      </c>
      <c r="O49" s="66">
        <f t="shared" si="6"/>
        <v>5</v>
      </c>
      <c r="P49" t="str">
        <f t="shared" si="0"/>
        <v>B</v>
      </c>
      <c r="Q49" t="str">
        <f t="shared" si="1"/>
        <v>E</v>
      </c>
      <c r="R49" t="str">
        <f t="shared" si="2"/>
        <v>F</v>
      </c>
      <c r="S49" t="str">
        <f t="shared" si="7"/>
        <v>BEF</v>
      </c>
    </row>
    <row r="50" spans="2:19" x14ac:dyDescent="0.2">
      <c r="B50">
        <f>'Data Supply'!H50</f>
        <v>47</v>
      </c>
      <c r="C50">
        <f>'Data Supply'!I50</f>
        <v>10586</v>
      </c>
      <c r="D50" t="str">
        <f>'Data Supply'!J50</f>
        <v>Asy47</v>
      </c>
      <c r="G50" t="str">
        <f t="shared" si="3"/>
        <v/>
      </c>
      <c r="L50" s="64">
        <f t="shared" si="8"/>
        <v>146000</v>
      </c>
      <c r="M50" s="65">
        <f t="shared" si="4"/>
        <v>1</v>
      </c>
      <c r="N50" s="66">
        <f t="shared" si="5"/>
        <v>4</v>
      </c>
      <c r="O50" s="66">
        <f t="shared" si="6"/>
        <v>6</v>
      </c>
      <c r="P50" t="str">
        <f t="shared" si="0"/>
        <v>B</v>
      </c>
      <c r="Q50" t="str">
        <f t="shared" si="1"/>
        <v>E</v>
      </c>
      <c r="R50" t="str">
        <f t="shared" si="2"/>
        <v>G</v>
      </c>
      <c r="S50" t="str">
        <f t="shared" si="7"/>
        <v>BEG</v>
      </c>
    </row>
    <row r="51" spans="2:19" x14ac:dyDescent="0.2">
      <c r="B51">
        <f>'Data Supply'!H51</f>
        <v>48</v>
      </c>
      <c r="C51">
        <f>'Data Supply'!I51</f>
        <v>10316</v>
      </c>
      <c r="D51" t="str">
        <f>'Data Supply'!J51</f>
        <v>Asy48</v>
      </c>
      <c r="G51" t="str">
        <f t="shared" si="3"/>
        <v/>
      </c>
      <c r="L51" s="64">
        <f t="shared" si="8"/>
        <v>147000</v>
      </c>
      <c r="M51" s="65">
        <f t="shared" si="4"/>
        <v>1</v>
      </c>
      <c r="N51" s="66">
        <f t="shared" si="5"/>
        <v>4</v>
      </c>
      <c r="O51" s="66">
        <f t="shared" si="6"/>
        <v>7</v>
      </c>
      <c r="P51" t="str">
        <f t="shared" si="0"/>
        <v>B</v>
      </c>
      <c r="Q51" t="str">
        <f t="shared" si="1"/>
        <v>E</v>
      </c>
      <c r="R51" t="str">
        <f t="shared" si="2"/>
        <v>H</v>
      </c>
      <c r="S51" t="str">
        <f t="shared" si="7"/>
        <v>BEH</v>
      </c>
    </row>
    <row r="52" spans="2:19" x14ac:dyDescent="0.2">
      <c r="B52">
        <f>'Data Supply'!H52</f>
        <v>49</v>
      </c>
      <c r="C52" t="str">
        <f>'Data Supply'!I52</f>
        <v>SL096</v>
      </c>
      <c r="D52" t="str">
        <f>'Data Supply'!J52</f>
        <v>Asy49</v>
      </c>
      <c r="G52" t="str">
        <f t="shared" si="3"/>
        <v/>
      </c>
      <c r="L52" s="64">
        <f t="shared" si="8"/>
        <v>148000</v>
      </c>
      <c r="M52" s="65">
        <f t="shared" si="4"/>
        <v>1</v>
      </c>
      <c r="N52" s="66">
        <f t="shared" si="5"/>
        <v>4</v>
      </c>
      <c r="O52" s="66">
        <f t="shared" si="6"/>
        <v>8</v>
      </c>
      <c r="P52" t="str">
        <f t="shared" si="0"/>
        <v>B</v>
      </c>
      <c r="Q52" t="str">
        <f t="shared" si="1"/>
        <v>E</v>
      </c>
      <c r="R52" t="str">
        <f t="shared" si="2"/>
        <v>I</v>
      </c>
      <c r="S52" t="str">
        <f t="shared" si="7"/>
        <v>BEI</v>
      </c>
    </row>
    <row r="53" spans="2:19" x14ac:dyDescent="0.2">
      <c r="B53">
        <f>'Data Supply'!H53</f>
        <v>50</v>
      </c>
      <c r="C53">
        <f>'Data Supply'!I53</f>
        <v>0</v>
      </c>
      <c r="D53" t="str">
        <f>'Data Supply'!J53</f>
        <v>Has50</v>
      </c>
      <c r="G53" t="str">
        <f t="shared" si="3"/>
        <v/>
      </c>
      <c r="L53" s="64">
        <f t="shared" si="8"/>
        <v>149000</v>
      </c>
      <c r="M53" s="65">
        <f t="shared" si="4"/>
        <v>1</v>
      </c>
      <c r="N53" s="66">
        <f t="shared" si="5"/>
        <v>4</v>
      </c>
      <c r="O53" s="66">
        <f t="shared" si="6"/>
        <v>9</v>
      </c>
      <c r="P53" t="str">
        <f t="shared" si="0"/>
        <v>B</v>
      </c>
      <c r="Q53" t="str">
        <f t="shared" si="1"/>
        <v>E</v>
      </c>
      <c r="R53" t="str">
        <f t="shared" si="2"/>
        <v>J</v>
      </c>
      <c r="S53" t="str">
        <f t="shared" si="7"/>
        <v>BEJ</v>
      </c>
    </row>
    <row r="54" spans="2:19" x14ac:dyDescent="0.2">
      <c r="B54">
        <f>'Data Supply'!H54</f>
        <v>51</v>
      </c>
      <c r="C54">
        <f>'Data Supply'!I54</f>
        <v>0</v>
      </c>
      <c r="D54" t="str">
        <f>'Data Supply'!J54</f>
        <v>Umm51</v>
      </c>
      <c r="G54" t="str">
        <f t="shared" si="3"/>
        <v/>
      </c>
      <c r="L54" s="64">
        <f t="shared" si="8"/>
        <v>150000</v>
      </c>
      <c r="M54" s="65">
        <f t="shared" si="4"/>
        <v>1</v>
      </c>
      <c r="N54" s="66">
        <f t="shared" si="5"/>
        <v>5</v>
      </c>
      <c r="O54" s="66">
        <f t="shared" si="6"/>
        <v>0</v>
      </c>
      <c r="P54" t="str">
        <f t="shared" si="0"/>
        <v>B</v>
      </c>
      <c r="Q54" t="str">
        <f t="shared" si="1"/>
        <v>F</v>
      </c>
      <c r="R54" t="str">
        <f t="shared" si="2"/>
        <v>A</v>
      </c>
      <c r="S54" t="str">
        <f t="shared" si="7"/>
        <v>BFA</v>
      </c>
    </row>
    <row r="55" spans="2:19" x14ac:dyDescent="0.2">
      <c r="B55">
        <f>'Data Supply'!H55</f>
        <v>52</v>
      </c>
      <c r="C55">
        <f>'Data Supply'!I55</f>
        <v>0</v>
      </c>
      <c r="D55" t="str">
        <f>'Data Supply'!J55</f>
        <v>Umm52</v>
      </c>
      <c r="G55" t="str">
        <f t="shared" si="3"/>
        <v/>
      </c>
      <c r="L55" s="64">
        <f t="shared" si="8"/>
        <v>151000</v>
      </c>
      <c r="M55" s="65">
        <f t="shared" si="4"/>
        <v>1</v>
      </c>
      <c r="N55" s="66">
        <f t="shared" si="5"/>
        <v>5</v>
      </c>
      <c r="O55" s="66">
        <f t="shared" si="6"/>
        <v>1</v>
      </c>
      <c r="P55" t="str">
        <f t="shared" si="0"/>
        <v>B</v>
      </c>
      <c r="Q55" t="str">
        <f t="shared" si="1"/>
        <v>F</v>
      </c>
      <c r="R55" t="str">
        <f t="shared" si="2"/>
        <v>B</v>
      </c>
      <c r="S55" t="str">
        <f t="shared" si="7"/>
        <v>BFB</v>
      </c>
    </row>
    <row r="56" spans="2:19" x14ac:dyDescent="0.2">
      <c r="B56">
        <f>'Data Supply'!H56</f>
        <v>53</v>
      </c>
      <c r="C56">
        <f>'Data Supply'!I56</f>
        <v>0</v>
      </c>
      <c r="D56" t="str">
        <f>'Data Supply'!J56</f>
        <v>Umm53</v>
      </c>
      <c r="G56" t="str">
        <f t="shared" si="3"/>
        <v/>
      </c>
      <c r="L56" s="64">
        <f t="shared" si="8"/>
        <v>152000</v>
      </c>
      <c r="M56" s="65">
        <f t="shared" si="4"/>
        <v>1</v>
      </c>
      <c r="N56" s="66">
        <f t="shared" si="5"/>
        <v>5</v>
      </c>
      <c r="O56" s="66">
        <f t="shared" si="6"/>
        <v>2</v>
      </c>
      <c r="P56" t="str">
        <f t="shared" si="0"/>
        <v>B</v>
      </c>
      <c r="Q56" t="str">
        <f t="shared" si="1"/>
        <v>F</v>
      </c>
      <c r="R56" t="str">
        <f t="shared" si="2"/>
        <v>C</v>
      </c>
      <c r="S56" t="str">
        <f t="shared" si="7"/>
        <v>BFC</v>
      </c>
    </row>
    <row r="57" spans="2:19" x14ac:dyDescent="0.2">
      <c r="B57">
        <f>'Data Supply'!H57</f>
        <v>54</v>
      </c>
      <c r="C57">
        <f>'Data Supply'!I57</f>
        <v>0</v>
      </c>
      <c r="D57" t="str">
        <f>'Data Supply'!J57</f>
        <v>Umm54</v>
      </c>
      <c r="G57" t="str">
        <f t="shared" si="3"/>
        <v/>
      </c>
      <c r="L57" s="64">
        <f t="shared" si="8"/>
        <v>153000</v>
      </c>
      <c r="M57" s="65">
        <f t="shared" si="4"/>
        <v>1</v>
      </c>
      <c r="N57" s="66">
        <f t="shared" si="5"/>
        <v>5</v>
      </c>
      <c r="O57" s="66">
        <f t="shared" si="6"/>
        <v>3</v>
      </c>
      <c r="P57" t="str">
        <f t="shared" si="0"/>
        <v>B</v>
      </c>
      <c r="Q57" t="str">
        <f t="shared" si="1"/>
        <v>F</v>
      </c>
      <c r="R57" t="str">
        <f t="shared" si="2"/>
        <v>D</v>
      </c>
      <c r="S57" t="str">
        <f t="shared" si="7"/>
        <v>BFD</v>
      </c>
    </row>
    <row r="58" spans="2:19" x14ac:dyDescent="0.2">
      <c r="B58">
        <f>'Data Supply'!H58</f>
        <v>55</v>
      </c>
      <c r="C58">
        <f>'Data Supply'!I58</f>
        <v>0</v>
      </c>
      <c r="D58" t="str">
        <f>'Data Supply'!J58</f>
        <v>Umm55</v>
      </c>
      <c r="G58" t="str">
        <f t="shared" si="3"/>
        <v/>
      </c>
      <c r="L58" s="64">
        <f t="shared" si="8"/>
        <v>154000</v>
      </c>
      <c r="M58" s="65">
        <f t="shared" si="4"/>
        <v>1</v>
      </c>
      <c r="N58" s="66">
        <f t="shared" si="5"/>
        <v>5</v>
      </c>
      <c r="O58" s="66">
        <f t="shared" si="6"/>
        <v>4</v>
      </c>
      <c r="P58" t="str">
        <f t="shared" si="0"/>
        <v>B</v>
      </c>
      <c r="Q58" t="str">
        <f t="shared" si="1"/>
        <v>F</v>
      </c>
      <c r="R58" t="str">
        <f t="shared" si="2"/>
        <v>E</v>
      </c>
      <c r="S58" t="str">
        <f t="shared" si="7"/>
        <v>BFE</v>
      </c>
    </row>
    <row r="59" spans="2:19" x14ac:dyDescent="0.2">
      <c r="B59">
        <f>'Data Supply'!H59</f>
        <v>56</v>
      </c>
      <c r="C59">
        <f>'Data Supply'!I59</f>
        <v>0</v>
      </c>
      <c r="D59" t="str">
        <f>'Data Supply'!J59</f>
        <v>Umm56</v>
      </c>
      <c r="G59" t="str">
        <f t="shared" si="3"/>
        <v/>
      </c>
      <c r="L59" s="64">
        <f t="shared" si="8"/>
        <v>155000</v>
      </c>
      <c r="M59" s="65">
        <f t="shared" si="4"/>
        <v>1</v>
      </c>
      <c r="N59" s="66">
        <f t="shared" si="5"/>
        <v>5</v>
      </c>
      <c r="O59" s="66">
        <f t="shared" si="6"/>
        <v>5</v>
      </c>
      <c r="P59" t="str">
        <f t="shared" si="0"/>
        <v>B</v>
      </c>
      <c r="Q59" t="str">
        <f t="shared" si="1"/>
        <v>F</v>
      </c>
      <c r="R59" t="str">
        <f t="shared" si="2"/>
        <v>F</v>
      </c>
      <c r="S59" t="str">
        <f t="shared" si="7"/>
        <v>BFF</v>
      </c>
    </row>
    <row r="60" spans="2:19" x14ac:dyDescent="0.2">
      <c r="B60">
        <f>'Data Supply'!H60</f>
        <v>57</v>
      </c>
      <c r="C60">
        <f>'Data Supply'!I60</f>
        <v>0</v>
      </c>
      <c r="D60" t="str">
        <f>'Data Supply'!J60</f>
        <v>Umm57</v>
      </c>
      <c r="G60" t="str">
        <f t="shared" si="3"/>
        <v/>
      </c>
      <c r="L60" s="64">
        <f t="shared" si="8"/>
        <v>156000</v>
      </c>
      <c r="M60" s="65">
        <f t="shared" si="4"/>
        <v>1</v>
      </c>
      <c r="N60" s="66">
        <f t="shared" si="5"/>
        <v>5</v>
      </c>
      <c r="O60" s="66">
        <f t="shared" si="6"/>
        <v>6</v>
      </c>
      <c r="P60" t="str">
        <f t="shared" si="0"/>
        <v>B</v>
      </c>
      <c r="Q60" t="str">
        <f t="shared" si="1"/>
        <v>F</v>
      </c>
      <c r="R60" t="str">
        <f t="shared" si="2"/>
        <v>G</v>
      </c>
      <c r="S60" t="str">
        <f t="shared" si="7"/>
        <v>BFG</v>
      </c>
    </row>
    <row r="61" spans="2:19" x14ac:dyDescent="0.2">
      <c r="B61">
        <f>'Data Supply'!H61</f>
        <v>0</v>
      </c>
      <c r="C61">
        <f>'Data Supply'!I61</f>
        <v>0</v>
      </c>
      <c r="D61" t="str">
        <f>'Data Supply'!J61</f>
        <v/>
      </c>
      <c r="G61" t="str">
        <f t="shared" si="3"/>
        <v/>
      </c>
      <c r="L61" s="64">
        <f t="shared" si="8"/>
        <v>157000</v>
      </c>
      <c r="M61" s="65">
        <f t="shared" si="4"/>
        <v>1</v>
      </c>
      <c r="N61" s="66">
        <f t="shared" si="5"/>
        <v>5</v>
      </c>
      <c r="O61" s="66">
        <f t="shared" si="6"/>
        <v>7</v>
      </c>
      <c r="P61" t="str">
        <f t="shared" si="0"/>
        <v>B</v>
      </c>
      <c r="Q61" t="str">
        <f t="shared" si="1"/>
        <v>F</v>
      </c>
      <c r="R61" t="str">
        <f t="shared" si="2"/>
        <v>H</v>
      </c>
      <c r="S61" t="str">
        <f t="shared" si="7"/>
        <v>BFH</v>
      </c>
    </row>
    <row r="62" spans="2:19" x14ac:dyDescent="0.2">
      <c r="B62">
        <f>'Data Supply'!H62</f>
        <v>0</v>
      </c>
      <c r="C62">
        <f>'Data Supply'!I62</f>
        <v>0</v>
      </c>
      <c r="D62" t="str">
        <f>'Data Supply'!J62</f>
        <v/>
      </c>
      <c r="G62" t="str">
        <f t="shared" si="3"/>
        <v/>
      </c>
      <c r="L62" s="64">
        <f t="shared" si="8"/>
        <v>158000</v>
      </c>
      <c r="M62" s="65">
        <f t="shared" si="4"/>
        <v>1</v>
      </c>
      <c r="N62" s="66">
        <f t="shared" si="5"/>
        <v>5</v>
      </c>
      <c r="O62" s="66">
        <f t="shared" si="6"/>
        <v>8</v>
      </c>
      <c r="P62" t="str">
        <f t="shared" si="0"/>
        <v>B</v>
      </c>
      <c r="Q62" t="str">
        <f t="shared" si="1"/>
        <v>F</v>
      </c>
      <c r="R62" t="str">
        <f t="shared" si="2"/>
        <v>I</v>
      </c>
      <c r="S62" t="str">
        <f t="shared" si="7"/>
        <v>BFI</v>
      </c>
    </row>
    <row r="63" spans="2:19" x14ac:dyDescent="0.2">
      <c r="B63">
        <f>'Data Supply'!H63</f>
        <v>0</v>
      </c>
      <c r="C63">
        <f>'Data Supply'!I63</f>
        <v>0</v>
      </c>
      <c r="D63" t="str">
        <f>'Data Supply'!J63</f>
        <v/>
      </c>
      <c r="G63" t="str">
        <f t="shared" si="3"/>
        <v/>
      </c>
      <c r="L63" s="64">
        <f t="shared" si="8"/>
        <v>159000</v>
      </c>
      <c r="M63" s="65">
        <f t="shared" si="4"/>
        <v>1</v>
      </c>
      <c r="N63" s="66">
        <f t="shared" si="5"/>
        <v>5</v>
      </c>
      <c r="O63" s="66">
        <f t="shared" si="6"/>
        <v>9</v>
      </c>
      <c r="P63" t="str">
        <f t="shared" si="0"/>
        <v>B</v>
      </c>
      <c r="Q63" t="str">
        <f t="shared" si="1"/>
        <v>F</v>
      </c>
      <c r="R63" t="str">
        <f t="shared" si="2"/>
        <v>J</v>
      </c>
      <c r="S63" t="str">
        <f t="shared" si="7"/>
        <v>BFJ</v>
      </c>
    </row>
    <row r="64" spans="2:19" x14ac:dyDescent="0.2">
      <c r="L64" s="64">
        <f t="shared" si="8"/>
        <v>160000</v>
      </c>
      <c r="M64" s="65">
        <f t="shared" si="4"/>
        <v>1</v>
      </c>
      <c r="N64" s="66">
        <f t="shared" si="5"/>
        <v>6</v>
      </c>
      <c r="O64" s="66">
        <f t="shared" si="6"/>
        <v>0</v>
      </c>
      <c r="P64" t="str">
        <f t="shared" si="0"/>
        <v>B</v>
      </c>
      <c r="Q64" t="str">
        <f t="shared" si="1"/>
        <v>G</v>
      </c>
      <c r="R64" t="str">
        <f t="shared" si="2"/>
        <v>A</v>
      </c>
      <c r="S64" t="str">
        <f t="shared" si="7"/>
        <v>BGA</v>
      </c>
    </row>
    <row r="65" spans="12:19" x14ac:dyDescent="0.2">
      <c r="L65" s="64">
        <f t="shared" si="8"/>
        <v>161000</v>
      </c>
      <c r="M65" s="65">
        <f t="shared" si="4"/>
        <v>1</v>
      </c>
      <c r="N65" s="66">
        <f t="shared" si="5"/>
        <v>6</v>
      </c>
      <c r="O65" s="66">
        <f t="shared" si="6"/>
        <v>1</v>
      </c>
      <c r="P65" t="str">
        <f t="shared" si="0"/>
        <v>B</v>
      </c>
      <c r="Q65" t="str">
        <f t="shared" si="1"/>
        <v>G</v>
      </c>
      <c r="R65" t="str">
        <f t="shared" si="2"/>
        <v>B</v>
      </c>
      <c r="S65" t="str">
        <f t="shared" si="7"/>
        <v>BGB</v>
      </c>
    </row>
    <row r="66" spans="12:19" x14ac:dyDescent="0.2">
      <c r="L66" s="64">
        <f t="shared" si="8"/>
        <v>162000</v>
      </c>
      <c r="M66" s="65">
        <f t="shared" si="4"/>
        <v>1</v>
      </c>
      <c r="N66" s="66">
        <f t="shared" si="5"/>
        <v>6</v>
      </c>
      <c r="O66" s="66">
        <f t="shared" si="6"/>
        <v>2</v>
      </c>
      <c r="P66" t="str">
        <f t="shared" si="0"/>
        <v>B</v>
      </c>
      <c r="Q66" t="str">
        <f t="shared" si="1"/>
        <v>G</v>
      </c>
      <c r="R66" t="str">
        <f t="shared" si="2"/>
        <v>C</v>
      </c>
      <c r="S66" t="str">
        <f t="shared" si="7"/>
        <v>BGC</v>
      </c>
    </row>
    <row r="67" spans="12:19" x14ac:dyDescent="0.2">
      <c r="L67" s="64">
        <f t="shared" si="8"/>
        <v>163000</v>
      </c>
      <c r="M67" s="65">
        <f t="shared" si="4"/>
        <v>1</v>
      </c>
      <c r="N67" s="66">
        <f t="shared" si="5"/>
        <v>6</v>
      </c>
      <c r="O67" s="66">
        <f t="shared" si="6"/>
        <v>3</v>
      </c>
      <c r="P67" t="str">
        <f t="shared" si="0"/>
        <v>B</v>
      </c>
      <c r="Q67" t="str">
        <f t="shared" si="1"/>
        <v>G</v>
      </c>
      <c r="R67" t="str">
        <f t="shared" si="2"/>
        <v>D</v>
      </c>
      <c r="S67" t="str">
        <f t="shared" si="7"/>
        <v>BGD</v>
      </c>
    </row>
    <row r="68" spans="12:19" x14ac:dyDescent="0.2">
      <c r="L68" s="64">
        <f t="shared" si="8"/>
        <v>164000</v>
      </c>
      <c r="M68" s="65">
        <f t="shared" si="4"/>
        <v>1</v>
      </c>
      <c r="N68" s="66">
        <f t="shared" si="5"/>
        <v>6</v>
      </c>
      <c r="O68" s="66">
        <f t="shared" si="6"/>
        <v>4</v>
      </c>
      <c r="P68" t="str">
        <f t="shared" ref="P68:P131" si="9">VLOOKUP(M68,logika,2,FALSE)</f>
        <v>B</v>
      </c>
      <c r="Q68" t="str">
        <f t="shared" ref="Q68:Q131" si="10">VLOOKUP(N68,logika,2,FALSE)</f>
        <v>G</v>
      </c>
      <c r="R68" t="str">
        <f t="shared" ref="R68:R131" si="11">VLOOKUP(O68,logika,2,FALSE)</f>
        <v>E</v>
      </c>
      <c r="S68" t="str">
        <f t="shared" si="7"/>
        <v>BGE</v>
      </c>
    </row>
    <row r="69" spans="12:19" x14ac:dyDescent="0.2">
      <c r="L69" s="64">
        <f t="shared" si="8"/>
        <v>165000</v>
      </c>
      <c r="M69" s="65">
        <f t="shared" ref="M69:M132" si="12">VALUE(LEFT(L69,1))</f>
        <v>1</v>
      </c>
      <c r="N69" s="66">
        <f t="shared" ref="N69:N132" si="13">VALUE(MID(L69,2,1))</f>
        <v>6</v>
      </c>
      <c r="O69" s="66">
        <f t="shared" ref="O69:O132" si="14">VALUE(MID(L69,3,1))</f>
        <v>5</v>
      </c>
      <c r="P69" t="str">
        <f t="shared" si="9"/>
        <v>B</v>
      </c>
      <c r="Q69" t="str">
        <f t="shared" si="10"/>
        <v>G</v>
      </c>
      <c r="R69" t="str">
        <f t="shared" si="11"/>
        <v>F</v>
      </c>
      <c r="S69" t="str">
        <f t="shared" ref="S69:S132" si="15">CONCATENATE(P69,Q69,R69)</f>
        <v>BGF</v>
      </c>
    </row>
    <row r="70" spans="12:19" x14ac:dyDescent="0.2">
      <c r="L70" s="64">
        <f t="shared" ref="L70:L133" si="16">L69+1000</f>
        <v>166000</v>
      </c>
      <c r="M70" s="65">
        <f t="shared" si="12"/>
        <v>1</v>
      </c>
      <c r="N70" s="66">
        <f t="shared" si="13"/>
        <v>6</v>
      </c>
      <c r="O70" s="66">
        <f t="shared" si="14"/>
        <v>6</v>
      </c>
      <c r="P70" t="str">
        <f t="shared" si="9"/>
        <v>B</v>
      </c>
      <c r="Q70" t="str">
        <f t="shared" si="10"/>
        <v>G</v>
      </c>
      <c r="R70" t="str">
        <f t="shared" si="11"/>
        <v>G</v>
      </c>
      <c r="S70" t="str">
        <f t="shared" si="15"/>
        <v>BGG</v>
      </c>
    </row>
    <row r="71" spans="12:19" x14ac:dyDescent="0.2">
      <c r="L71" s="64">
        <f t="shared" si="16"/>
        <v>167000</v>
      </c>
      <c r="M71" s="65">
        <f t="shared" si="12"/>
        <v>1</v>
      </c>
      <c r="N71" s="66">
        <f t="shared" si="13"/>
        <v>6</v>
      </c>
      <c r="O71" s="66">
        <f t="shared" si="14"/>
        <v>7</v>
      </c>
      <c r="P71" t="str">
        <f t="shared" si="9"/>
        <v>B</v>
      </c>
      <c r="Q71" t="str">
        <f t="shared" si="10"/>
        <v>G</v>
      </c>
      <c r="R71" t="str">
        <f t="shared" si="11"/>
        <v>H</v>
      </c>
      <c r="S71" t="str">
        <f t="shared" si="15"/>
        <v>BGH</v>
      </c>
    </row>
    <row r="72" spans="12:19" x14ac:dyDescent="0.2">
      <c r="L72" s="64">
        <f t="shared" si="16"/>
        <v>168000</v>
      </c>
      <c r="M72" s="65">
        <f t="shared" si="12"/>
        <v>1</v>
      </c>
      <c r="N72" s="66">
        <f t="shared" si="13"/>
        <v>6</v>
      </c>
      <c r="O72" s="66">
        <f t="shared" si="14"/>
        <v>8</v>
      </c>
      <c r="P72" t="str">
        <f t="shared" si="9"/>
        <v>B</v>
      </c>
      <c r="Q72" t="str">
        <f t="shared" si="10"/>
        <v>G</v>
      </c>
      <c r="R72" t="str">
        <f t="shared" si="11"/>
        <v>I</v>
      </c>
      <c r="S72" t="str">
        <f t="shared" si="15"/>
        <v>BGI</v>
      </c>
    </row>
    <row r="73" spans="12:19" x14ac:dyDescent="0.2">
      <c r="L73" s="64">
        <f t="shared" si="16"/>
        <v>169000</v>
      </c>
      <c r="M73" s="65">
        <f t="shared" si="12"/>
        <v>1</v>
      </c>
      <c r="N73" s="66">
        <f t="shared" si="13"/>
        <v>6</v>
      </c>
      <c r="O73" s="66">
        <f t="shared" si="14"/>
        <v>9</v>
      </c>
      <c r="P73" t="str">
        <f t="shared" si="9"/>
        <v>B</v>
      </c>
      <c r="Q73" t="str">
        <f t="shared" si="10"/>
        <v>G</v>
      </c>
      <c r="R73" t="str">
        <f t="shared" si="11"/>
        <v>J</v>
      </c>
      <c r="S73" t="str">
        <f t="shared" si="15"/>
        <v>BGJ</v>
      </c>
    </row>
    <row r="74" spans="12:19" x14ac:dyDescent="0.2">
      <c r="L74" s="64">
        <f t="shared" si="16"/>
        <v>170000</v>
      </c>
      <c r="M74" s="65">
        <f t="shared" si="12"/>
        <v>1</v>
      </c>
      <c r="N74" s="66">
        <f t="shared" si="13"/>
        <v>7</v>
      </c>
      <c r="O74" s="66">
        <f t="shared" si="14"/>
        <v>0</v>
      </c>
      <c r="P74" t="str">
        <f t="shared" si="9"/>
        <v>B</v>
      </c>
      <c r="Q74" t="str">
        <f t="shared" si="10"/>
        <v>H</v>
      </c>
      <c r="R74" t="str">
        <f t="shared" si="11"/>
        <v>A</v>
      </c>
      <c r="S74" t="str">
        <f t="shared" si="15"/>
        <v>BHA</v>
      </c>
    </row>
    <row r="75" spans="12:19" x14ac:dyDescent="0.2">
      <c r="L75" s="64">
        <f t="shared" si="16"/>
        <v>171000</v>
      </c>
      <c r="M75" s="65">
        <f t="shared" si="12"/>
        <v>1</v>
      </c>
      <c r="N75" s="66">
        <f t="shared" si="13"/>
        <v>7</v>
      </c>
      <c r="O75" s="66">
        <f t="shared" si="14"/>
        <v>1</v>
      </c>
      <c r="P75" t="str">
        <f t="shared" si="9"/>
        <v>B</v>
      </c>
      <c r="Q75" t="str">
        <f t="shared" si="10"/>
        <v>H</v>
      </c>
      <c r="R75" t="str">
        <f t="shared" si="11"/>
        <v>B</v>
      </c>
      <c r="S75" t="str">
        <f t="shared" si="15"/>
        <v>BHB</v>
      </c>
    </row>
    <row r="76" spans="12:19" x14ac:dyDescent="0.2">
      <c r="L76" s="64">
        <f t="shared" si="16"/>
        <v>172000</v>
      </c>
      <c r="M76" s="65">
        <f t="shared" si="12"/>
        <v>1</v>
      </c>
      <c r="N76" s="66">
        <f t="shared" si="13"/>
        <v>7</v>
      </c>
      <c r="O76" s="66">
        <f t="shared" si="14"/>
        <v>2</v>
      </c>
      <c r="P76" t="str">
        <f t="shared" si="9"/>
        <v>B</v>
      </c>
      <c r="Q76" t="str">
        <f t="shared" si="10"/>
        <v>H</v>
      </c>
      <c r="R76" t="str">
        <f t="shared" si="11"/>
        <v>C</v>
      </c>
      <c r="S76" t="str">
        <f t="shared" si="15"/>
        <v>BHC</v>
      </c>
    </row>
    <row r="77" spans="12:19" x14ac:dyDescent="0.2">
      <c r="L77" s="64">
        <f t="shared" si="16"/>
        <v>173000</v>
      </c>
      <c r="M77" s="65">
        <f t="shared" si="12"/>
        <v>1</v>
      </c>
      <c r="N77" s="66">
        <f t="shared" si="13"/>
        <v>7</v>
      </c>
      <c r="O77" s="66">
        <f t="shared" si="14"/>
        <v>3</v>
      </c>
      <c r="P77" t="str">
        <f t="shared" si="9"/>
        <v>B</v>
      </c>
      <c r="Q77" t="str">
        <f t="shared" si="10"/>
        <v>H</v>
      </c>
      <c r="R77" t="str">
        <f t="shared" si="11"/>
        <v>D</v>
      </c>
      <c r="S77" t="str">
        <f t="shared" si="15"/>
        <v>BHD</v>
      </c>
    </row>
    <row r="78" spans="12:19" x14ac:dyDescent="0.2">
      <c r="L78" s="64">
        <f t="shared" si="16"/>
        <v>174000</v>
      </c>
      <c r="M78" s="65">
        <f t="shared" si="12"/>
        <v>1</v>
      </c>
      <c r="N78" s="66">
        <f t="shared" si="13"/>
        <v>7</v>
      </c>
      <c r="O78" s="66">
        <f t="shared" si="14"/>
        <v>4</v>
      </c>
      <c r="P78" t="str">
        <f t="shared" si="9"/>
        <v>B</v>
      </c>
      <c r="Q78" t="str">
        <f t="shared" si="10"/>
        <v>H</v>
      </c>
      <c r="R78" t="str">
        <f t="shared" si="11"/>
        <v>E</v>
      </c>
      <c r="S78" t="str">
        <f t="shared" si="15"/>
        <v>BHE</v>
      </c>
    </row>
    <row r="79" spans="12:19" x14ac:dyDescent="0.2">
      <c r="L79" s="64">
        <f t="shared" si="16"/>
        <v>175000</v>
      </c>
      <c r="M79" s="65">
        <f t="shared" si="12"/>
        <v>1</v>
      </c>
      <c r="N79" s="66">
        <f t="shared" si="13"/>
        <v>7</v>
      </c>
      <c r="O79" s="66">
        <f t="shared" si="14"/>
        <v>5</v>
      </c>
      <c r="P79" t="str">
        <f t="shared" si="9"/>
        <v>B</v>
      </c>
      <c r="Q79" t="str">
        <f t="shared" si="10"/>
        <v>H</v>
      </c>
      <c r="R79" t="str">
        <f t="shared" si="11"/>
        <v>F</v>
      </c>
      <c r="S79" t="str">
        <f t="shared" si="15"/>
        <v>BHF</v>
      </c>
    </row>
    <row r="80" spans="12:19" x14ac:dyDescent="0.2">
      <c r="L80" s="64">
        <f t="shared" si="16"/>
        <v>176000</v>
      </c>
      <c r="M80" s="65">
        <f t="shared" si="12"/>
        <v>1</v>
      </c>
      <c r="N80" s="66">
        <f t="shared" si="13"/>
        <v>7</v>
      </c>
      <c r="O80" s="66">
        <f t="shared" si="14"/>
        <v>6</v>
      </c>
      <c r="P80" t="str">
        <f t="shared" si="9"/>
        <v>B</v>
      </c>
      <c r="Q80" t="str">
        <f t="shared" si="10"/>
        <v>H</v>
      </c>
      <c r="R80" t="str">
        <f t="shared" si="11"/>
        <v>G</v>
      </c>
      <c r="S80" t="str">
        <f t="shared" si="15"/>
        <v>BHG</v>
      </c>
    </row>
    <row r="81" spans="12:19" x14ac:dyDescent="0.2">
      <c r="L81" s="64">
        <f t="shared" si="16"/>
        <v>177000</v>
      </c>
      <c r="M81" s="65">
        <f t="shared" si="12"/>
        <v>1</v>
      </c>
      <c r="N81" s="66">
        <f t="shared" si="13"/>
        <v>7</v>
      </c>
      <c r="O81" s="66">
        <f t="shared" si="14"/>
        <v>7</v>
      </c>
      <c r="P81" t="str">
        <f t="shared" si="9"/>
        <v>B</v>
      </c>
      <c r="Q81" t="str">
        <f t="shared" si="10"/>
        <v>H</v>
      </c>
      <c r="R81" t="str">
        <f t="shared" si="11"/>
        <v>H</v>
      </c>
      <c r="S81" t="str">
        <f t="shared" si="15"/>
        <v>BHH</v>
      </c>
    </row>
    <row r="82" spans="12:19" x14ac:dyDescent="0.2">
      <c r="L82" s="64">
        <f t="shared" si="16"/>
        <v>178000</v>
      </c>
      <c r="M82" s="65">
        <f t="shared" si="12"/>
        <v>1</v>
      </c>
      <c r="N82" s="66">
        <f t="shared" si="13"/>
        <v>7</v>
      </c>
      <c r="O82" s="66">
        <f t="shared" si="14"/>
        <v>8</v>
      </c>
      <c r="P82" t="str">
        <f t="shared" si="9"/>
        <v>B</v>
      </c>
      <c r="Q82" t="str">
        <f t="shared" si="10"/>
        <v>H</v>
      </c>
      <c r="R82" t="str">
        <f t="shared" si="11"/>
        <v>I</v>
      </c>
      <c r="S82" t="str">
        <f t="shared" si="15"/>
        <v>BHI</v>
      </c>
    </row>
    <row r="83" spans="12:19" x14ac:dyDescent="0.2">
      <c r="L83" s="64">
        <f t="shared" si="16"/>
        <v>179000</v>
      </c>
      <c r="M83" s="65">
        <f t="shared" si="12"/>
        <v>1</v>
      </c>
      <c r="N83" s="66">
        <f t="shared" si="13"/>
        <v>7</v>
      </c>
      <c r="O83" s="66">
        <f t="shared" si="14"/>
        <v>9</v>
      </c>
      <c r="P83" t="str">
        <f t="shared" si="9"/>
        <v>B</v>
      </c>
      <c r="Q83" t="str">
        <f t="shared" si="10"/>
        <v>H</v>
      </c>
      <c r="R83" t="str">
        <f t="shared" si="11"/>
        <v>J</v>
      </c>
      <c r="S83" t="str">
        <f t="shared" si="15"/>
        <v>BHJ</v>
      </c>
    </row>
    <row r="84" spans="12:19" x14ac:dyDescent="0.2">
      <c r="L84" s="64">
        <f t="shared" si="16"/>
        <v>180000</v>
      </c>
      <c r="M84" s="65">
        <f t="shared" si="12"/>
        <v>1</v>
      </c>
      <c r="N84" s="66">
        <f t="shared" si="13"/>
        <v>8</v>
      </c>
      <c r="O84" s="66">
        <f t="shared" si="14"/>
        <v>0</v>
      </c>
      <c r="P84" t="str">
        <f t="shared" si="9"/>
        <v>B</v>
      </c>
      <c r="Q84" t="str">
        <f t="shared" si="10"/>
        <v>I</v>
      </c>
      <c r="R84" t="str">
        <f t="shared" si="11"/>
        <v>A</v>
      </c>
      <c r="S84" t="str">
        <f t="shared" si="15"/>
        <v>BIA</v>
      </c>
    </row>
    <row r="85" spans="12:19" x14ac:dyDescent="0.2">
      <c r="L85" s="64">
        <f t="shared" si="16"/>
        <v>181000</v>
      </c>
      <c r="M85" s="65">
        <f t="shared" si="12"/>
        <v>1</v>
      </c>
      <c r="N85" s="66">
        <f t="shared" si="13"/>
        <v>8</v>
      </c>
      <c r="O85" s="66">
        <f t="shared" si="14"/>
        <v>1</v>
      </c>
      <c r="P85" t="str">
        <f t="shared" si="9"/>
        <v>B</v>
      </c>
      <c r="Q85" t="str">
        <f t="shared" si="10"/>
        <v>I</v>
      </c>
      <c r="R85" t="str">
        <f t="shared" si="11"/>
        <v>B</v>
      </c>
      <c r="S85" t="str">
        <f t="shared" si="15"/>
        <v>BIB</v>
      </c>
    </row>
    <row r="86" spans="12:19" x14ac:dyDescent="0.2">
      <c r="L86" s="64">
        <f t="shared" si="16"/>
        <v>182000</v>
      </c>
      <c r="M86" s="65">
        <f t="shared" si="12"/>
        <v>1</v>
      </c>
      <c r="N86" s="66">
        <f t="shared" si="13"/>
        <v>8</v>
      </c>
      <c r="O86" s="66">
        <f t="shared" si="14"/>
        <v>2</v>
      </c>
      <c r="P86" t="str">
        <f t="shared" si="9"/>
        <v>B</v>
      </c>
      <c r="Q86" t="str">
        <f t="shared" si="10"/>
        <v>I</v>
      </c>
      <c r="R86" t="str">
        <f t="shared" si="11"/>
        <v>C</v>
      </c>
      <c r="S86" t="str">
        <f t="shared" si="15"/>
        <v>BIC</v>
      </c>
    </row>
    <row r="87" spans="12:19" x14ac:dyDescent="0.2">
      <c r="L87" s="64">
        <f t="shared" si="16"/>
        <v>183000</v>
      </c>
      <c r="M87" s="65">
        <f t="shared" si="12"/>
        <v>1</v>
      </c>
      <c r="N87" s="66">
        <f t="shared" si="13"/>
        <v>8</v>
      </c>
      <c r="O87" s="66">
        <f t="shared" si="14"/>
        <v>3</v>
      </c>
      <c r="P87" t="str">
        <f t="shared" si="9"/>
        <v>B</v>
      </c>
      <c r="Q87" t="str">
        <f t="shared" si="10"/>
        <v>I</v>
      </c>
      <c r="R87" t="str">
        <f t="shared" si="11"/>
        <v>D</v>
      </c>
      <c r="S87" t="str">
        <f t="shared" si="15"/>
        <v>BID</v>
      </c>
    </row>
    <row r="88" spans="12:19" x14ac:dyDescent="0.2">
      <c r="L88" s="64">
        <f t="shared" si="16"/>
        <v>184000</v>
      </c>
      <c r="M88" s="65">
        <f t="shared" si="12"/>
        <v>1</v>
      </c>
      <c r="N88" s="66">
        <f t="shared" si="13"/>
        <v>8</v>
      </c>
      <c r="O88" s="66">
        <f t="shared" si="14"/>
        <v>4</v>
      </c>
      <c r="P88" t="str">
        <f t="shared" si="9"/>
        <v>B</v>
      </c>
      <c r="Q88" t="str">
        <f t="shared" si="10"/>
        <v>I</v>
      </c>
      <c r="R88" t="str">
        <f t="shared" si="11"/>
        <v>E</v>
      </c>
      <c r="S88" t="str">
        <f t="shared" si="15"/>
        <v>BIE</v>
      </c>
    </row>
    <row r="89" spans="12:19" x14ac:dyDescent="0.2">
      <c r="L89" s="64">
        <f t="shared" si="16"/>
        <v>185000</v>
      </c>
      <c r="M89" s="65">
        <f t="shared" si="12"/>
        <v>1</v>
      </c>
      <c r="N89" s="66">
        <f t="shared" si="13"/>
        <v>8</v>
      </c>
      <c r="O89" s="66">
        <f t="shared" si="14"/>
        <v>5</v>
      </c>
      <c r="P89" t="str">
        <f t="shared" si="9"/>
        <v>B</v>
      </c>
      <c r="Q89" t="str">
        <f t="shared" si="10"/>
        <v>I</v>
      </c>
      <c r="R89" t="str">
        <f t="shared" si="11"/>
        <v>F</v>
      </c>
      <c r="S89" t="str">
        <f t="shared" si="15"/>
        <v>BIF</v>
      </c>
    </row>
    <row r="90" spans="12:19" x14ac:dyDescent="0.2">
      <c r="L90" s="64">
        <f t="shared" si="16"/>
        <v>186000</v>
      </c>
      <c r="M90" s="65">
        <f t="shared" si="12"/>
        <v>1</v>
      </c>
      <c r="N90" s="66">
        <f t="shared" si="13"/>
        <v>8</v>
      </c>
      <c r="O90" s="66">
        <f t="shared" si="14"/>
        <v>6</v>
      </c>
      <c r="P90" t="str">
        <f t="shared" si="9"/>
        <v>B</v>
      </c>
      <c r="Q90" t="str">
        <f t="shared" si="10"/>
        <v>I</v>
      </c>
      <c r="R90" t="str">
        <f t="shared" si="11"/>
        <v>G</v>
      </c>
      <c r="S90" t="str">
        <f t="shared" si="15"/>
        <v>BIG</v>
      </c>
    </row>
    <row r="91" spans="12:19" x14ac:dyDescent="0.2">
      <c r="L91" s="64">
        <f t="shared" si="16"/>
        <v>187000</v>
      </c>
      <c r="M91" s="65">
        <f t="shared" si="12"/>
        <v>1</v>
      </c>
      <c r="N91" s="66">
        <f t="shared" si="13"/>
        <v>8</v>
      </c>
      <c r="O91" s="66">
        <f t="shared" si="14"/>
        <v>7</v>
      </c>
      <c r="P91" t="str">
        <f t="shared" si="9"/>
        <v>B</v>
      </c>
      <c r="Q91" t="str">
        <f t="shared" si="10"/>
        <v>I</v>
      </c>
      <c r="R91" t="str">
        <f t="shared" si="11"/>
        <v>H</v>
      </c>
      <c r="S91" t="str">
        <f t="shared" si="15"/>
        <v>BIH</v>
      </c>
    </row>
    <row r="92" spans="12:19" x14ac:dyDescent="0.2">
      <c r="L92" s="64">
        <f t="shared" si="16"/>
        <v>188000</v>
      </c>
      <c r="M92" s="65">
        <f t="shared" si="12"/>
        <v>1</v>
      </c>
      <c r="N92" s="66">
        <f t="shared" si="13"/>
        <v>8</v>
      </c>
      <c r="O92" s="66">
        <f t="shared" si="14"/>
        <v>8</v>
      </c>
      <c r="P92" t="str">
        <f t="shared" si="9"/>
        <v>B</v>
      </c>
      <c r="Q92" t="str">
        <f t="shared" si="10"/>
        <v>I</v>
      </c>
      <c r="R92" t="str">
        <f t="shared" si="11"/>
        <v>I</v>
      </c>
      <c r="S92" t="str">
        <f t="shared" si="15"/>
        <v>BII</v>
      </c>
    </row>
    <row r="93" spans="12:19" x14ac:dyDescent="0.2">
      <c r="L93" s="64">
        <f t="shared" si="16"/>
        <v>189000</v>
      </c>
      <c r="M93" s="65">
        <f t="shared" si="12"/>
        <v>1</v>
      </c>
      <c r="N93" s="66">
        <f t="shared" si="13"/>
        <v>8</v>
      </c>
      <c r="O93" s="66">
        <f t="shared" si="14"/>
        <v>9</v>
      </c>
      <c r="P93" t="str">
        <f t="shared" si="9"/>
        <v>B</v>
      </c>
      <c r="Q93" t="str">
        <f t="shared" si="10"/>
        <v>I</v>
      </c>
      <c r="R93" t="str">
        <f t="shared" si="11"/>
        <v>J</v>
      </c>
      <c r="S93" t="str">
        <f t="shared" si="15"/>
        <v>BIJ</v>
      </c>
    </row>
    <row r="94" spans="12:19" x14ac:dyDescent="0.2">
      <c r="L94" s="64">
        <f t="shared" si="16"/>
        <v>190000</v>
      </c>
      <c r="M94" s="65">
        <f t="shared" si="12"/>
        <v>1</v>
      </c>
      <c r="N94" s="66">
        <f t="shared" si="13"/>
        <v>9</v>
      </c>
      <c r="O94" s="66">
        <f t="shared" si="14"/>
        <v>0</v>
      </c>
      <c r="P94" t="str">
        <f t="shared" si="9"/>
        <v>B</v>
      </c>
      <c r="Q94" t="str">
        <f t="shared" si="10"/>
        <v>J</v>
      </c>
      <c r="R94" t="str">
        <f t="shared" si="11"/>
        <v>A</v>
      </c>
      <c r="S94" t="str">
        <f t="shared" si="15"/>
        <v>BJA</v>
      </c>
    </row>
    <row r="95" spans="12:19" x14ac:dyDescent="0.2">
      <c r="L95" s="64">
        <f t="shared" si="16"/>
        <v>191000</v>
      </c>
      <c r="M95" s="65">
        <f t="shared" si="12"/>
        <v>1</v>
      </c>
      <c r="N95" s="66">
        <f t="shared" si="13"/>
        <v>9</v>
      </c>
      <c r="O95" s="66">
        <f t="shared" si="14"/>
        <v>1</v>
      </c>
      <c r="P95" t="str">
        <f t="shared" si="9"/>
        <v>B</v>
      </c>
      <c r="Q95" t="str">
        <f t="shared" si="10"/>
        <v>J</v>
      </c>
      <c r="R95" t="str">
        <f t="shared" si="11"/>
        <v>B</v>
      </c>
      <c r="S95" t="str">
        <f t="shared" si="15"/>
        <v>BJB</v>
      </c>
    </row>
    <row r="96" spans="12:19" x14ac:dyDescent="0.2">
      <c r="L96" s="64">
        <f t="shared" si="16"/>
        <v>192000</v>
      </c>
      <c r="M96" s="65">
        <f t="shared" si="12"/>
        <v>1</v>
      </c>
      <c r="N96" s="66">
        <f t="shared" si="13"/>
        <v>9</v>
      </c>
      <c r="O96" s="66">
        <f t="shared" si="14"/>
        <v>2</v>
      </c>
      <c r="P96" t="str">
        <f t="shared" si="9"/>
        <v>B</v>
      </c>
      <c r="Q96" t="str">
        <f t="shared" si="10"/>
        <v>J</v>
      </c>
      <c r="R96" t="str">
        <f t="shared" si="11"/>
        <v>C</v>
      </c>
      <c r="S96" t="str">
        <f t="shared" si="15"/>
        <v>BJC</v>
      </c>
    </row>
    <row r="97" spans="12:19" x14ac:dyDescent="0.2">
      <c r="L97" s="64">
        <f t="shared" si="16"/>
        <v>193000</v>
      </c>
      <c r="M97" s="65">
        <f t="shared" si="12"/>
        <v>1</v>
      </c>
      <c r="N97" s="66">
        <f t="shared" si="13"/>
        <v>9</v>
      </c>
      <c r="O97" s="66">
        <f t="shared" si="14"/>
        <v>3</v>
      </c>
      <c r="P97" t="str">
        <f t="shared" si="9"/>
        <v>B</v>
      </c>
      <c r="Q97" t="str">
        <f t="shared" si="10"/>
        <v>J</v>
      </c>
      <c r="R97" t="str">
        <f t="shared" si="11"/>
        <v>D</v>
      </c>
      <c r="S97" t="str">
        <f t="shared" si="15"/>
        <v>BJD</v>
      </c>
    </row>
    <row r="98" spans="12:19" x14ac:dyDescent="0.2">
      <c r="L98" s="64">
        <f t="shared" si="16"/>
        <v>194000</v>
      </c>
      <c r="M98" s="65">
        <f t="shared" si="12"/>
        <v>1</v>
      </c>
      <c r="N98" s="66">
        <f t="shared" si="13"/>
        <v>9</v>
      </c>
      <c r="O98" s="66">
        <f t="shared" si="14"/>
        <v>4</v>
      </c>
      <c r="P98" t="str">
        <f t="shared" si="9"/>
        <v>B</v>
      </c>
      <c r="Q98" t="str">
        <f t="shared" si="10"/>
        <v>J</v>
      </c>
      <c r="R98" t="str">
        <f t="shared" si="11"/>
        <v>E</v>
      </c>
      <c r="S98" t="str">
        <f t="shared" si="15"/>
        <v>BJE</v>
      </c>
    </row>
    <row r="99" spans="12:19" x14ac:dyDescent="0.2">
      <c r="L99" s="64">
        <f t="shared" si="16"/>
        <v>195000</v>
      </c>
      <c r="M99" s="65">
        <f t="shared" si="12"/>
        <v>1</v>
      </c>
      <c r="N99" s="66">
        <f t="shared" si="13"/>
        <v>9</v>
      </c>
      <c r="O99" s="66">
        <f t="shared" si="14"/>
        <v>5</v>
      </c>
      <c r="P99" t="str">
        <f t="shared" si="9"/>
        <v>B</v>
      </c>
      <c r="Q99" t="str">
        <f t="shared" si="10"/>
        <v>J</v>
      </c>
      <c r="R99" t="str">
        <f t="shared" si="11"/>
        <v>F</v>
      </c>
      <c r="S99" t="str">
        <f t="shared" si="15"/>
        <v>BJF</v>
      </c>
    </row>
    <row r="100" spans="12:19" x14ac:dyDescent="0.2">
      <c r="L100" s="64">
        <f t="shared" si="16"/>
        <v>196000</v>
      </c>
      <c r="M100" s="65">
        <f t="shared" si="12"/>
        <v>1</v>
      </c>
      <c r="N100" s="66">
        <f t="shared" si="13"/>
        <v>9</v>
      </c>
      <c r="O100" s="66">
        <f t="shared" si="14"/>
        <v>6</v>
      </c>
      <c r="P100" t="str">
        <f t="shared" si="9"/>
        <v>B</v>
      </c>
      <c r="Q100" t="str">
        <f t="shared" si="10"/>
        <v>J</v>
      </c>
      <c r="R100" t="str">
        <f t="shared" si="11"/>
        <v>G</v>
      </c>
      <c r="S100" t="str">
        <f t="shared" si="15"/>
        <v>BJG</v>
      </c>
    </row>
    <row r="101" spans="12:19" x14ac:dyDescent="0.2">
      <c r="L101" s="64">
        <f t="shared" si="16"/>
        <v>197000</v>
      </c>
      <c r="M101" s="65">
        <f t="shared" si="12"/>
        <v>1</v>
      </c>
      <c r="N101" s="66">
        <f t="shared" si="13"/>
        <v>9</v>
      </c>
      <c r="O101" s="66">
        <f t="shared" si="14"/>
        <v>7</v>
      </c>
      <c r="P101" t="str">
        <f t="shared" si="9"/>
        <v>B</v>
      </c>
      <c r="Q101" t="str">
        <f t="shared" si="10"/>
        <v>J</v>
      </c>
      <c r="R101" t="str">
        <f t="shared" si="11"/>
        <v>H</v>
      </c>
      <c r="S101" t="str">
        <f t="shared" si="15"/>
        <v>BJH</v>
      </c>
    </row>
    <row r="102" spans="12:19" x14ac:dyDescent="0.2">
      <c r="L102" s="64">
        <f t="shared" si="16"/>
        <v>198000</v>
      </c>
      <c r="M102" s="65">
        <f t="shared" si="12"/>
        <v>1</v>
      </c>
      <c r="N102" s="66">
        <f t="shared" si="13"/>
        <v>9</v>
      </c>
      <c r="O102" s="66">
        <f t="shared" si="14"/>
        <v>8</v>
      </c>
      <c r="P102" t="str">
        <f t="shared" si="9"/>
        <v>B</v>
      </c>
      <c r="Q102" t="str">
        <f t="shared" si="10"/>
        <v>J</v>
      </c>
      <c r="R102" t="str">
        <f t="shared" si="11"/>
        <v>I</v>
      </c>
      <c r="S102" t="str">
        <f t="shared" si="15"/>
        <v>BJI</v>
      </c>
    </row>
    <row r="103" spans="12:19" x14ac:dyDescent="0.2">
      <c r="L103" s="64">
        <f t="shared" si="16"/>
        <v>199000</v>
      </c>
      <c r="M103" s="65">
        <f t="shared" si="12"/>
        <v>1</v>
      </c>
      <c r="N103" s="66">
        <f t="shared" si="13"/>
        <v>9</v>
      </c>
      <c r="O103" s="66">
        <f t="shared" si="14"/>
        <v>9</v>
      </c>
      <c r="P103" t="str">
        <f t="shared" si="9"/>
        <v>B</v>
      </c>
      <c r="Q103" t="str">
        <f t="shared" si="10"/>
        <v>J</v>
      </c>
      <c r="R103" t="str">
        <f t="shared" si="11"/>
        <v>J</v>
      </c>
      <c r="S103" t="str">
        <f t="shared" si="15"/>
        <v>BJJ</v>
      </c>
    </row>
    <row r="104" spans="12:19" x14ac:dyDescent="0.2">
      <c r="L104" s="64">
        <f t="shared" si="16"/>
        <v>200000</v>
      </c>
      <c r="M104" s="65">
        <f t="shared" si="12"/>
        <v>2</v>
      </c>
      <c r="N104" s="66">
        <f t="shared" si="13"/>
        <v>0</v>
      </c>
      <c r="O104" s="66">
        <f t="shared" si="14"/>
        <v>0</v>
      </c>
      <c r="P104" t="str">
        <f t="shared" si="9"/>
        <v>C</v>
      </c>
      <c r="Q104" t="str">
        <f t="shared" si="10"/>
        <v>A</v>
      </c>
      <c r="R104" t="str">
        <f t="shared" si="11"/>
        <v>A</v>
      </c>
      <c r="S104" t="str">
        <f t="shared" si="15"/>
        <v>CAA</v>
      </c>
    </row>
    <row r="105" spans="12:19" x14ac:dyDescent="0.2">
      <c r="L105" s="64">
        <f t="shared" si="16"/>
        <v>201000</v>
      </c>
      <c r="M105" s="65">
        <f t="shared" si="12"/>
        <v>2</v>
      </c>
      <c r="N105" s="66">
        <f t="shared" si="13"/>
        <v>0</v>
      </c>
      <c r="O105" s="66">
        <f t="shared" si="14"/>
        <v>1</v>
      </c>
      <c r="P105" t="str">
        <f t="shared" si="9"/>
        <v>C</v>
      </c>
      <c r="Q105" t="str">
        <f t="shared" si="10"/>
        <v>A</v>
      </c>
      <c r="R105" t="str">
        <f t="shared" si="11"/>
        <v>B</v>
      </c>
      <c r="S105" t="str">
        <f t="shared" si="15"/>
        <v>CAB</v>
      </c>
    </row>
    <row r="106" spans="12:19" x14ac:dyDescent="0.2">
      <c r="L106" s="64">
        <f t="shared" si="16"/>
        <v>202000</v>
      </c>
      <c r="M106" s="65">
        <f t="shared" si="12"/>
        <v>2</v>
      </c>
      <c r="N106" s="66">
        <f t="shared" si="13"/>
        <v>0</v>
      </c>
      <c r="O106" s="66">
        <f t="shared" si="14"/>
        <v>2</v>
      </c>
      <c r="P106" t="str">
        <f t="shared" si="9"/>
        <v>C</v>
      </c>
      <c r="Q106" t="str">
        <f t="shared" si="10"/>
        <v>A</v>
      </c>
      <c r="R106" t="str">
        <f t="shared" si="11"/>
        <v>C</v>
      </c>
      <c r="S106" t="str">
        <f t="shared" si="15"/>
        <v>CAC</v>
      </c>
    </row>
    <row r="107" spans="12:19" x14ac:dyDescent="0.2">
      <c r="L107" s="64">
        <f t="shared" si="16"/>
        <v>203000</v>
      </c>
      <c r="M107" s="65">
        <f t="shared" si="12"/>
        <v>2</v>
      </c>
      <c r="N107" s="66">
        <f t="shared" si="13"/>
        <v>0</v>
      </c>
      <c r="O107" s="66">
        <f t="shared" si="14"/>
        <v>3</v>
      </c>
      <c r="P107" t="str">
        <f t="shared" si="9"/>
        <v>C</v>
      </c>
      <c r="Q107" t="str">
        <f t="shared" si="10"/>
        <v>A</v>
      </c>
      <c r="R107" t="str">
        <f t="shared" si="11"/>
        <v>D</v>
      </c>
      <c r="S107" t="str">
        <f t="shared" si="15"/>
        <v>CAD</v>
      </c>
    </row>
    <row r="108" spans="12:19" x14ac:dyDescent="0.2">
      <c r="L108" s="64">
        <f t="shared" si="16"/>
        <v>204000</v>
      </c>
      <c r="M108" s="65">
        <f t="shared" si="12"/>
        <v>2</v>
      </c>
      <c r="N108" s="66">
        <f t="shared" si="13"/>
        <v>0</v>
      </c>
      <c r="O108" s="66">
        <f t="shared" si="14"/>
        <v>4</v>
      </c>
      <c r="P108" t="str">
        <f t="shared" si="9"/>
        <v>C</v>
      </c>
      <c r="Q108" t="str">
        <f t="shared" si="10"/>
        <v>A</v>
      </c>
      <c r="R108" t="str">
        <f t="shared" si="11"/>
        <v>E</v>
      </c>
      <c r="S108" t="str">
        <f t="shared" si="15"/>
        <v>CAE</v>
      </c>
    </row>
    <row r="109" spans="12:19" x14ac:dyDescent="0.2">
      <c r="L109" s="64">
        <f t="shared" si="16"/>
        <v>205000</v>
      </c>
      <c r="M109" s="65">
        <f t="shared" si="12"/>
        <v>2</v>
      </c>
      <c r="N109" s="66">
        <f t="shared" si="13"/>
        <v>0</v>
      </c>
      <c r="O109" s="66">
        <f t="shared" si="14"/>
        <v>5</v>
      </c>
      <c r="P109" t="str">
        <f t="shared" si="9"/>
        <v>C</v>
      </c>
      <c r="Q109" t="str">
        <f t="shared" si="10"/>
        <v>A</v>
      </c>
      <c r="R109" t="str">
        <f t="shared" si="11"/>
        <v>F</v>
      </c>
      <c r="S109" t="str">
        <f t="shared" si="15"/>
        <v>CAF</v>
      </c>
    </row>
    <row r="110" spans="12:19" x14ac:dyDescent="0.2">
      <c r="L110" s="64">
        <f t="shared" si="16"/>
        <v>206000</v>
      </c>
      <c r="M110" s="65">
        <f t="shared" si="12"/>
        <v>2</v>
      </c>
      <c r="N110" s="66">
        <f t="shared" si="13"/>
        <v>0</v>
      </c>
      <c r="O110" s="66">
        <f t="shared" si="14"/>
        <v>6</v>
      </c>
      <c r="P110" t="str">
        <f t="shared" si="9"/>
        <v>C</v>
      </c>
      <c r="Q110" t="str">
        <f t="shared" si="10"/>
        <v>A</v>
      </c>
      <c r="R110" t="str">
        <f t="shared" si="11"/>
        <v>G</v>
      </c>
      <c r="S110" t="str">
        <f t="shared" si="15"/>
        <v>CAG</v>
      </c>
    </row>
    <row r="111" spans="12:19" x14ac:dyDescent="0.2">
      <c r="L111" s="64">
        <f t="shared" si="16"/>
        <v>207000</v>
      </c>
      <c r="M111" s="65">
        <f t="shared" si="12"/>
        <v>2</v>
      </c>
      <c r="N111" s="66">
        <f t="shared" si="13"/>
        <v>0</v>
      </c>
      <c r="O111" s="66">
        <f t="shared" si="14"/>
        <v>7</v>
      </c>
      <c r="P111" t="str">
        <f t="shared" si="9"/>
        <v>C</v>
      </c>
      <c r="Q111" t="str">
        <f t="shared" si="10"/>
        <v>A</v>
      </c>
      <c r="R111" t="str">
        <f t="shared" si="11"/>
        <v>H</v>
      </c>
      <c r="S111" t="str">
        <f t="shared" si="15"/>
        <v>CAH</v>
      </c>
    </row>
    <row r="112" spans="12:19" x14ac:dyDescent="0.2">
      <c r="L112" s="64">
        <f t="shared" si="16"/>
        <v>208000</v>
      </c>
      <c r="M112" s="65">
        <f t="shared" si="12"/>
        <v>2</v>
      </c>
      <c r="N112" s="66">
        <f t="shared" si="13"/>
        <v>0</v>
      </c>
      <c r="O112" s="66">
        <f t="shared" si="14"/>
        <v>8</v>
      </c>
      <c r="P112" t="str">
        <f t="shared" si="9"/>
        <v>C</v>
      </c>
      <c r="Q112" t="str">
        <f t="shared" si="10"/>
        <v>A</v>
      </c>
      <c r="R112" t="str">
        <f t="shared" si="11"/>
        <v>I</v>
      </c>
      <c r="S112" t="str">
        <f t="shared" si="15"/>
        <v>CAI</v>
      </c>
    </row>
    <row r="113" spans="12:19" x14ac:dyDescent="0.2">
      <c r="L113" s="64">
        <f t="shared" si="16"/>
        <v>209000</v>
      </c>
      <c r="M113" s="65">
        <f t="shared" si="12"/>
        <v>2</v>
      </c>
      <c r="N113" s="66">
        <f t="shared" si="13"/>
        <v>0</v>
      </c>
      <c r="O113" s="66">
        <f t="shared" si="14"/>
        <v>9</v>
      </c>
      <c r="P113" t="str">
        <f t="shared" si="9"/>
        <v>C</v>
      </c>
      <c r="Q113" t="str">
        <f t="shared" si="10"/>
        <v>A</v>
      </c>
      <c r="R113" t="str">
        <f t="shared" si="11"/>
        <v>J</v>
      </c>
      <c r="S113" t="str">
        <f t="shared" si="15"/>
        <v>CAJ</v>
      </c>
    </row>
    <row r="114" spans="12:19" x14ac:dyDescent="0.2">
      <c r="L114" s="64">
        <f t="shared" si="16"/>
        <v>210000</v>
      </c>
      <c r="M114" s="65">
        <f t="shared" si="12"/>
        <v>2</v>
      </c>
      <c r="N114" s="66">
        <f t="shared" si="13"/>
        <v>1</v>
      </c>
      <c r="O114" s="66">
        <f t="shared" si="14"/>
        <v>0</v>
      </c>
      <c r="P114" t="str">
        <f t="shared" si="9"/>
        <v>C</v>
      </c>
      <c r="Q114" t="str">
        <f t="shared" si="10"/>
        <v>B</v>
      </c>
      <c r="R114" t="str">
        <f t="shared" si="11"/>
        <v>A</v>
      </c>
      <c r="S114" t="str">
        <f t="shared" si="15"/>
        <v>CBA</v>
      </c>
    </row>
    <row r="115" spans="12:19" x14ac:dyDescent="0.2">
      <c r="L115" s="64">
        <f t="shared" si="16"/>
        <v>211000</v>
      </c>
      <c r="M115" s="65">
        <f t="shared" si="12"/>
        <v>2</v>
      </c>
      <c r="N115" s="66">
        <f t="shared" si="13"/>
        <v>1</v>
      </c>
      <c r="O115" s="66">
        <f t="shared" si="14"/>
        <v>1</v>
      </c>
      <c r="P115" t="str">
        <f t="shared" si="9"/>
        <v>C</v>
      </c>
      <c r="Q115" t="str">
        <f t="shared" si="10"/>
        <v>B</v>
      </c>
      <c r="R115" t="str">
        <f t="shared" si="11"/>
        <v>B</v>
      </c>
      <c r="S115" t="str">
        <f t="shared" si="15"/>
        <v>CBB</v>
      </c>
    </row>
    <row r="116" spans="12:19" x14ac:dyDescent="0.2">
      <c r="L116" s="64">
        <f t="shared" si="16"/>
        <v>212000</v>
      </c>
      <c r="M116" s="65">
        <f t="shared" si="12"/>
        <v>2</v>
      </c>
      <c r="N116" s="66">
        <f t="shared" si="13"/>
        <v>1</v>
      </c>
      <c r="O116" s="66">
        <f t="shared" si="14"/>
        <v>2</v>
      </c>
      <c r="P116" t="str">
        <f t="shared" si="9"/>
        <v>C</v>
      </c>
      <c r="Q116" t="str">
        <f t="shared" si="10"/>
        <v>B</v>
      </c>
      <c r="R116" t="str">
        <f t="shared" si="11"/>
        <v>C</v>
      </c>
      <c r="S116" t="str">
        <f t="shared" si="15"/>
        <v>CBC</v>
      </c>
    </row>
    <row r="117" spans="12:19" x14ac:dyDescent="0.2">
      <c r="L117" s="64">
        <f t="shared" si="16"/>
        <v>213000</v>
      </c>
      <c r="M117" s="65">
        <f t="shared" si="12"/>
        <v>2</v>
      </c>
      <c r="N117" s="66">
        <f t="shared" si="13"/>
        <v>1</v>
      </c>
      <c r="O117" s="66">
        <f t="shared" si="14"/>
        <v>3</v>
      </c>
      <c r="P117" t="str">
        <f t="shared" si="9"/>
        <v>C</v>
      </c>
      <c r="Q117" t="str">
        <f t="shared" si="10"/>
        <v>B</v>
      </c>
      <c r="R117" t="str">
        <f t="shared" si="11"/>
        <v>D</v>
      </c>
      <c r="S117" t="str">
        <f t="shared" si="15"/>
        <v>CBD</v>
      </c>
    </row>
    <row r="118" spans="12:19" x14ac:dyDescent="0.2">
      <c r="L118" s="64">
        <f t="shared" si="16"/>
        <v>214000</v>
      </c>
      <c r="M118" s="65">
        <f t="shared" si="12"/>
        <v>2</v>
      </c>
      <c r="N118" s="66">
        <f t="shared" si="13"/>
        <v>1</v>
      </c>
      <c r="O118" s="66">
        <f t="shared" si="14"/>
        <v>4</v>
      </c>
      <c r="P118" t="str">
        <f t="shared" si="9"/>
        <v>C</v>
      </c>
      <c r="Q118" t="str">
        <f t="shared" si="10"/>
        <v>B</v>
      </c>
      <c r="R118" t="str">
        <f t="shared" si="11"/>
        <v>E</v>
      </c>
      <c r="S118" t="str">
        <f t="shared" si="15"/>
        <v>CBE</v>
      </c>
    </row>
    <row r="119" spans="12:19" x14ac:dyDescent="0.2">
      <c r="L119" s="64">
        <f t="shared" si="16"/>
        <v>215000</v>
      </c>
      <c r="M119" s="65">
        <f t="shared" si="12"/>
        <v>2</v>
      </c>
      <c r="N119" s="66">
        <f t="shared" si="13"/>
        <v>1</v>
      </c>
      <c r="O119" s="66">
        <f t="shared" si="14"/>
        <v>5</v>
      </c>
      <c r="P119" t="str">
        <f t="shared" si="9"/>
        <v>C</v>
      </c>
      <c r="Q119" t="str">
        <f t="shared" si="10"/>
        <v>B</v>
      </c>
      <c r="R119" t="str">
        <f t="shared" si="11"/>
        <v>F</v>
      </c>
      <c r="S119" t="str">
        <f t="shared" si="15"/>
        <v>CBF</v>
      </c>
    </row>
    <row r="120" spans="12:19" x14ac:dyDescent="0.2">
      <c r="L120" s="64">
        <f t="shared" si="16"/>
        <v>216000</v>
      </c>
      <c r="M120" s="65">
        <f t="shared" si="12"/>
        <v>2</v>
      </c>
      <c r="N120" s="66">
        <f t="shared" si="13"/>
        <v>1</v>
      </c>
      <c r="O120" s="66">
        <f t="shared" si="14"/>
        <v>6</v>
      </c>
      <c r="P120" t="str">
        <f t="shared" si="9"/>
        <v>C</v>
      </c>
      <c r="Q120" t="str">
        <f t="shared" si="10"/>
        <v>B</v>
      </c>
      <c r="R120" t="str">
        <f t="shared" si="11"/>
        <v>G</v>
      </c>
      <c r="S120" t="str">
        <f t="shared" si="15"/>
        <v>CBG</v>
      </c>
    </row>
    <row r="121" spans="12:19" x14ac:dyDescent="0.2">
      <c r="L121" s="64">
        <f t="shared" si="16"/>
        <v>217000</v>
      </c>
      <c r="M121" s="65">
        <f t="shared" si="12"/>
        <v>2</v>
      </c>
      <c r="N121" s="66">
        <f t="shared" si="13"/>
        <v>1</v>
      </c>
      <c r="O121" s="66">
        <f t="shared" si="14"/>
        <v>7</v>
      </c>
      <c r="P121" t="str">
        <f t="shared" si="9"/>
        <v>C</v>
      </c>
      <c r="Q121" t="str">
        <f t="shared" si="10"/>
        <v>B</v>
      </c>
      <c r="R121" t="str">
        <f t="shared" si="11"/>
        <v>H</v>
      </c>
      <c r="S121" t="str">
        <f t="shared" si="15"/>
        <v>CBH</v>
      </c>
    </row>
    <row r="122" spans="12:19" x14ac:dyDescent="0.2">
      <c r="L122" s="64">
        <f t="shared" si="16"/>
        <v>218000</v>
      </c>
      <c r="M122" s="65">
        <f t="shared" si="12"/>
        <v>2</v>
      </c>
      <c r="N122" s="66">
        <f t="shared" si="13"/>
        <v>1</v>
      </c>
      <c r="O122" s="66">
        <f t="shared" si="14"/>
        <v>8</v>
      </c>
      <c r="P122" t="str">
        <f t="shared" si="9"/>
        <v>C</v>
      </c>
      <c r="Q122" t="str">
        <f t="shared" si="10"/>
        <v>B</v>
      </c>
      <c r="R122" t="str">
        <f t="shared" si="11"/>
        <v>I</v>
      </c>
      <c r="S122" t="str">
        <f t="shared" si="15"/>
        <v>CBI</v>
      </c>
    </row>
    <row r="123" spans="12:19" x14ac:dyDescent="0.2">
      <c r="L123" s="64">
        <f t="shared" si="16"/>
        <v>219000</v>
      </c>
      <c r="M123" s="65">
        <f t="shared" si="12"/>
        <v>2</v>
      </c>
      <c r="N123" s="66">
        <f t="shared" si="13"/>
        <v>1</v>
      </c>
      <c r="O123" s="66">
        <f t="shared" si="14"/>
        <v>9</v>
      </c>
      <c r="P123" t="str">
        <f t="shared" si="9"/>
        <v>C</v>
      </c>
      <c r="Q123" t="str">
        <f t="shared" si="10"/>
        <v>B</v>
      </c>
      <c r="R123" t="str">
        <f t="shared" si="11"/>
        <v>J</v>
      </c>
      <c r="S123" t="str">
        <f t="shared" si="15"/>
        <v>CBJ</v>
      </c>
    </row>
    <row r="124" spans="12:19" x14ac:dyDescent="0.2">
      <c r="L124" s="64">
        <f t="shared" si="16"/>
        <v>220000</v>
      </c>
      <c r="M124" s="65">
        <f t="shared" si="12"/>
        <v>2</v>
      </c>
      <c r="N124" s="66">
        <f t="shared" si="13"/>
        <v>2</v>
      </c>
      <c r="O124" s="66">
        <f t="shared" si="14"/>
        <v>0</v>
      </c>
      <c r="P124" t="str">
        <f t="shared" si="9"/>
        <v>C</v>
      </c>
      <c r="Q124" t="str">
        <f t="shared" si="10"/>
        <v>C</v>
      </c>
      <c r="R124" t="str">
        <f t="shared" si="11"/>
        <v>A</v>
      </c>
      <c r="S124" t="str">
        <f t="shared" si="15"/>
        <v>CCA</v>
      </c>
    </row>
    <row r="125" spans="12:19" x14ac:dyDescent="0.2">
      <c r="L125" s="64">
        <f t="shared" si="16"/>
        <v>221000</v>
      </c>
      <c r="M125" s="65">
        <f t="shared" si="12"/>
        <v>2</v>
      </c>
      <c r="N125" s="66">
        <f t="shared" si="13"/>
        <v>2</v>
      </c>
      <c r="O125" s="66">
        <f t="shared" si="14"/>
        <v>1</v>
      </c>
      <c r="P125" t="str">
        <f t="shared" si="9"/>
        <v>C</v>
      </c>
      <c r="Q125" t="str">
        <f t="shared" si="10"/>
        <v>C</v>
      </c>
      <c r="R125" t="str">
        <f t="shared" si="11"/>
        <v>B</v>
      </c>
      <c r="S125" t="str">
        <f t="shared" si="15"/>
        <v>CCB</v>
      </c>
    </row>
    <row r="126" spans="12:19" x14ac:dyDescent="0.2">
      <c r="L126" s="64">
        <f t="shared" si="16"/>
        <v>222000</v>
      </c>
      <c r="M126" s="65">
        <f t="shared" si="12"/>
        <v>2</v>
      </c>
      <c r="N126" s="66">
        <f t="shared" si="13"/>
        <v>2</v>
      </c>
      <c r="O126" s="66">
        <f t="shared" si="14"/>
        <v>2</v>
      </c>
      <c r="P126" t="str">
        <f t="shared" si="9"/>
        <v>C</v>
      </c>
      <c r="Q126" t="str">
        <f t="shared" si="10"/>
        <v>C</v>
      </c>
      <c r="R126" t="str">
        <f t="shared" si="11"/>
        <v>C</v>
      </c>
      <c r="S126" t="str">
        <f t="shared" si="15"/>
        <v>CCC</v>
      </c>
    </row>
    <row r="127" spans="12:19" x14ac:dyDescent="0.2">
      <c r="L127" s="64">
        <f t="shared" si="16"/>
        <v>223000</v>
      </c>
      <c r="M127" s="65">
        <f t="shared" si="12"/>
        <v>2</v>
      </c>
      <c r="N127" s="66">
        <f t="shared" si="13"/>
        <v>2</v>
      </c>
      <c r="O127" s="66">
        <f t="shared" si="14"/>
        <v>3</v>
      </c>
      <c r="P127" t="str">
        <f t="shared" si="9"/>
        <v>C</v>
      </c>
      <c r="Q127" t="str">
        <f t="shared" si="10"/>
        <v>C</v>
      </c>
      <c r="R127" t="str">
        <f t="shared" si="11"/>
        <v>D</v>
      </c>
      <c r="S127" t="str">
        <f t="shared" si="15"/>
        <v>CCD</v>
      </c>
    </row>
    <row r="128" spans="12:19" x14ac:dyDescent="0.2">
      <c r="L128" s="64">
        <f t="shared" si="16"/>
        <v>224000</v>
      </c>
      <c r="M128" s="65">
        <f t="shared" si="12"/>
        <v>2</v>
      </c>
      <c r="N128" s="66">
        <f t="shared" si="13"/>
        <v>2</v>
      </c>
      <c r="O128" s="66">
        <f t="shared" si="14"/>
        <v>4</v>
      </c>
      <c r="P128" t="str">
        <f t="shared" si="9"/>
        <v>C</v>
      </c>
      <c r="Q128" t="str">
        <f t="shared" si="10"/>
        <v>C</v>
      </c>
      <c r="R128" t="str">
        <f t="shared" si="11"/>
        <v>E</v>
      </c>
      <c r="S128" t="str">
        <f t="shared" si="15"/>
        <v>CCE</v>
      </c>
    </row>
    <row r="129" spans="12:19" x14ac:dyDescent="0.2">
      <c r="L129" s="64">
        <f t="shared" si="16"/>
        <v>225000</v>
      </c>
      <c r="M129" s="65">
        <f t="shared" si="12"/>
        <v>2</v>
      </c>
      <c r="N129" s="66">
        <f t="shared" si="13"/>
        <v>2</v>
      </c>
      <c r="O129" s="66">
        <f t="shared" si="14"/>
        <v>5</v>
      </c>
      <c r="P129" t="str">
        <f t="shared" si="9"/>
        <v>C</v>
      </c>
      <c r="Q129" t="str">
        <f t="shared" si="10"/>
        <v>C</v>
      </c>
      <c r="R129" t="str">
        <f t="shared" si="11"/>
        <v>F</v>
      </c>
      <c r="S129" t="str">
        <f t="shared" si="15"/>
        <v>CCF</v>
      </c>
    </row>
    <row r="130" spans="12:19" x14ac:dyDescent="0.2">
      <c r="L130" s="64">
        <f t="shared" si="16"/>
        <v>226000</v>
      </c>
      <c r="M130" s="65">
        <f t="shared" si="12"/>
        <v>2</v>
      </c>
      <c r="N130" s="66">
        <f t="shared" si="13"/>
        <v>2</v>
      </c>
      <c r="O130" s="66">
        <f t="shared" si="14"/>
        <v>6</v>
      </c>
      <c r="P130" t="str">
        <f t="shared" si="9"/>
        <v>C</v>
      </c>
      <c r="Q130" t="str">
        <f t="shared" si="10"/>
        <v>C</v>
      </c>
      <c r="R130" t="str">
        <f t="shared" si="11"/>
        <v>G</v>
      </c>
      <c r="S130" t="str">
        <f t="shared" si="15"/>
        <v>CCG</v>
      </c>
    </row>
    <row r="131" spans="12:19" x14ac:dyDescent="0.2">
      <c r="L131" s="64">
        <f t="shared" si="16"/>
        <v>227000</v>
      </c>
      <c r="M131" s="65">
        <f t="shared" si="12"/>
        <v>2</v>
      </c>
      <c r="N131" s="66">
        <f t="shared" si="13"/>
        <v>2</v>
      </c>
      <c r="O131" s="66">
        <f t="shared" si="14"/>
        <v>7</v>
      </c>
      <c r="P131" t="str">
        <f t="shared" si="9"/>
        <v>C</v>
      </c>
      <c r="Q131" t="str">
        <f t="shared" si="10"/>
        <v>C</v>
      </c>
      <c r="R131" t="str">
        <f t="shared" si="11"/>
        <v>H</v>
      </c>
      <c r="S131" t="str">
        <f t="shared" si="15"/>
        <v>CCH</v>
      </c>
    </row>
    <row r="132" spans="12:19" x14ac:dyDescent="0.2">
      <c r="L132" s="64">
        <f t="shared" si="16"/>
        <v>228000</v>
      </c>
      <c r="M132" s="65">
        <f t="shared" si="12"/>
        <v>2</v>
      </c>
      <c r="N132" s="66">
        <f t="shared" si="13"/>
        <v>2</v>
      </c>
      <c r="O132" s="66">
        <f t="shared" si="14"/>
        <v>8</v>
      </c>
      <c r="P132" t="str">
        <f t="shared" ref="P132:P195" si="17">VLOOKUP(M132,logika,2,FALSE)</f>
        <v>C</v>
      </c>
      <c r="Q132" t="str">
        <f t="shared" ref="Q132:Q195" si="18">VLOOKUP(N132,logika,2,FALSE)</f>
        <v>C</v>
      </c>
      <c r="R132" t="str">
        <f t="shared" ref="R132:R195" si="19">VLOOKUP(O132,logika,2,FALSE)</f>
        <v>I</v>
      </c>
      <c r="S132" t="str">
        <f t="shared" si="15"/>
        <v>CCI</v>
      </c>
    </row>
    <row r="133" spans="12:19" x14ac:dyDescent="0.2">
      <c r="L133" s="64">
        <f t="shared" si="16"/>
        <v>229000</v>
      </c>
      <c r="M133" s="65">
        <f t="shared" ref="M133:M196" si="20">VALUE(LEFT(L133,1))</f>
        <v>2</v>
      </c>
      <c r="N133" s="66">
        <f t="shared" ref="N133:N196" si="21">VALUE(MID(L133,2,1))</f>
        <v>2</v>
      </c>
      <c r="O133" s="66">
        <f t="shared" ref="O133:O196" si="22">VALUE(MID(L133,3,1))</f>
        <v>9</v>
      </c>
      <c r="P133" t="str">
        <f t="shared" si="17"/>
        <v>C</v>
      </c>
      <c r="Q133" t="str">
        <f t="shared" si="18"/>
        <v>C</v>
      </c>
      <c r="R133" t="str">
        <f t="shared" si="19"/>
        <v>J</v>
      </c>
      <c r="S133" t="str">
        <f t="shared" ref="S133:S196" si="23">CONCATENATE(P133,Q133,R133)</f>
        <v>CCJ</v>
      </c>
    </row>
    <row r="134" spans="12:19" x14ac:dyDescent="0.2">
      <c r="L134" s="64">
        <f t="shared" ref="L134:L197" si="24">L133+1000</f>
        <v>230000</v>
      </c>
      <c r="M134" s="65">
        <f t="shared" si="20"/>
        <v>2</v>
      </c>
      <c r="N134" s="66">
        <f t="shared" si="21"/>
        <v>3</v>
      </c>
      <c r="O134" s="66">
        <f t="shared" si="22"/>
        <v>0</v>
      </c>
      <c r="P134" t="str">
        <f t="shared" si="17"/>
        <v>C</v>
      </c>
      <c r="Q134" t="str">
        <f t="shared" si="18"/>
        <v>D</v>
      </c>
      <c r="R134" t="str">
        <f t="shared" si="19"/>
        <v>A</v>
      </c>
      <c r="S134" t="str">
        <f t="shared" si="23"/>
        <v>CDA</v>
      </c>
    </row>
    <row r="135" spans="12:19" x14ac:dyDescent="0.2">
      <c r="L135" s="64">
        <f t="shared" si="24"/>
        <v>231000</v>
      </c>
      <c r="M135" s="65">
        <f t="shared" si="20"/>
        <v>2</v>
      </c>
      <c r="N135" s="66">
        <f t="shared" si="21"/>
        <v>3</v>
      </c>
      <c r="O135" s="66">
        <f t="shared" si="22"/>
        <v>1</v>
      </c>
      <c r="P135" t="str">
        <f t="shared" si="17"/>
        <v>C</v>
      </c>
      <c r="Q135" t="str">
        <f t="shared" si="18"/>
        <v>D</v>
      </c>
      <c r="R135" t="str">
        <f t="shared" si="19"/>
        <v>B</v>
      </c>
      <c r="S135" t="str">
        <f t="shared" si="23"/>
        <v>CDB</v>
      </c>
    </row>
    <row r="136" spans="12:19" x14ac:dyDescent="0.2">
      <c r="L136" s="64">
        <f t="shared" si="24"/>
        <v>232000</v>
      </c>
      <c r="M136" s="65">
        <f t="shared" si="20"/>
        <v>2</v>
      </c>
      <c r="N136" s="66">
        <f t="shared" si="21"/>
        <v>3</v>
      </c>
      <c r="O136" s="66">
        <f t="shared" si="22"/>
        <v>2</v>
      </c>
      <c r="P136" t="str">
        <f t="shared" si="17"/>
        <v>C</v>
      </c>
      <c r="Q136" t="str">
        <f t="shared" si="18"/>
        <v>D</v>
      </c>
      <c r="R136" t="str">
        <f t="shared" si="19"/>
        <v>C</v>
      </c>
      <c r="S136" t="str">
        <f t="shared" si="23"/>
        <v>CDC</v>
      </c>
    </row>
    <row r="137" spans="12:19" x14ac:dyDescent="0.2">
      <c r="L137" s="64">
        <f t="shared" si="24"/>
        <v>233000</v>
      </c>
      <c r="M137" s="65">
        <f t="shared" si="20"/>
        <v>2</v>
      </c>
      <c r="N137" s="66">
        <f t="shared" si="21"/>
        <v>3</v>
      </c>
      <c r="O137" s="66">
        <f t="shared" si="22"/>
        <v>3</v>
      </c>
      <c r="P137" t="str">
        <f t="shared" si="17"/>
        <v>C</v>
      </c>
      <c r="Q137" t="str">
        <f t="shared" si="18"/>
        <v>D</v>
      </c>
      <c r="R137" t="str">
        <f t="shared" si="19"/>
        <v>D</v>
      </c>
      <c r="S137" t="str">
        <f t="shared" si="23"/>
        <v>CDD</v>
      </c>
    </row>
    <row r="138" spans="12:19" x14ac:dyDescent="0.2">
      <c r="L138" s="64">
        <f t="shared" si="24"/>
        <v>234000</v>
      </c>
      <c r="M138" s="65">
        <f t="shared" si="20"/>
        <v>2</v>
      </c>
      <c r="N138" s="66">
        <f t="shared" si="21"/>
        <v>3</v>
      </c>
      <c r="O138" s="66">
        <f t="shared" si="22"/>
        <v>4</v>
      </c>
      <c r="P138" t="str">
        <f t="shared" si="17"/>
        <v>C</v>
      </c>
      <c r="Q138" t="str">
        <f t="shared" si="18"/>
        <v>D</v>
      </c>
      <c r="R138" t="str">
        <f t="shared" si="19"/>
        <v>E</v>
      </c>
      <c r="S138" t="str">
        <f t="shared" si="23"/>
        <v>CDE</v>
      </c>
    </row>
    <row r="139" spans="12:19" x14ac:dyDescent="0.2">
      <c r="L139" s="64">
        <f t="shared" si="24"/>
        <v>235000</v>
      </c>
      <c r="M139" s="65">
        <f t="shared" si="20"/>
        <v>2</v>
      </c>
      <c r="N139" s="66">
        <f t="shared" si="21"/>
        <v>3</v>
      </c>
      <c r="O139" s="66">
        <f t="shared" si="22"/>
        <v>5</v>
      </c>
      <c r="P139" t="str">
        <f t="shared" si="17"/>
        <v>C</v>
      </c>
      <c r="Q139" t="str">
        <f t="shared" si="18"/>
        <v>D</v>
      </c>
      <c r="R139" t="str">
        <f t="shared" si="19"/>
        <v>F</v>
      </c>
      <c r="S139" t="str">
        <f t="shared" si="23"/>
        <v>CDF</v>
      </c>
    </row>
    <row r="140" spans="12:19" x14ac:dyDescent="0.2">
      <c r="L140" s="64">
        <f t="shared" si="24"/>
        <v>236000</v>
      </c>
      <c r="M140" s="65">
        <f t="shared" si="20"/>
        <v>2</v>
      </c>
      <c r="N140" s="66">
        <f t="shared" si="21"/>
        <v>3</v>
      </c>
      <c r="O140" s="66">
        <f t="shared" si="22"/>
        <v>6</v>
      </c>
      <c r="P140" t="str">
        <f t="shared" si="17"/>
        <v>C</v>
      </c>
      <c r="Q140" t="str">
        <f t="shared" si="18"/>
        <v>D</v>
      </c>
      <c r="R140" t="str">
        <f t="shared" si="19"/>
        <v>G</v>
      </c>
      <c r="S140" t="str">
        <f t="shared" si="23"/>
        <v>CDG</v>
      </c>
    </row>
    <row r="141" spans="12:19" x14ac:dyDescent="0.2">
      <c r="L141" s="64">
        <f t="shared" si="24"/>
        <v>237000</v>
      </c>
      <c r="M141" s="65">
        <f t="shared" si="20"/>
        <v>2</v>
      </c>
      <c r="N141" s="66">
        <f t="shared" si="21"/>
        <v>3</v>
      </c>
      <c r="O141" s="66">
        <f t="shared" si="22"/>
        <v>7</v>
      </c>
      <c r="P141" t="str">
        <f t="shared" si="17"/>
        <v>C</v>
      </c>
      <c r="Q141" t="str">
        <f t="shared" si="18"/>
        <v>D</v>
      </c>
      <c r="R141" t="str">
        <f t="shared" si="19"/>
        <v>H</v>
      </c>
      <c r="S141" t="str">
        <f t="shared" si="23"/>
        <v>CDH</v>
      </c>
    </row>
    <row r="142" spans="12:19" x14ac:dyDescent="0.2">
      <c r="L142" s="64">
        <f t="shared" si="24"/>
        <v>238000</v>
      </c>
      <c r="M142" s="65">
        <f t="shared" si="20"/>
        <v>2</v>
      </c>
      <c r="N142" s="66">
        <f t="shared" si="21"/>
        <v>3</v>
      </c>
      <c r="O142" s="66">
        <f t="shared" si="22"/>
        <v>8</v>
      </c>
      <c r="P142" t="str">
        <f t="shared" si="17"/>
        <v>C</v>
      </c>
      <c r="Q142" t="str">
        <f t="shared" si="18"/>
        <v>D</v>
      </c>
      <c r="R142" t="str">
        <f t="shared" si="19"/>
        <v>I</v>
      </c>
      <c r="S142" t="str">
        <f t="shared" si="23"/>
        <v>CDI</v>
      </c>
    </row>
    <row r="143" spans="12:19" x14ac:dyDescent="0.2">
      <c r="L143" s="64">
        <f t="shared" si="24"/>
        <v>239000</v>
      </c>
      <c r="M143" s="65">
        <f t="shared" si="20"/>
        <v>2</v>
      </c>
      <c r="N143" s="66">
        <f t="shared" si="21"/>
        <v>3</v>
      </c>
      <c r="O143" s="66">
        <f t="shared" si="22"/>
        <v>9</v>
      </c>
      <c r="P143" t="str">
        <f t="shared" si="17"/>
        <v>C</v>
      </c>
      <c r="Q143" t="str">
        <f t="shared" si="18"/>
        <v>D</v>
      </c>
      <c r="R143" t="str">
        <f t="shared" si="19"/>
        <v>J</v>
      </c>
      <c r="S143" t="str">
        <f t="shared" si="23"/>
        <v>CDJ</v>
      </c>
    </row>
    <row r="144" spans="12:19" x14ac:dyDescent="0.2">
      <c r="L144" s="64">
        <f t="shared" si="24"/>
        <v>240000</v>
      </c>
      <c r="M144" s="65">
        <f t="shared" si="20"/>
        <v>2</v>
      </c>
      <c r="N144" s="66">
        <f t="shared" si="21"/>
        <v>4</v>
      </c>
      <c r="O144" s="66">
        <f t="shared" si="22"/>
        <v>0</v>
      </c>
      <c r="P144" t="str">
        <f t="shared" si="17"/>
        <v>C</v>
      </c>
      <c r="Q144" t="str">
        <f t="shared" si="18"/>
        <v>E</v>
      </c>
      <c r="R144" t="str">
        <f t="shared" si="19"/>
        <v>A</v>
      </c>
      <c r="S144" t="str">
        <f t="shared" si="23"/>
        <v>CEA</v>
      </c>
    </row>
    <row r="145" spans="12:19" x14ac:dyDescent="0.2">
      <c r="L145" s="64">
        <f t="shared" si="24"/>
        <v>241000</v>
      </c>
      <c r="M145" s="65">
        <f t="shared" si="20"/>
        <v>2</v>
      </c>
      <c r="N145" s="66">
        <f t="shared" si="21"/>
        <v>4</v>
      </c>
      <c r="O145" s="66">
        <f t="shared" si="22"/>
        <v>1</v>
      </c>
      <c r="P145" t="str">
        <f t="shared" si="17"/>
        <v>C</v>
      </c>
      <c r="Q145" t="str">
        <f t="shared" si="18"/>
        <v>E</v>
      </c>
      <c r="R145" t="str">
        <f t="shared" si="19"/>
        <v>B</v>
      </c>
      <c r="S145" t="str">
        <f t="shared" si="23"/>
        <v>CEB</v>
      </c>
    </row>
    <row r="146" spans="12:19" x14ac:dyDescent="0.2">
      <c r="L146" s="64">
        <f t="shared" si="24"/>
        <v>242000</v>
      </c>
      <c r="M146" s="65">
        <f t="shared" si="20"/>
        <v>2</v>
      </c>
      <c r="N146" s="66">
        <f t="shared" si="21"/>
        <v>4</v>
      </c>
      <c r="O146" s="66">
        <f t="shared" si="22"/>
        <v>2</v>
      </c>
      <c r="P146" t="str">
        <f t="shared" si="17"/>
        <v>C</v>
      </c>
      <c r="Q146" t="str">
        <f t="shared" si="18"/>
        <v>E</v>
      </c>
      <c r="R146" t="str">
        <f t="shared" si="19"/>
        <v>C</v>
      </c>
      <c r="S146" t="str">
        <f t="shared" si="23"/>
        <v>CEC</v>
      </c>
    </row>
    <row r="147" spans="12:19" x14ac:dyDescent="0.2">
      <c r="L147" s="64">
        <f t="shared" si="24"/>
        <v>243000</v>
      </c>
      <c r="M147" s="65">
        <f t="shared" si="20"/>
        <v>2</v>
      </c>
      <c r="N147" s="66">
        <f t="shared" si="21"/>
        <v>4</v>
      </c>
      <c r="O147" s="66">
        <f t="shared" si="22"/>
        <v>3</v>
      </c>
      <c r="P147" t="str">
        <f t="shared" si="17"/>
        <v>C</v>
      </c>
      <c r="Q147" t="str">
        <f t="shared" si="18"/>
        <v>E</v>
      </c>
      <c r="R147" t="str">
        <f t="shared" si="19"/>
        <v>D</v>
      </c>
      <c r="S147" t="str">
        <f t="shared" si="23"/>
        <v>CED</v>
      </c>
    </row>
    <row r="148" spans="12:19" x14ac:dyDescent="0.2">
      <c r="L148" s="64">
        <f t="shared" si="24"/>
        <v>244000</v>
      </c>
      <c r="M148" s="65">
        <f t="shared" si="20"/>
        <v>2</v>
      </c>
      <c r="N148" s="66">
        <f t="shared" si="21"/>
        <v>4</v>
      </c>
      <c r="O148" s="66">
        <f t="shared" si="22"/>
        <v>4</v>
      </c>
      <c r="P148" t="str">
        <f t="shared" si="17"/>
        <v>C</v>
      </c>
      <c r="Q148" t="str">
        <f t="shared" si="18"/>
        <v>E</v>
      </c>
      <c r="R148" t="str">
        <f t="shared" si="19"/>
        <v>E</v>
      </c>
      <c r="S148" t="str">
        <f t="shared" si="23"/>
        <v>CEE</v>
      </c>
    </row>
    <row r="149" spans="12:19" x14ac:dyDescent="0.2">
      <c r="L149" s="64">
        <f t="shared" si="24"/>
        <v>245000</v>
      </c>
      <c r="M149" s="65">
        <f t="shared" si="20"/>
        <v>2</v>
      </c>
      <c r="N149" s="66">
        <f t="shared" si="21"/>
        <v>4</v>
      </c>
      <c r="O149" s="66">
        <f t="shared" si="22"/>
        <v>5</v>
      </c>
      <c r="P149" t="str">
        <f t="shared" si="17"/>
        <v>C</v>
      </c>
      <c r="Q149" t="str">
        <f t="shared" si="18"/>
        <v>E</v>
      </c>
      <c r="R149" t="str">
        <f t="shared" si="19"/>
        <v>F</v>
      </c>
      <c r="S149" t="str">
        <f t="shared" si="23"/>
        <v>CEF</v>
      </c>
    </row>
    <row r="150" spans="12:19" x14ac:dyDescent="0.2">
      <c r="L150" s="64">
        <f t="shared" si="24"/>
        <v>246000</v>
      </c>
      <c r="M150" s="65">
        <f t="shared" si="20"/>
        <v>2</v>
      </c>
      <c r="N150" s="66">
        <f t="shared" si="21"/>
        <v>4</v>
      </c>
      <c r="O150" s="66">
        <f t="shared" si="22"/>
        <v>6</v>
      </c>
      <c r="P150" t="str">
        <f t="shared" si="17"/>
        <v>C</v>
      </c>
      <c r="Q150" t="str">
        <f t="shared" si="18"/>
        <v>E</v>
      </c>
      <c r="R150" t="str">
        <f t="shared" si="19"/>
        <v>G</v>
      </c>
      <c r="S150" t="str">
        <f t="shared" si="23"/>
        <v>CEG</v>
      </c>
    </row>
    <row r="151" spans="12:19" x14ac:dyDescent="0.2">
      <c r="L151" s="64">
        <f t="shared" si="24"/>
        <v>247000</v>
      </c>
      <c r="M151" s="65">
        <f t="shared" si="20"/>
        <v>2</v>
      </c>
      <c r="N151" s="66">
        <f t="shared" si="21"/>
        <v>4</v>
      </c>
      <c r="O151" s="66">
        <f t="shared" si="22"/>
        <v>7</v>
      </c>
      <c r="P151" t="str">
        <f t="shared" si="17"/>
        <v>C</v>
      </c>
      <c r="Q151" t="str">
        <f t="shared" si="18"/>
        <v>E</v>
      </c>
      <c r="R151" t="str">
        <f t="shared" si="19"/>
        <v>H</v>
      </c>
      <c r="S151" t="str">
        <f t="shared" si="23"/>
        <v>CEH</v>
      </c>
    </row>
    <row r="152" spans="12:19" x14ac:dyDescent="0.2">
      <c r="L152" s="64">
        <f t="shared" si="24"/>
        <v>248000</v>
      </c>
      <c r="M152" s="65">
        <f t="shared" si="20"/>
        <v>2</v>
      </c>
      <c r="N152" s="66">
        <f t="shared" si="21"/>
        <v>4</v>
      </c>
      <c r="O152" s="66">
        <f t="shared" si="22"/>
        <v>8</v>
      </c>
      <c r="P152" t="str">
        <f t="shared" si="17"/>
        <v>C</v>
      </c>
      <c r="Q152" t="str">
        <f t="shared" si="18"/>
        <v>E</v>
      </c>
      <c r="R152" t="str">
        <f t="shared" si="19"/>
        <v>I</v>
      </c>
      <c r="S152" t="str">
        <f t="shared" si="23"/>
        <v>CEI</v>
      </c>
    </row>
    <row r="153" spans="12:19" x14ac:dyDescent="0.2">
      <c r="L153" s="64">
        <f t="shared" si="24"/>
        <v>249000</v>
      </c>
      <c r="M153" s="65">
        <f t="shared" si="20"/>
        <v>2</v>
      </c>
      <c r="N153" s="66">
        <f t="shared" si="21"/>
        <v>4</v>
      </c>
      <c r="O153" s="66">
        <f t="shared" si="22"/>
        <v>9</v>
      </c>
      <c r="P153" t="str">
        <f t="shared" si="17"/>
        <v>C</v>
      </c>
      <c r="Q153" t="str">
        <f t="shared" si="18"/>
        <v>E</v>
      </c>
      <c r="R153" t="str">
        <f t="shared" si="19"/>
        <v>J</v>
      </c>
      <c r="S153" t="str">
        <f t="shared" si="23"/>
        <v>CEJ</v>
      </c>
    </row>
    <row r="154" spans="12:19" x14ac:dyDescent="0.2">
      <c r="L154" s="64">
        <f t="shared" si="24"/>
        <v>250000</v>
      </c>
      <c r="M154" s="65">
        <f t="shared" si="20"/>
        <v>2</v>
      </c>
      <c r="N154" s="66">
        <f t="shared" si="21"/>
        <v>5</v>
      </c>
      <c r="O154" s="66">
        <f t="shared" si="22"/>
        <v>0</v>
      </c>
      <c r="P154" t="str">
        <f t="shared" si="17"/>
        <v>C</v>
      </c>
      <c r="Q154" t="str">
        <f t="shared" si="18"/>
        <v>F</v>
      </c>
      <c r="R154" t="str">
        <f t="shared" si="19"/>
        <v>A</v>
      </c>
      <c r="S154" t="str">
        <f t="shared" si="23"/>
        <v>CFA</v>
      </c>
    </row>
    <row r="155" spans="12:19" x14ac:dyDescent="0.2">
      <c r="L155" s="64">
        <f t="shared" si="24"/>
        <v>251000</v>
      </c>
      <c r="M155" s="65">
        <f t="shared" si="20"/>
        <v>2</v>
      </c>
      <c r="N155" s="66">
        <f t="shared" si="21"/>
        <v>5</v>
      </c>
      <c r="O155" s="66">
        <f t="shared" si="22"/>
        <v>1</v>
      </c>
      <c r="P155" t="str">
        <f t="shared" si="17"/>
        <v>C</v>
      </c>
      <c r="Q155" t="str">
        <f t="shared" si="18"/>
        <v>F</v>
      </c>
      <c r="R155" t="str">
        <f t="shared" si="19"/>
        <v>B</v>
      </c>
      <c r="S155" t="str">
        <f t="shared" si="23"/>
        <v>CFB</v>
      </c>
    </row>
    <row r="156" spans="12:19" x14ac:dyDescent="0.2">
      <c r="L156" s="64">
        <f t="shared" si="24"/>
        <v>252000</v>
      </c>
      <c r="M156" s="65">
        <f t="shared" si="20"/>
        <v>2</v>
      </c>
      <c r="N156" s="66">
        <f t="shared" si="21"/>
        <v>5</v>
      </c>
      <c r="O156" s="66">
        <f t="shared" si="22"/>
        <v>2</v>
      </c>
      <c r="P156" t="str">
        <f t="shared" si="17"/>
        <v>C</v>
      </c>
      <c r="Q156" t="str">
        <f t="shared" si="18"/>
        <v>F</v>
      </c>
      <c r="R156" t="str">
        <f t="shared" si="19"/>
        <v>C</v>
      </c>
      <c r="S156" t="str">
        <f t="shared" si="23"/>
        <v>CFC</v>
      </c>
    </row>
    <row r="157" spans="12:19" x14ac:dyDescent="0.2">
      <c r="L157" s="64">
        <f t="shared" si="24"/>
        <v>253000</v>
      </c>
      <c r="M157" s="65">
        <f t="shared" si="20"/>
        <v>2</v>
      </c>
      <c r="N157" s="66">
        <f t="shared" si="21"/>
        <v>5</v>
      </c>
      <c r="O157" s="66">
        <f t="shared" si="22"/>
        <v>3</v>
      </c>
      <c r="P157" t="str">
        <f t="shared" si="17"/>
        <v>C</v>
      </c>
      <c r="Q157" t="str">
        <f t="shared" si="18"/>
        <v>F</v>
      </c>
      <c r="R157" t="str">
        <f t="shared" si="19"/>
        <v>D</v>
      </c>
      <c r="S157" t="str">
        <f t="shared" si="23"/>
        <v>CFD</v>
      </c>
    </row>
    <row r="158" spans="12:19" x14ac:dyDescent="0.2">
      <c r="L158" s="64">
        <f t="shared" si="24"/>
        <v>254000</v>
      </c>
      <c r="M158" s="65">
        <f t="shared" si="20"/>
        <v>2</v>
      </c>
      <c r="N158" s="66">
        <f t="shared" si="21"/>
        <v>5</v>
      </c>
      <c r="O158" s="66">
        <f t="shared" si="22"/>
        <v>4</v>
      </c>
      <c r="P158" t="str">
        <f t="shared" si="17"/>
        <v>C</v>
      </c>
      <c r="Q158" t="str">
        <f t="shared" si="18"/>
        <v>F</v>
      </c>
      <c r="R158" t="str">
        <f t="shared" si="19"/>
        <v>E</v>
      </c>
      <c r="S158" t="str">
        <f t="shared" si="23"/>
        <v>CFE</v>
      </c>
    </row>
    <row r="159" spans="12:19" x14ac:dyDescent="0.2">
      <c r="L159" s="64">
        <f t="shared" si="24"/>
        <v>255000</v>
      </c>
      <c r="M159" s="65">
        <f t="shared" si="20"/>
        <v>2</v>
      </c>
      <c r="N159" s="66">
        <f t="shared" si="21"/>
        <v>5</v>
      </c>
      <c r="O159" s="66">
        <f t="shared" si="22"/>
        <v>5</v>
      </c>
      <c r="P159" t="str">
        <f t="shared" si="17"/>
        <v>C</v>
      </c>
      <c r="Q159" t="str">
        <f t="shared" si="18"/>
        <v>F</v>
      </c>
      <c r="R159" t="str">
        <f t="shared" si="19"/>
        <v>F</v>
      </c>
      <c r="S159" t="str">
        <f t="shared" si="23"/>
        <v>CFF</v>
      </c>
    </row>
    <row r="160" spans="12:19" x14ac:dyDescent="0.2">
      <c r="L160" s="64">
        <f t="shared" si="24"/>
        <v>256000</v>
      </c>
      <c r="M160" s="65">
        <f t="shared" si="20"/>
        <v>2</v>
      </c>
      <c r="N160" s="66">
        <f t="shared" si="21"/>
        <v>5</v>
      </c>
      <c r="O160" s="66">
        <f t="shared" si="22"/>
        <v>6</v>
      </c>
      <c r="P160" t="str">
        <f t="shared" si="17"/>
        <v>C</v>
      </c>
      <c r="Q160" t="str">
        <f t="shared" si="18"/>
        <v>F</v>
      </c>
      <c r="R160" t="str">
        <f t="shared" si="19"/>
        <v>G</v>
      </c>
      <c r="S160" t="str">
        <f t="shared" si="23"/>
        <v>CFG</v>
      </c>
    </row>
    <row r="161" spans="12:19" x14ac:dyDescent="0.2">
      <c r="L161" s="64">
        <f t="shared" si="24"/>
        <v>257000</v>
      </c>
      <c r="M161" s="65">
        <f t="shared" si="20"/>
        <v>2</v>
      </c>
      <c r="N161" s="66">
        <f t="shared" si="21"/>
        <v>5</v>
      </c>
      <c r="O161" s="66">
        <f t="shared" si="22"/>
        <v>7</v>
      </c>
      <c r="P161" t="str">
        <f t="shared" si="17"/>
        <v>C</v>
      </c>
      <c r="Q161" t="str">
        <f t="shared" si="18"/>
        <v>F</v>
      </c>
      <c r="R161" t="str">
        <f t="shared" si="19"/>
        <v>H</v>
      </c>
      <c r="S161" t="str">
        <f t="shared" si="23"/>
        <v>CFH</v>
      </c>
    </row>
    <row r="162" spans="12:19" x14ac:dyDescent="0.2">
      <c r="L162" s="64">
        <f t="shared" si="24"/>
        <v>258000</v>
      </c>
      <c r="M162" s="65">
        <f t="shared" si="20"/>
        <v>2</v>
      </c>
      <c r="N162" s="66">
        <f t="shared" si="21"/>
        <v>5</v>
      </c>
      <c r="O162" s="66">
        <f t="shared" si="22"/>
        <v>8</v>
      </c>
      <c r="P162" t="str">
        <f t="shared" si="17"/>
        <v>C</v>
      </c>
      <c r="Q162" t="str">
        <f t="shared" si="18"/>
        <v>F</v>
      </c>
      <c r="R162" t="str">
        <f t="shared" si="19"/>
        <v>I</v>
      </c>
      <c r="S162" t="str">
        <f t="shared" si="23"/>
        <v>CFI</v>
      </c>
    </row>
    <row r="163" spans="12:19" x14ac:dyDescent="0.2">
      <c r="L163" s="64">
        <f t="shared" si="24"/>
        <v>259000</v>
      </c>
      <c r="M163" s="65">
        <f t="shared" si="20"/>
        <v>2</v>
      </c>
      <c r="N163" s="66">
        <f t="shared" si="21"/>
        <v>5</v>
      </c>
      <c r="O163" s="66">
        <f t="shared" si="22"/>
        <v>9</v>
      </c>
      <c r="P163" t="str">
        <f t="shared" si="17"/>
        <v>C</v>
      </c>
      <c r="Q163" t="str">
        <f t="shared" si="18"/>
        <v>F</v>
      </c>
      <c r="R163" t="str">
        <f t="shared" si="19"/>
        <v>J</v>
      </c>
      <c r="S163" t="str">
        <f t="shared" si="23"/>
        <v>CFJ</v>
      </c>
    </row>
    <row r="164" spans="12:19" x14ac:dyDescent="0.2">
      <c r="L164" s="64">
        <f t="shared" si="24"/>
        <v>260000</v>
      </c>
      <c r="M164" s="65">
        <f t="shared" si="20"/>
        <v>2</v>
      </c>
      <c r="N164" s="66">
        <f t="shared" si="21"/>
        <v>6</v>
      </c>
      <c r="O164" s="66">
        <f t="shared" si="22"/>
        <v>0</v>
      </c>
      <c r="P164" t="str">
        <f t="shared" si="17"/>
        <v>C</v>
      </c>
      <c r="Q164" t="str">
        <f t="shared" si="18"/>
        <v>G</v>
      </c>
      <c r="R164" t="str">
        <f t="shared" si="19"/>
        <v>A</v>
      </c>
      <c r="S164" t="str">
        <f t="shared" si="23"/>
        <v>CGA</v>
      </c>
    </row>
    <row r="165" spans="12:19" x14ac:dyDescent="0.2">
      <c r="L165" s="64">
        <f t="shared" si="24"/>
        <v>261000</v>
      </c>
      <c r="M165" s="65">
        <f t="shared" si="20"/>
        <v>2</v>
      </c>
      <c r="N165" s="66">
        <f t="shared" si="21"/>
        <v>6</v>
      </c>
      <c r="O165" s="66">
        <f t="shared" si="22"/>
        <v>1</v>
      </c>
      <c r="P165" t="str">
        <f t="shared" si="17"/>
        <v>C</v>
      </c>
      <c r="Q165" t="str">
        <f t="shared" si="18"/>
        <v>G</v>
      </c>
      <c r="R165" t="str">
        <f t="shared" si="19"/>
        <v>B</v>
      </c>
      <c r="S165" t="str">
        <f t="shared" si="23"/>
        <v>CGB</v>
      </c>
    </row>
    <row r="166" spans="12:19" x14ac:dyDescent="0.2">
      <c r="L166" s="64">
        <f t="shared" si="24"/>
        <v>262000</v>
      </c>
      <c r="M166" s="65">
        <f t="shared" si="20"/>
        <v>2</v>
      </c>
      <c r="N166" s="66">
        <f t="shared" si="21"/>
        <v>6</v>
      </c>
      <c r="O166" s="66">
        <f t="shared" si="22"/>
        <v>2</v>
      </c>
      <c r="P166" t="str">
        <f t="shared" si="17"/>
        <v>C</v>
      </c>
      <c r="Q166" t="str">
        <f t="shared" si="18"/>
        <v>G</v>
      </c>
      <c r="R166" t="str">
        <f t="shared" si="19"/>
        <v>C</v>
      </c>
      <c r="S166" t="str">
        <f t="shared" si="23"/>
        <v>CGC</v>
      </c>
    </row>
    <row r="167" spans="12:19" x14ac:dyDescent="0.2">
      <c r="L167" s="64">
        <f t="shared" si="24"/>
        <v>263000</v>
      </c>
      <c r="M167" s="65">
        <f t="shared" si="20"/>
        <v>2</v>
      </c>
      <c r="N167" s="66">
        <f t="shared" si="21"/>
        <v>6</v>
      </c>
      <c r="O167" s="66">
        <f t="shared" si="22"/>
        <v>3</v>
      </c>
      <c r="P167" t="str">
        <f t="shared" si="17"/>
        <v>C</v>
      </c>
      <c r="Q167" t="str">
        <f t="shared" si="18"/>
        <v>G</v>
      </c>
      <c r="R167" t="str">
        <f t="shared" si="19"/>
        <v>D</v>
      </c>
      <c r="S167" t="str">
        <f t="shared" si="23"/>
        <v>CGD</v>
      </c>
    </row>
    <row r="168" spans="12:19" x14ac:dyDescent="0.2">
      <c r="L168" s="64">
        <f t="shared" si="24"/>
        <v>264000</v>
      </c>
      <c r="M168" s="65">
        <f t="shared" si="20"/>
        <v>2</v>
      </c>
      <c r="N168" s="66">
        <f t="shared" si="21"/>
        <v>6</v>
      </c>
      <c r="O168" s="66">
        <f t="shared" si="22"/>
        <v>4</v>
      </c>
      <c r="P168" t="str">
        <f t="shared" si="17"/>
        <v>C</v>
      </c>
      <c r="Q168" t="str">
        <f t="shared" si="18"/>
        <v>G</v>
      </c>
      <c r="R168" t="str">
        <f t="shared" si="19"/>
        <v>E</v>
      </c>
      <c r="S168" t="str">
        <f t="shared" si="23"/>
        <v>CGE</v>
      </c>
    </row>
    <row r="169" spans="12:19" x14ac:dyDescent="0.2">
      <c r="L169" s="64">
        <f t="shared" si="24"/>
        <v>265000</v>
      </c>
      <c r="M169" s="65">
        <f t="shared" si="20"/>
        <v>2</v>
      </c>
      <c r="N169" s="66">
        <f t="shared" si="21"/>
        <v>6</v>
      </c>
      <c r="O169" s="66">
        <f t="shared" si="22"/>
        <v>5</v>
      </c>
      <c r="P169" t="str">
        <f t="shared" si="17"/>
        <v>C</v>
      </c>
      <c r="Q169" t="str">
        <f t="shared" si="18"/>
        <v>G</v>
      </c>
      <c r="R169" t="str">
        <f t="shared" si="19"/>
        <v>F</v>
      </c>
      <c r="S169" t="str">
        <f t="shared" si="23"/>
        <v>CGF</v>
      </c>
    </row>
    <row r="170" spans="12:19" x14ac:dyDescent="0.2">
      <c r="L170" s="64">
        <f t="shared" si="24"/>
        <v>266000</v>
      </c>
      <c r="M170" s="65">
        <f t="shared" si="20"/>
        <v>2</v>
      </c>
      <c r="N170" s="66">
        <f t="shared" si="21"/>
        <v>6</v>
      </c>
      <c r="O170" s="66">
        <f t="shared" si="22"/>
        <v>6</v>
      </c>
      <c r="P170" t="str">
        <f t="shared" si="17"/>
        <v>C</v>
      </c>
      <c r="Q170" t="str">
        <f t="shared" si="18"/>
        <v>G</v>
      </c>
      <c r="R170" t="str">
        <f t="shared" si="19"/>
        <v>G</v>
      </c>
      <c r="S170" t="str">
        <f t="shared" si="23"/>
        <v>CGG</v>
      </c>
    </row>
    <row r="171" spans="12:19" x14ac:dyDescent="0.2">
      <c r="L171" s="64">
        <f t="shared" si="24"/>
        <v>267000</v>
      </c>
      <c r="M171" s="65">
        <f t="shared" si="20"/>
        <v>2</v>
      </c>
      <c r="N171" s="66">
        <f t="shared" si="21"/>
        <v>6</v>
      </c>
      <c r="O171" s="66">
        <f t="shared" si="22"/>
        <v>7</v>
      </c>
      <c r="P171" t="str">
        <f t="shared" si="17"/>
        <v>C</v>
      </c>
      <c r="Q171" t="str">
        <f t="shared" si="18"/>
        <v>G</v>
      </c>
      <c r="R171" t="str">
        <f t="shared" si="19"/>
        <v>H</v>
      </c>
      <c r="S171" t="str">
        <f t="shared" si="23"/>
        <v>CGH</v>
      </c>
    </row>
    <row r="172" spans="12:19" x14ac:dyDescent="0.2">
      <c r="L172" s="64">
        <f t="shared" si="24"/>
        <v>268000</v>
      </c>
      <c r="M172" s="65">
        <f t="shared" si="20"/>
        <v>2</v>
      </c>
      <c r="N172" s="66">
        <f t="shared" si="21"/>
        <v>6</v>
      </c>
      <c r="O172" s="66">
        <f t="shared" si="22"/>
        <v>8</v>
      </c>
      <c r="P172" t="str">
        <f t="shared" si="17"/>
        <v>C</v>
      </c>
      <c r="Q172" t="str">
        <f t="shared" si="18"/>
        <v>G</v>
      </c>
      <c r="R172" t="str">
        <f t="shared" si="19"/>
        <v>I</v>
      </c>
      <c r="S172" t="str">
        <f t="shared" si="23"/>
        <v>CGI</v>
      </c>
    </row>
    <row r="173" spans="12:19" x14ac:dyDescent="0.2">
      <c r="L173" s="64">
        <f t="shared" si="24"/>
        <v>269000</v>
      </c>
      <c r="M173" s="65">
        <f t="shared" si="20"/>
        <v>2</v>
      </c>
      <c r="N173" s="66">
        <f t="shared" si="21"/>
        <v>6</v>
      </c>
      <c r="O173" s="66">
        <f t="shared" si="22"/>
        <v>9</v>
      </c>
      <c r="P173" t="str">
        <f t="shared" si="17"/>
        <v>C</v>
      </c>
      <c r="Q173" t="str">
        <f t="shared" si="18"/>
        <v>G</v>
      </c>
      <c r="R173" t="str">
        <f t="shared" si="19"/>
        <v>J</v>
      </c>
      <c r="S173" t="str">
        <f t="shared" si="23"/>
        <v>CGJ</v>
      </c>
    </row>
    <row r="174" spans="12:19" x14ac:dyDescent="0.2">
      <c r="L174" s="64">
        <f t="shared" si="24"/>
        <v>270000</v>
      </c>
      <c r="M174" s="65">
        <f t="shared" si="20"/>
        <v>2</v>
      </c>
      <c r="N174" s="66">
        <f t="shared" si="21"/>
        <v>7</v>
      </c>
      <c r="O174" s="66">
        <f t="shared" si="22"/>
        <v>0</v>
      </c>
      <c r="P174" t="str">
        <f t="shared" si="17"/>
        <v>C</v>
      </c>
      <c r="Q174" t="str">
        <f t="shared" si="18"/>
        <v>H</v>
      </c>
      <c r="R174" t="str">
        <f t="shared" si="19"/>
        <v>A</v>
      </c>
      <c r="S174" t="str">
        <f t="shared" si="23"/>
        <v>CHA</v>
      </c>
    </row>
    <row r="175" spans="12:19" x14ac:dyDescent="0.2">
      <c r="L175" s="64">
        <f t="shared" si="24"/>
        <v>271000</v>
      </c>
      <c r="M175" s="65">
        <f t="shared" si="20"/>
        <v>2</v>
      </c>
      <c r="N175" s="66">
        <f t="shared" si="21"/>
        <v>7</v>
      </c>
      <c r="O175" s="66">
        <f t="shared" si="22"/>
        <v>1</v>
      </c>
      <c r="P175" t="str">
        <f t="shared" si="17"/>
        <v>C</v>
      </c>
      <c r="Q175" t="str">
        <f t="shared" si="18"/>
        <v>H</v>
      </c>
      <c r="R175" t="str">
        <f t="shared" si="19"/>
        <v>B</v>
      </c>
      <c r="S175" t="str">
        <f t="shared" si="23"/>
        <v>CHB</v>
      </c>
    </row>
    <row r="176" spans="12:19" x14ac:dyDescent="0.2">
      <c r="L176" s="64">
        <f t="shared" si="24"/>
        <v>272000</v>
      </c>
      <c r="M176" s="65">
        <f t="shared" si="20"/>
        <v>2</v>
      </c>
      <c r="N176" s="66">
        <f t="shared" si="21"/>
        <v>7</v>
      </c>
      <c r="O176" s="66">
        <f t="shared" si="22"/>
        <v>2</v>
      </c>
      <c r="P176" t="str">
        <f t="shared" si="17"/>
        <v>C</v>
      </c>
      <c r="Q176" t="str">
        <f t="shared" si="18"/>
        <v>H</v>
      </c>
      <c r="R176" t="str">
        <f t="shared" si="19"/>
        <v>C</v>
      </c>
      <c r="S176" t="str">
        <f t="shared" si="23"/>
        <v>CHC</v>
      </c>
    </row>
    <row r="177" spans="12:19" x14ac:dyDescent="0.2">
      <c r="L177" s="64">
        <f t="shared" si="24"/>
        <v>273000</v>
      </c>
      <c r="M177" s="65">
        <f t="shared" si="20"/>
        <v>2</v>
      </c>
      <c r="N177" s="66">
        <f t="shared" si="21"/>
        <v>7</v>
      </c>
      <c r="O177" s="66">
        <f t="shared" si="22"/>
        <v>3</v>
      </c>
      <c r="P177" t="str">
        <f t="shared" si="17"/>
        <v>C</v>
      </c>
      <c r="Q177" t="str">
        <f t="shared" si="18"/>
        <v>H</v>
      </c>
      <c r="R177" t="str">
        <f t="shared" si="19"/>
        <v>D</v>
      </c>
      <c r="S177" t="str">
        <f t="shared" si="23"/>
        <v>CHD</v>
      </c>
    </row>
    <row r="178" spans="12:19" x14ac:dyDescent="0.2">
      <c r="L178" s="64">
        <f t="shared" si="24"/>
        <v>274000</v>
      </c>
      <c r="M178" s="65">
        <f t="shared" si="20"/>
        <v>2</v>
      </c>
      <c r="N178" s="66">
        <f t="shared" si="21"/>
        <v>7</v>
      </c>
      <c r="O178" s="66">
        <f t="shared" si="22"/>
        <v>4</v>
      </c>
      <c r="P178" t="str">
        <f t="shared" si="17"/>
        <v>C</v>
      </c>
      <c r="Q178" t="str">
        <f t="shared" si="18"/>
        <v>H</v>
      </c>
      <c r="R178" t="str">
        <f t="shared" si="19"/>
        <v>E</v>
      </c>
      <c r="S178" t="str">
        <f t="shared" si="23"/>
        <v>CHE</v>
      </c>
    </row>
    <row r="179" spans="12:19" x14ac:dyDescent="0.2">
      <c r="L179" s="64">
        <f t="shared" si="24"/>
        <v>275000</v>
      </c>
      <c r="M179" s="65">
        <f t="shared" si="20"/>
        <v>2</v>
      </c>
      <c r="N179" s="66">
        <f t="shared" si="21"/>
        <v>7</v>
      </c>
      <c r="O179" s="66">
        <f t="shared" si="22"/>
        <v>5</v>
      </c>
      <c r="P179" t="str">
        <f t="shared" si="17"/>
        <v>C</v>
      </c>
      <c r="Q179" t="str">
        <f t="shared" si="18"/>
        <v>H</v>
      </c>
      <c r="R179" t="str">
        <f t="shared" si="19"/>
        <v>F</v>
      </c>
      <c r="S179" t="str">
        <f t="shared" si="23"/>
        <v>CHF</v>
      </c>
    </row>
    <row r="180" spans="12:19" x14ac:dyDescent="0.2">
      <c r="L180" s="64">
        <f t="shared" si="24"/>
        <v>276000</v>
      </c>
      <c r="M180" s="65">
        <f t="shared" si="20"/>
        <v>2</v>
      </c>
      <c r="N180" s="66">
        <f t="shared" si="21"/>
        <v>7</v>
      </c>
      <c r="O180" s="66">
        <f t="shared" si="22"/>
        <v>6</v>
      </c>
      <c r="P180" t="str">
        <f t="shared" si="17"/>
        <v>C</v>
      </c>
      <c r="Q180" t="str">
        <f t="shared" si="18"/>
        <v>H</v>
      </c>
      <c r="R180" t="str">
        <f t="shared" si="19"/>
        <v>G</v>
      </c>
      <c r="S180" t="str">
        <f t="shared" si="23"/>
        <v>CHG</v>
      </c>
    </row>
    <row r="181" spans="12:19" x14ac:dyDescent="0.2">
      <c r="L181" s="64">
        <f t="shared" si="24"/>
        <v>277000</v>
      </c>
      <c r="M181" s="65">
        <f t="shared" si="20"/>
        <v>2</v>
      </c>
      <c r="N181" s="66">
        <f t="shared" si="21"/>
        <v>7</v>
      </c>
      <c r="O181" s="66">
        <f t="shared" si="22"/>
        <v>7</v>
      </c>
      <c r="P181" t="str">
        <f t="shared" si="17"/>
        <v>C</v>
      </c>
      <c r="Q181" t="str">
        <f t="shared" si="18"/>
        <v>H</v>
      </c>
      <c r="R181" t="str">
        <f t="shared" si="19"/>
        <v>H</v>
      </c>
      <c r="S181" t="str">
        <f t="shared" si="23"/>
        <v>CHH</v>
      </c>
    </row>
    <row r="182" spans="12:19" x14ac:dyDescent="0.2">
      <c r="L182" s="64">
        <f t="shared" si="24"/>
        <v>278000</v>
      </c>
      <c r="M182" s="65">
        <f t="shared" si="20"/>
        <v>2</v>
      </c>
      <c r="N182" s="66">
        <f t="shared" si="21"/>
        <v>7</v>
      </c>
      <c r="O182" s="66">
        <f t="shared" si="22"/>
        <v>8</v>
      </c>
      <c r="P182" t="str">
        <f t="shared" si="17"/>
        <v>C</v>
      </c>
      <c r="Q182" t="str">
        <f t="shared" si="18"/>
        <v>H</v>
      </c>
      <c r="R182" t="str">
        <f t="shared" si="19"/>
        <v>I</v>
      </c>
      <c r="S182" t="str">
        <f t="shared" si="23"/>
        <v>CHI</v>
      </c>
    </row>
    <row r="183" spans="12:19" x14ac:dyDescent="0.2">
      <c r="L183" s="64">
        <f t="shared" si="24"/>
        <v>279000</v>
      </c>
      <c r="M183" s="65">
        <f t="shared" si="20"/>
        <v>2</v>
      </c>
      <c r="N183" s="66">
        <f t="shared" si="21"/>
        <v>7</v>
      </c>
      <c r="O183" s="66">
        <f t="shared" si="22"/>
        <v>9</v>
      </c>
      <c r="P183" t="str">
        <f t="shared" si="17"/>
        <v>C</v>
      </c>
      <c r="Q183" t="str">
        <f t="shared" si="18"/>
        <v>H</v>
      </c>
      <c r="R183" t="str">
        <f t="shared" si="19"/>
        <v>J</v>
      </c>
      <c r="S183" t="str">
        <f t="shared" si="23"/>
        <v>CHJ</v>
      </c>
    </row>
    <row r="184" spans="12:19" x14ac:dyDescent="0.2">
      <c r="L184" s="64">
        <f t="shared" si="24"/>
        <v>280000</v>
      </c>
      <c r="M184" s="65">
        <f t="shared" si="20"/>
        <v>2</v>
      </c>
      <c r="N184" s="66">
        <f t="shared" si="21"/>
        <v>8</v>
      </c>
      <c r="O184" s="66">
        <f t="shared" si="22"/>
        <v>0</v>
      </c>
      <c r="P184" t="str">
        <f t="shared" si="17"/>
        <v>C</v>
      </c>
      <c r="Q184" t="str">
        <f t="shared" si="18"/>
        <v>I</v>
      </c>
      <c r="R184" t="str">
        <f t="shared" si="19"/>
        <v>A</v>
      </c>
      <c r="S184" t="str">
        <f t="shared" si="23"/>
        <v>CIA</v>
      </c>
    </row>
    <row r="185" spans="12:19" x14ac:dyDescent="0.2">
      <c r="L185" s="64">
        <f t="shared" si="24"/>
        <v>281000</v>
      </c>
      <c r="M185" s="65">
        <f t="shared" si="20"/>
        <v>2</v>
      </c>
      <c r="N185" s="66">
        <f t="shared" si="21"/>
        <v>8</v>
      </c>
      <c r="O185" s="66">
        <f t="shared" si="22"/>
        <v>1</v>
      </c>
      <c r="P185" t="str">
        <f t="shared" si="17"/>
        <v>C</v>
      </c>
      <c r="Q185" t="str">
        <f t="shared" si="18"/>
        <v>I</v>
      </c>
      <c r="R185" t="str">
        <f t="shared" si="19"/>
        <v>B</v>
      </c>
      <c r="S185" t="str">
        <f t="shared" si="23"/>
        <v>CIB</v>
      </c>
    </row>
    <row r="186" spans="12:19" x14ac:dyDescent="0.2">
      <c r="L186" s="64">
        <f t="shared" si="24"/>
        <v>282000</v>
      </c>
      <c r="M186" s="65">
        <f t="shared" si="20"/>
        <v>2</v>
      </c>
      <c r="N186" s="66">
        <f t="shared" si="21"/>
        <v>8</v>
      </c>
      <c r="O186" s="66">
        <f t="shared" si="22"/>
        <v>2</v>
      </c>
      <c r="P186" t="str">
        <f t="shared" si="17"/>
        <v>C</v>
      </c>
      <c r="Q186" t="str">
        <f t="shared" si="18"/>
        <v>I</v>
      </c>
      <c r="R186" t="str">
        <f t="shared" si="19"/>
        <v>C</v>
      </c>
      <c r="S186" t="str">
        <f t="shared" si="23"/>
        <v>CIC</v>
      </c>
    </row>
    <row r="187" spans="12:19" x14ac:dyDescent="0.2">
      <c r="L187" s="64">
        <f t="shared" si="24"/>
        <v>283000</v>
      </c>
      <c r="M187" s="65">
        <f t="shared" si="20"/>
        <v>2</v>
      </c>
      <c r="N187" s="66">
        <f t="shared" si="21"/>
        <v>8</v>
      </c>
      <c r="O187" s="66">
        <f t="shared" si="22"/>
        <v>3</v>
      </c>
      <c r="P187" t="str">
        <f t="shared" si="17"/>
        <v>C</v>
      </c>
      <c r="Q187" t="str">
        <f t="shared" si="18"/>
        <v>I</v>
      </c>
      <c r="R187" t="str">
        <f t="shared" si="19"/>
        <v>D</v>
      </c>
      <c r="S187" t="str">
        <f t="shared" si="23"/>
        <v>CID</v>
      </c>
    </row>
    <row r="188" spans="12:19" x14ac:dyDescent="0.2">
      <c r="L188" s="64">
        <f t="shared" si="24"/>
        <v>284000</v>
      </c>
      <c r="M188" s="65">
        <f t="shared" si="20"/>
        <v>2</v>
      </c>
      <c r="N188" s="66">
        <f t="shared" si="21"/>
        <v>8</v>
      </c>
      <c r="O188" s="66">
        <f t="shared" si="22"/>
        <v>4</v>
      </c>
      <c r="P188" t="str">
        <f t="shared" si="17"/>
        <v>C</v>
      </c>
      <c r="Q188" t="str">
        <f t="shared" si="18"/>
        <v>I</v>
      </c>
      <c r="R188" t="str">
        <f t="shared" si="19"/>
        <v>E</v>
      </c>
      <c r="S188" t="str">
        <f t="shared" si="23"/>
        <v>CIE</v>
      </c>
    </row>
    <row r="189" spans="12:19" x14ac:dyDescent="0.2">
      <c r="L189" s="64">
        <f t="shared" si="24"/>
        <v>285000</v>
      </c>
      <c r="M189" s="65">
        <f t="shared" si="20"/>
        <v>2</v>
      </c>
      <c r="N189" s="66">
        <f t="shared" si="21"/>
        <v>8</v>
      </c>
      <c r="O189" s="66">
        <f t="shared" si="22"/>
        <v>5</v>
      </c>
      <c r="P189" t="str">
        <f t="shared" si="17"/>
        <v>C</v>
      </c>
      <c r="Q189" t="str">
        <f t="shared" si="18"/>
        <v>I</v>
      </c>
      <c r="R189" t="str">
        <f t="shared" si="19"/>
        <v>F</v>
      </c>
      <c r="S189" t="str">
        <f t="shared" si="23"/>
        <v>CIF</v>
      </c>
    </row>
    <row r="190" spans="12:19" x14ac:dyDescent="0.2">
      <c r="L190" s="64">
        <f t="shared" si="24"/>
        <v>286000</v>
      </c>
      <c r="M190" s="65">
        <f t="shared" si="20"/>
        <v>2</v>
      </c>
      <c r="N190" s="66">
        <f t="shared" si="21"/>
        <v>8</v>
      </c>
      <c r="O190" s="66">
        <f t="shared" si="22"/>
        <v>6</v>
      </c>
      <c r="P190" t="str">
        <f t="shared" si="17"/>
        <v>C</v>
      </c>
      <c r="Q190" t="str">
        <f t="shared" si="18"/>
        <v>I</v>
      </c>
      <c r="R190" t="str">
        <f t="shared" si="19"/>
        <v>G</v>
      </c>
      <c r="S190" t="str">
        <f t="shared" si="23"/>
        <v>CIG</v>
      </c>
    </row>
    <row r="191" spans="12:19" x14ac:dyDescent="0.2">
      <c r="L191" s="64">
        <f t="shared" si="24"/>
        <v>287000</v>
      </c>
      <c r="M191" s="65">
        <f t="shared" si="20"/>
        <v>2</v>
      </c>
      <c r="N191" s="66">
        <f t="shared" si="21"/>
        <v>8</v>
      </c>
      <c r="O191" s="66">
        <f t="shared" si="22"/>
        <v>7</v>
      </c>
      <c r="P191" t="str">
        <f t="shared" si="17"/>
        <v>C</v>
      </c>
      <c r="Q191" t="str">
        <f t="shared" si="18"/>
        <v>I</v>
      </c>
      <c r="R191" t="str">
        <f t="shared" si="19"/>
        <v>H</v>
      </c>
      <c r="S191" t="str">
        <f t="shared" si="23"/>
        <v>CIH</v>
      </c>
    </row>
    <row r="192" spans="12:19" x14ac:dyDescent="0.2">
      <c r="L192" s="64">
        <f t="shared" si="24"/>
        <v>288000</v>
      </c>
      <c r="M192" s="65">
        <f t="shared" si="20"/>
        <v>2</v>
      </c>
      <c r="N192" s="66">
        <f t="shared" si="21"/>
        <v>8</v>
      </c>
      <c r="O192" s="66">
        <f t="shared" si="22"/>
        <v>8</v>
      </c>
      <c r="P192" t="str">
        <f t="shared" si="17"/>
        <v>C</v>
      </c>
      <c r="Q192" t="str">
        <f t="shared" si="18"/>
        <v>I</v>
      </c>
      <c r="R192" t="str">
        <f t="shared" si="19"/>
        <v>I</v>
      </c>
      <c r="S192" t="str">
        <f t="shared" si="23"/>
        <v>CII</v>
      </c>
    </row>
    <row r="193" spans="12:19" x14ac:dyDescent="0.2">
      <c r="L193" s="64">
        <f t="shared" si="24"/>
        <v>289000</v>
      </c>
      <c r="M193" s="65">
        <f t="shared" si="20"/>
        <v>2</v>
      </c>
      <c r="N193" s="66">
        <f t="shared" si="21"/>
        <v>8</v>
      </c>
      <c r="O193" s="66">
        <f t="shared" si="22"/>
        <v>9</v>
      </c>
      <c r="P193" t="str">
        <f t="shared" si="17"/>
        <v>C</v>
      </c>
      <c r="Q193" t="str">
        <f t="shared" si="18"/>
        <v>I</v>
      </c>
      <c r="R193" t="str">
        <f t="shared" si="19"/>
        <v>J</v>
      </c>
      <c r="S193" t="str">
        <f t="shared" si="23"/>
        <v>CIJ</v>
      </c>
    </row>
    <row r="194" spans="12:19" x14ac:dyDescent="0.2">
      <c r="L194" s="64">
        <f t="shared" si="24"/>
        <v>290000</v>
      </c>
      <c r="M194" s="65">
        <f t="shared" si="20"/>
        <v>2</v>
      </c>
      <c r="N194" s="66">
        <f t="shared" si="21"/>
        <v>9</v>
      </c>
      <c r="O194" s="66">
        <f t="shared" si="22"/>
        <v>0</v>
      </c>
      <c r="P194" t="str">
        <f t="shared" si="17"/>
        <v>C</v>
      </c>
      <c r="Q194" t="str">
        <f t="shared" si="18"/>
        <v>J</v>
      </c>
      <c r="R194" t="str">
        <f t="shared" si="19"/>
        <v>A</v>
      </c>
      <c r="S194" t="str">
        <f t="shared" si="23"/>
        <v>CJA</v>
      </c>
    </row>
    <row r="195" spans="12:19" x14ac:dyDescent="0.2">
      <c r="L195" s="64">
        <f t="shared" si="24"/>
        <v>291000</v>
      </c>
      <c r="M195" s="65">
        <f t="shared" si="20"/>
        <v>2</v>
      </c>
      <c r="N195" s="66">
        <f t="shared" si="21"/>
        <v>9</v>
      </c>
      <c r="O195" s="66">
        <f t="shared" si="22"/>
        <v>1</v>
      </c>
      <c r="P195" t="str">
        <f t="shared" si="17"/>
        <v>C</v>
      </c>
      <c r="Q195" t="str">
        <f t="shared" si="18"/>
        <v>J</v>
      </c>
      <c r="R195" t="str">
        <f t="shared" si="19"/>
        <v>B</v>
      </c>
      <c r="S195" t="str">
        <f t="shared" si="23"/>
        <v>CJB</v>
      </c>
    </row>
    <row r="196" spans="12:19" x14ac:dyDescent="0.2">
      <c r="L196" s="64">
        <f t="shared" si="24"/>
        <v>292000</v>
      </c>
      <c r="M196" s="65">
        <f t="shared" si="20"/>
        <v>2</v>
      </c>
      <c r="N196" s="66">
        <f t="shared" si="21"/>
        <v>9</v>
      </c>
      <c r="O196" s="66">
        <f t="shared" si="22"/>
        <v>2</v>
      </c>
      <c r="P196" t="str">
        <f t="shared" ref="P196:P259" si="25">VLOOKUP(M196,logika,2,FALSE)</f>
        <v>C</v>
      </c>
      <c r="Q196" t="str">
        <f t="shared" ref="Q196:Q259" si="26">VLOOKUP(N196,logika,2,FALSE)</f>
        <v>J</v>
      </c>
      <c r="R196" t="str">
        <f t="shared" ref="R196:R259" si="27">VLOOKUP(O196,logika,2,FALSE)</f>
        <v>C</v>
      </c>
      <c r="S196" t="str">
        <f t="shared" si="23"/>
        <v>CJC</v>
      </c>
    </row>
    <row r="197" spans="12:19" x14ac:dyDescent="0.2">
      <c r="L197" s="64">
        <f t="shared" si="24"/>
        <v>293000</v>
      </c>
      <c r="M197" s="65">
        <f t="shared" ref="M197:M260" si="28">VALUE(LEFT(L197,1))</f>
        <v>2</v>
      </c>
      <c r="N197" s="66">
        <f t="shared" ref="N197:N260" si="29">VALUE(MID(L197,2,1))</f>
        <v>9</v>
      </c>
      <c r="O197" s="66">
        <f t="shared" ref="O197:O260" si="30">VALUE(MID(L197,3,1))</f>
        <v>3</v>
      </c>
      <c r="P197" t="str">
        <f t="shared" si="25"/>
        <v>C</v>
      </c>
      <c r="Q197" t="str">
        <f t="shared" si="26"/>
        <v>J</v>
      </c>
      <c r="R197" t="str">
        <f t="shared" si="27"/>
        <v>D</v>
      </c>
      <c r="S197" t="str">
        <f t="shared" ref="S197:S260" si="31">CONCATENATE(P197,Q197,R197)</f>
        <v>CJD</v>
      </c>
    </row>
    <row r="198" spans="12:19" x14ac:dyDescent="0.2">
      <c r="L198" s="64">
        <f t="shared" ref="L198:L261" si="32">L197+1000</f>
        <v>294000</v>
      </c>
      <c r="M198" s="65">
        <f t="shared" si="28"/>
        <v>2</v>
      </c>
      <c r="N198" s="66">
        <f t="shared" si="29"/>
        <v>9</v>
      </c>
      <c r="O198" s="66">
        <f t="shared" si="30"/>
        <v>4</v>
      </c>
      <c r="P198" t="str">
        <f t="shared" si="25"/>
        <v>C</v>
      </c>
      <c r="Q198" t="str">
        <f t="shared" si="26"/>
        <v>J</v>
      </c>
      <c r="R198" t="str">
        <f t="shared" si="27"/>
        <v>E</v>
      </c>
      <c r="S198" t="str">
        <f t="shared" si="31"/>
        <v>CJE</v>
      </c>
    </row>
    <row r="199" spans="12:19" x14ac:dyDescent="0.2">
      <c r="L199" s="64">
        <f t="shared" si="32"/>
        <v>295000</v>
      </c>
      <c r="M199" s="65">
        <f t="shared" si="28"/>
        <v>2</v>
      </c>
      <c r="N199" s="66">
        <f t="shared" si="29"/>
        <v>9</v>
      </c>
      <c r="O199" s="66">
        <f t="shared" si="30"/>
        <v>5</v>
      </c>
      <c r="P199" t="str">
        <f t="shared" si="25"/>
        <v>C</v>
      </c>
      <c r="Q199" t="str">
        <f t="shared" si="26"/>
        <v>J</v>
      </c>
      <c r="R199" t="str">
        <f t="shared" si="27"/>
        <v>F</v>
      </c>
      <c r="S199" t="str">
        <f t="shared" si="31"/>
        <v>CJF</v>
      </c>
    </row>
    <row r="200" spans="12:19" x14ac:dyDescent="0.2">
      <c r="L200" s="64">
        <f t="shared" si="32"/>
        <v>296000</v>
      </c>
      <c r="M200" s="65">
        <f t="shared" si="28"/>
        <v>2</v>
      </c>
      <c r="N200" s="66">
        <f t="shared" si="29"/>
        <v>9</v>
      </c>
      <c r="O200" s="66">
        <f t="shared" si="30"/>
        <v>6</v>
      </c>
      <c r="P200" t="str">
        <f t="shared" si="25"/>
        <v>C</v>
      </c>
      <c r="Q200" t="str">
        <f t="shared" si="26"/>
        <v>J</v>
      </c>
      <c r="R200" t="str">
        <f t="shared" si="27"/>
        <v>G</v>
      </c>
      <c r="S200" t="str">
        <f t="shared" si="31"/>
        <v>CJG</v>
      </c>
    </row>
    <row r="201" spans="12:19" x14ac:dyDescent="0.2">
      <c r="L201" s="64">
        <f t="shared" si="32"/>
        <v>297000</v>
      </c>
      <c r="M201" s="65">
        <f t="shared" si="28"/>
        <v>2</v>
      </c>
      <c r="N201" s="66">
        <f t="shared" si="29"/>
        <v>9</v>
      </c>
      <c r="O201" s="66">
        <f t="shared" si="30"/>
        <v>7</v>
      </c>
      <c r="P201" t="str">
        <f t="shared" si="25"/>
        <v>C</v>
      </c>
      <c r="Q201" t="str">
        <f t="shared" si="26"/>
        <v>J</v>
      </c>
      <c r="R201" t="str">
        <f t="shared" si="27"/>
        <v>H</v>
      </c>
      <c r="S201" t="str">
        <f t="shared" si="31"/>
        <v>CJH</v>
      </c>
    </row>
    <row r="202" spans="12:19" x14ac:dyDescent="0.2">
      <c r="L202" s="64">
        <f t="shared" si="32"/>
        <v>298000</v>
      </c>
      <c r="M202" s="65">
        <f t="shared" si="28"/>
        <v>2</v>
      </c>
      <c r="N202" s="66">
        <f t="shared" si="29"/>
        <v>9</v>
      </c>
      <c r="O202" s="66">
        <f t="shared" si="30"/>
        <v>8</v>
      </c>
      <c r="P202" t="str">
        <f t="shared" si="25"/>
        <v>C</v>
      </c>
      <c r="Q202" t="str">
        <f t="shared" si="26"/>
        <v>J</v>
      </c>
      <c r="R202" t="str">
        <f t="shared" si="27"/>
        <v>I</v>
      </c>
      <c r="S202" t="str">
        <f t="shared" si="31"/>
        <v>CJI</v>
      </c>
    </row>
    <row r="203" spans="12:19" x14ac:dyDescent="0.2">
      <c r="L203" s="64">
        <f t="shared" si="32"/>
        <v>299000</v>
      </c>
      <c r="M203" s="65">
        <f t="shared" si="28"/>
        <v>2</v>
      </c>
      <c r="N203" s="66">
        <f t="shared" si="29"/>
        <v>9</v>
      </c>
      <c r="O203" s="66">
        <f t="shared" si="30"/>
        <v>9</v>
      </c>
      <c r="P203" t="str">
        <f t="shared" si="25"/>
        <v>C</v>
      </c>
      <c r="Q203" t="str">
        <f t="shared" si="26"/>
        <v>J</v>
      </c>
      <c r="R203" t="str">
        <f t="shared" si="27"/>
        <v>J</v>
      </c>
      <c r="S203" t="str">
        <f t="shared" si="31"/>
        <v>CJJ</v>
      </c>
    </row>
    <row r="204" spans="12:19" x14ac:dyDescent="0.2">
      <c r="L204" s="64">
        <f t="shared" si="32"/>
        <v>300000</v>
      </c>
      <c r="M204" s="65">
        <f t="shared" si="28"/>
        <v>3</v>
      </c>
      <c r="N204" s="66">
        <f t="shared" si="29"/>
        <v>0</v>
      </c>
      <c r="O204" s="66">
        <f t="shared" si="30"/>
        <v>0</v>
      </c>
      <c r="P204" t="str">
        <f t="shared" si="25"/>
        <v>D</v>
      </c>
      <c r="Q204" t="str">
        <f t="shared" si="26"/>
        <v>A</v>
      </c>
      <c r="R204" t="str">
        <f t="shared" si="27"/>
        <v>A</v>
      </c>
      <c r="S204" t="str">
        <f t="shared" si="31"/>
        <v>DAA</v>
      </c>
    </row>
    <row r="205" spans="12:19" x14ac:dyDescent="0.2">
      <c r="L205" s="64">
        <f t="shared" si="32"/>
        <v>301000</v>
      </c>
      <c r="M205" s="65">
        <f t="shared" si="28"/>
        <v>3</v>
      </c>
      <c r="N205" s="66">
        <f t="shared" si="29"/>
        <v>0</v>
      </c>
      <c r="O205" s="66">
        <f t="shared" si="30"/>
        <v>1</v>
      </c>
      <c r="P205" t="str">
        <f t="shared" si="25"/>
        <v>D</v>
      </c>
      <c r="Q205" t="str">
        <f t="shared" si="26"/>
        <v>A</v>
      </c>
      <c r="R205" t="str">
        <f t="shared" si="27"/>
        <v>B</v>
      </c>
      <c r="S205" t="str">
        <f t="shared" si="31"/>
        <v>DAB</v>
      </c>
    </row>
    <row r="206" spans="12:19" x14ac:dyDescent="0.2">
      <c r="L206" s="64">
        <f t="shared" si="32"/>
        <v>302000</v>
      </c>
      <c r="M206" s="65">
        <f t="shared" si="28"/>
        <v>3</v>
      </c>
      <c r="N206" s="66">
        <f t="shared" si="29"/>
        <v>0</v>
      </c>
      <c r="O206" s="66">
        <f t="shared" si="30"/>
        <v>2</v>
      </c>
      <c r="P206" t="str">
        <f t="shared" si="25"/>
        <v>D</v>
      </c>
      <c r="Q206" t="str">
        <f t="shared" si="26"/>
        <v>A</v>
      </c>
      <c r="R206" t="str">
        <f t="shared" si="27"/>
        <v>C</v>
      </c>
      <c r="S206" t="str">
        <f t="shared" si="31"/>
        <v>DAC</v>
      </c>
    </row>
    <row r="207" spans="12:19" x14ac:dyDescent="0.2">
      <c r="L207" s="64">
        <f t="shared" si="32"/>
        <v>303000</v>
      </c>
      <c r="M207" s="65">
        <f t="shared" si="28"/>
        <v>3</v>
      </c>
      <c r="N207" s="66">
        <f t="shared" si="29"/>
        <v>0</v>
      </c>
      <c r="O207" s="66">
        <f t="shared" si="30"/>
        <v>3</v>
      </c>
      <c r="P207" t="str">
        <f t="shared" si="25"/>
        <v>D</v>
      </c>
      <c r="Q207" t="str">
        <f t="shared" si="26"/>
        <v>A</v>
      </c>
      <c r="R207" t="str">
        <f t="shared" si="27"/>
        <v>D</v>
      </c>
      <c r="S207" t="str">
        <f t="shared" si="31"/>
        <v>DAD</v>
      </c>
    </row>
    <row r="208" spans="12:19" x14ac:dyDescent="0.2">
      <c r="L208" s="64">
        <f t="shared" si="32"/>
        <v>304000</v>
      </c>
      <c r="M208" s="65">
        <f t="shared" si="28"/>
        <v>3</v>
      </c>
      <c r="N208" s="66">
        <f t="shared" si="29"/>
        <v>0</v>
      </c>
      <c r="O208" s="66">
        <f t="shared" si="30"/>
        <v>4</v>
      </c>
      <c r="P208" t="str">
        <f t="shared" si="25"/>
        <v>D</v>
      </c>
      <c r="Q208" t="str">
        <f t="shared" si="26"/>
        <v>A</v>
      </c>
      <c r="R208" t="str">
        <f t="shared" si="27"/>
        <v>E</v>
      </c>
      <c r="S208" t="str">
        <f t="shared" si="31"/>
        <v>DAE</v>
      </c>
    </row>
    <row r="209" spans="12:19" x14ac:dyDescent="0.2">
      <c r="L209" s="64">
        <f t="shared" si="32"/>
        <v>305000</v>
      </c>
      <c r="M209" s="65">
        <f t="shared" si="28"/>
        <v>3</v>
      </c>
      <c r="N209" s="66">
        <f t="shared" si="29"/>
        <v>0</v>
      </c>
      <c r="O209" s="66">
        <f t="shared" si="30"/>
        <v>5</v>
      </c>
      <c r="P209" t="str">
        <f t="shared" si="25"/>
        <v>D</v>
      </c>
      <c r="Q209" t="str">
        <f t="shared" si="26"/>
        <v>A</v>
      </c>
      <c r="R209" t="str">
        <f t="shared" si="27"/>
        <v>F</v>
      </c>
      <c r="S209" t="str">
        <f t="shared" si="31"/>
        <v>DAF</v>
      </c>
    </row>
    <row r="210" spans="12:19" x14ac:dyDescent="0.2">
      <c r="L210" s="64">
        <f t="shared" si="32"/>
        <v>306000</v>
      </c>
      <c r="M210" s="65">
        <f t="shared" si="28"/>
        <v>3</v>
      </c>
      <c r="N210" s="66">
        <f t="shared" si="29"/>
        <v>0</v>
      </c>
      <c r="O210" s="66">
        <f t="shared" si="30"/>
        <v>6</v>
      </c>
      <c r="P210" t="str">
        <f t="shared" si="25"/>
        <v>D</v>
      </c>
      <c r="Q210" t="str">
        <f t="shared" si="26"/>
        <v>A</v>
      </c>
      <c r="R210" t="str">
        <f t="shared" si="27"/>
        <v>G</v>
      </c>
      <c r="S210" t="str">
        <f t="shared" si="31"/>
        <v>DAG</v>
      </c>
    </row>
    <row r="211" spans="12:19" x14ac:dyDescent="0.2">
      <c r="L211" s="64">
        <f t="shared" si="32"/>
        <v>307000</v>
      </c>
      <c r="M211" s="65">
        <f t="shared" si="28"/>
        <v>3</v>
      </c>
      <c r="N211" s="66">
        <f t="shared" si="29"/>
        <v>0</v>
      </c>
      <c r="O211" s="66">
        <f t="shared" si="30"/>
        <v>7</v>
      </c>
      <c r="P211" t="str">
        <f t="shared" si="25"/>
        <v>D</v>
      </c>
      <c r="Q211" t="str">
        <f t="shared" si="26"/>
        <v>A</v>
      </c>
      <c r="R211" t="str">
        <f t="shared" si="27"/>
        <v>H</v>
      </c>
      <c r="S211" t="str">
        <f t="shared" si="31"/>
        <v>DAH</v>
      </c>
    </row>
    <row r="212" spans="12:19" x14ac:dyDescent="0.2">
      <c r="L212" s="64">
        <f t="shared" si="32"/>
        <v>308000</v>
      </c>
      <c r="M212" s="65">
        <f t="shared" si="28"/>
        <v>3</v>
      </c>
      <c r="N212" s="66">
        <f t="shared" si="29"/>
        <v>0</v>
      </c>
      <c r="O212" s="66">
        <f t="shared" si="30"/>
        <v>8</v>
      </c>
      <c r="P212" t="str">
        <f t="shared" si="25"/>
        <v>D</v>
      </c>
      <c r="Q212" t="str">
        <f t="shared" si="26"/>
        <v>A</v>
      </c>
      <c r="R212" t="str">
        <f t="shared" si="27"/>
        <v>I</v>
      </c>
      <c r="S212" t="str">
        <f t="shared" si="31"/>
        <v>DAI</v>
      </c>
    </row>
    <row r="213" spans="12:19" x14ac:dyDescent="0.2">
      <c r="L213" s="64">
        <f t="shared" si="32"/>
        <v>309000</v>
      </c>
      <c r="M213" s="65">
        <f t="shared" si="28"/>
        <v>3</v>
      </c>
      <c r="N213" s="66">
        <f t="shared" si="29"/>
        <v>0</v>
      </c>
      <c r="O213" s="66">
        <f t="shared" si="30"/>
        <v>9</v>
      </c>
      <c r="P213" t="str">
        <f t="shared" si="25"/>
        <v>D</v>
      </c>
      <c r="Q213" t="str">
        <f t="shared" si="26"/>
        <v>A</v>
      </c>
      <c r="R213" t="str">
        <f t="shared" si="27"/>
        <v>J</v>
      </c>
      <c r="S213" t="str">
        <f t="shared" si="31"/>
        <v>DAJ</v>
      </c>
    </row>
    <row r="214" spans="12:19" x14ac:dyDescent="0.2">
      <c r="L214" s="64">
        <f t="shared" si="32"/>
        <v>310000</v>
      </c>
      <c r="M214" s="65">
        <f t="shared" si="28"/>
        <v>3</v>
      </c>
      <c r="N214" s="66">
        <f t="shared" si="29"/>
        <v>1</v>
      </c>
      <c r="O214" s="66">
        <f t="shared" si="30"/>
        <v>0</v>
      </c>
      <c r="P214" t="str">
        <f t="shared" si="25"/>
        <v>D</v>
      </c>
      <c r="Q214" t="str">
        <f t="shared" si="26"/>
        <v>B</v>
      </c>
      <c r="R214" t="str">
        <f t="shared" si="27"/>
        <v>A</v>
      </c>
      <c r="S214" t="str">
        <f t="shared" si="31"/>
        <v>DBA</v>
      </c>
    </row>
    <row r="215" spans="12:19" x14ac:dyDescent="0.2">
      <c r="L215" s="64">
        <f t="shared" si="32"/>
        <v>311000</v>
      </c>
      <c r="M215" s="65">
        <f t="shared" si="28"/>
        <v>3</v>
      </c>
      <c r="N215" s="66">
        <f t="shared" si="29"/>
        <v>1</v>
      </c>
      <c r="O215" s="66">
        <f t="shared" si="30"/>
        <v>1</v>
      </c>
      <c r="P215" t="str">
        <f t="shared" si="25"/>
        <v>D</v>
      </c>
      <c r="Q215" t="str">
        <f t="shared" si="26"/>
        <v>B</v>
      </c>
      <c r="R215" t="str">
        <f t="shared" si="27"/>
        <v>B</v>
      </c>
      <c r="S215" t="str">
        <f t="shared" si="31"/>
        <v>DBB</v>
      </c>
    </row>
    <row r="216" spans="12:19" x14ac:dyDescent="0.2">
      <c r="L216" s="64">
        <f t="shared" si="32"/>
        <v>312000</v>
      </c>
      <c r="M216" s="65">
        <f t="shared" si="28"/>
        <v>3</v>
      </c>
      <c r="N216" s="66">
        <f t="shared" si="29"/>
        <v>1</v>
      </c>
      <c r="O216" s="66">
        <f t="shared" si="30"/>
        <v>2</v>
      </c>
      <c r="P216" t="str">
        <f t="shared" si="25"/>
        <v>D</v>
      </c>
      <c r="Q216" t="str">
        <f t="shared" si="26"/>
        <v>B</v>
      </c>
      <c r="R216" t="str">
        <f t="shared" si="27"/>
        <v>C</v>
      </c>
      <c r="S216" t="str">
        <f t="shared" si="31"/>
        <v>DBC</v>
      </c>
    </row>
    <row r="217" spans="12:19" x14ac:dyDescent="0.2">
      <c r="L217" s="64">
        <f t="shared" si="32"/>
        <v>313000</v>
      </c>
      <c r="M217" s="65">
        <f t="shared" si="28"/>
        <v>3</v>
      </c>
      <c r="N217" s="66">
        <f t="shared" si="29"/>
        <v>1</v>
      </c>
      <c r="O217" s="66">
        <f t="shared" si="30"/>
        <v>3</v>
      </c>
      <c r="P217" t="str">
        <f t="shared" si="25"/>
        <v>D</v>
      </c>
      <c r="Q217" t="str">
        <f t="shared" si="26"/>
        <v>B</v>
      </c>
      <c r="R217" t="str">
        <f t="shared" si="27"/>
        <v>D</v>
      </c>
      <c r="S217" t="str">
        <f t="shared" si="31"/>
        <v>DBD</v>
      </c>
    </row>
    <row r="218" spans="12:19" x14ac:dyDescent="0.2">
      <c r="L218" s="64">
        <f t="shared" si="32"/>
        <v>314000</v>
      </c>
      <c r="M218" s="65">
        <f t="shared" si="28"/>
        <v>3</v>
      </c>
      <c r="N218" s="66">
        <f t="shared" si="29"/>
        <v>1</v>
      </c>
      <c r="O218" s="66">
        <f t="shared" si="30"/>
        <v>4</v>
      </c>
      <c r="P218" t="str">
        <f t="shared" si="25"/>
        <v>D</v>
      </c>
      <c r="Q218" t="str">
        <f t="shared" si="26"/>
        <v>B</v>
      </c>
      <c r="R218" t="str">
        <f t="shared" si="27"/>
        <v>E</v>
      </c>
      <c r="S218" t="str">
        <f t="shared" si="31"/>
        <v>DBE</v>
      </c>
    </row>
    <row r="219" spans="12:19" x14ac:dyDescent="0.2">
      <c r="L219" s="64">
        <f t="shared" si="32"/>
        <v>315000</v>
      </c>
      <c r="M219" s="65">
        <f t="shared" si="28"/>
        <v>3</v>
      </c>
      <c r="N219" s="66">
        <f t="shared" si="29"/>
        <v>1</v>
      </c>
      <c r="O219" s="66">
        <f t="shared" si="30"/>
        <v>5</v>
      </c>
      <c r="P219" t="str">
        <f t="shared" si="25"/>
        <v>D</v>
      </c>
      <c r="Q219" t="str">
        <f t="shared" si="26"/>
        <v>B</v>
      </c>
      <c r="R219" t="str">
        <f t="shared" si="27"/>
        <v>F</v>
      </c>
      <c r="S219" t="str">
        <f t="shared" si="31"/>
        <v>DBF</v>
      </c>
    </row>
    <row r="220" spans="12:19" x14ac:dyDescent="0.2">
      <c r="L220" s="64">
        <f t="shared" si="32"/>
        <v>316000</v>
      </c>
      <c r="M220" s="65">
        <f t="shared" si="28"/>
        <v>3</v>
      </c>
      <c r="N220" s="66">
        <f t="shared" si="29"/>
        <v>1</v>
      </c>
      <c r="O220" s="66">
        <f t="shared" si="30"/>
        <v>6</v>
      </c>
      <c r="P220" t="str">
        <f t="shared" si="25"/>
        <v>D</v>
      </c>
      <c r="Q220" t="str">
        <f t="shared" si="26"/>
        <v>B</v>
      </c>
      <c r="R220" t="str">
        <f t="shared" si="27"/>
        <v>G</v>
      </c>
      <c r="S220" t="str">
        <f t="shared" si="31"/>
        <v>DBG</v>
      </c>
    </row>
    <row r="221" spans="12:19" x14ac:dyDescent="0.2">
      <c r="L221" s="64">
        <f t="shared" si="32"/>
        <v>317000</v>
      </c>
      <c r="M221" s="65">
        <f t="shared" si="28"/>
        <v>3</v>
      </c>
      <c r="N221" s="66">
        <f t="shared" si="29"/>
        <v>1</v>
      </c>
      <c r="O221" s="66">
        <f t="shared" si="30"/>
        <v>7</v>
      </c>
      <c r="P221" t="str">
        <f t="shared" si="25"/>
        <v>D</v>
      </c>
      <c r="Q221" t="str">
        <f t="shared" si="26"/>
        <v>B</v>
      </c>
      <c r="R221" t="str">
        <f t="shared" si="27"/>
        <v>H</v>
      </c>
      <c r="S221" t="str">
        <f t="shared" si="31"/>
        <v>DBH</v>
      </c>
    </row>
    <row r="222" spans="12:19" x14ac:dyDescent="0.2">
      <c r="L222" s="64">
        <f t="shared" si="32"/>
        <v>318000</v>
      </c>
      <c r="M222" s="65">
        <f t="shared" si="28"/>
        <v>3</v>
      </c>
      <c r="N222" s="66">
        <f t="shared" si="29"/>
        <v>1</v>
      </c>
      <c r="O222" s="66">
        <f t="shared" si="30"/>
        <v>8</v>
      </c>
      <c r="P222" t="str">
        <f t="shared" si="25"/>
        <v>D</v>
      </c>
      <c r="Q222" t="str">
        <f t="shared" si="26"/>
        <v>B</v>
      </c>
      <c r="R222" t="str">
        <f t="shared" si="27"/>
        <v>I</v>
      </c>
      <c r="S222" t="str">
        <f t="shared" si="31"/>
        <v>DBI</v>
      </c>
    </row>
    <row r="223" spans="12:19" x14ac:dyDescent="0.2">
      <c r="L223" s="64">
        <f t="shared" si="32"/>
        <v>319000</v>
      </c>
      <c r="M223" s="65">
        <f t="shared" si="28"/>
        <v>3</v>
      </c>
      <c r="N223" s="66">
        <f t="shared" si="29"/>
        <v>1</v>
      </c>
      <c r="O223" s="66">
        <f t="shared" si="30"/>
        <v>9</v>
      </c>
      <c r="P223" t="str">
        <f t="shared" si="25"/>
        <v>D</v>
      </c>
      <c r="Q223" t="str">
        <f t="shared" si="26"/>
        <v>B</v>
      </c>
      <c r="R223" t="str">
        <f t="shared" si="27"/>
        <v>J</v>
      </c>
      <c r="S223" t="str">
        <f t="shared" si="31"/>
        <v>DBJ</v>
      </c>
    </row>
    <row r="224" spans="12:19" x14ac:dyDescent="0.2">
      <c r="L224" s="64">
        <f t="shared" si="32"/>
        <v>320000</v>
      </c>
      <c r="M224" s="65">
        <f t="shared" si="28"/>
        <v>3</v>
      </c>
      <c r="N224" s="66">
        <f t="shared" si="29"/>
        <v>2</v>
      </c>
      <c r="O224" s="66">
        <f t="shared" si="30"/>
        <v>0</v>
      </c>
      <c r="P224" t="str">
        <f t="shared" si="25"/>
        <v>D</v>
      </c>
      <c r="Q224" t="str">
        <f t="shared" si="26"/>
        <v>C</v>
      </c>
      <c r="R224" t="str">
        <f t="shared" si="27"/>
        <v>A</v>
      </c>
      <c r="S224" t="str">
        <f t="shared" si="31"/>
        <v>DCA</v>
      </c>
    </row>
    <row r="225" spans="12:19" x14ac:dyDescent="0.2">
      <c r="L225" s="64">
        <f t="shared" si="32"/>
        <v>321000</v>
      </c>
      <c r="M225" s="65">
        <f t="shared" si="28"/>
        <v>3</v>
      </c>
      <c r="N225" s="66">
        <f t="shared" si="29"/>
        <v>2</v>
      </c>
      <c r="O225" s="66">
        <f t="shared" si="30"/>
        <v>1</v>
      </c>
      <c r="P225" t="str">
        <f t="shared" si="25"/>
        <v>D</v>
      </c>
      <c r="Q225" t="str">
        <f t="shared" si="26"/>
        <v>C</v>
      </c>
      <c r="R225" t="str">
        <f t="shared" si="27"/>
        <v>B</v>
      </c>
      <c r="S225" t="str">
        <f t="shared" si="31"/>
        <v>DCB</v>
      </c>
    </row>
    <row r="226" spans="12:19" x14ac:dyDescent="0.2">
      <c r="L226" s="64">
        <f t="shared" si="32"/>
        <v>322000</v>
      </c>
      <c r="M226" s="65">
        <f t="shared" si="28"/>
        <v>3</v>
      </c>
      <c r="N226" s="66">
        <f t="shared" si="29"/>
        <v>2</v>
      </c>
      <c r="O226" s="66">
        <f t="shared" si="30"/>
        <v>2</v>
      </c>
      <c r="P226" t="str">
        <f t="shared" si="25"/>
        <v>D</v>
      </c>
      <c r="Q226" t="str">
        <f t="shared" si="26"/>
        <v>C</v>
      </c>
      <c r="R226" t="str">
        <f t="shared" si="27"/>
        <v>C</v>
      </c>
      <c r="S226" t="str">
        <f t="shared" si="31"/>
        <v>DCC</v>
      </c>
    </row>
    <row r="227" spans="12:19" x14ac:dyDescent="0.2">
      <c r="L227" s="64">
        <f t="shared" si="32"/>
        <v>323000</v>
      </c>
      <c r="M227" s="65">
        <f t="shared" si="28"/>
        <v>3</v>
      </c>
      <c r="N227" s="66">
        <f t="shared" si="29"/>
        <v>2</v>
      </c>
      <c r="O227" s="66">
        <f t="shared" si="30"/>
        <v>3</v>
      </c>
      <c r="P227" t="str">
        <f t="shared" si="25"/>
        <v>D</v>
      </c>
      <c r="Q227" t="str">
        <f t="shared" si="26"/>
        <v>C</v>
      </c>
      <c r="R227" t="str">
        <f t="shared" si="27"/>
        <v>D</v>
      </c>
      <c r="S227" t="str">
        <f t="shared" si="31"/>
        <v>DCD</v>
      </c>
    </row>
    <row r="228" spans="12:19" x14ac:dyDescent="0.2">
      <c r="L228" s="64">
        <f t="shared" si="32"/>
        <v>324000</v>
      </c>
      <c r="M228" s="65">
        <f t="shared" si="28"/>
        <v>3</v>
      </c>
      <c r="N228" s="66">
        <f t="shared" si="29"/>
        <v>2</v>
      </c>
      <c r="O228" s="66">
        <f t="shared" si="30"/>
        <v>4</v>
      </c>
      <c r="P228" t="str">
        <f t="shared" si="25"/>
        <v>D</v>
      </c>
      <c r="Q228" t="str">
        <f t="shared" si="26"/>
        <v>C</v>
      </c>
      <c r="R228" t="str">
        <f t="shared" si="27"/>
        <v>E</v>
      </c>
      <c r="S228" t="str">
        <f t="shared" si="31"/>
        <v>DCE</v>
      </c>
    </row>
    <row r="229" spans="12:19" x14ac:dyDescent="0.2">
      <c r="L229" s="64">
        <f t="shared" si="32"/>
        <v>325000</v>
      </c>
      <c r="M229" s="65">
        <f t="shared" si="28"/>
        <v>3</v>
      </c>
      <c r="N229" s="66">
        <f t="shared" si="29"/>
        <v>2</v>
      </c>
      <c r="O229" s="66">
        <f t="shared" si="30"/>
        <v>5</v>
      </c>
      <c r="P229" t="str">
        <f t="shared" si="25"/>
        <v>D</v>
      </c>
      <c r="Q229" t="str">
        <f t="shared" si="26"/>
        <v>C</v>
      </c>
      <c r="R229" t="str">
        <f t="shared" si="27"/>
        <v>F</v>
      </c>
      <c r="S229" t="str">
        <f t="shared" si="31"/>
        <v>DCF</v>
      </c>
    </row>
    <row r="230" spans="12:19" x14ac:dyDescent="0.2">
      <c r="L230" s="64">
        <f t="shared" si="32"/>
        <v>326000</v>
      </c>
      <c r="M230" s="65">
        <f t="shared" si="28"/>
        <v>3</v>
      </c>
      <c r="N230" s="66">
        <f t="shared" si="29"/>
        <v>2</v>
      </c>
      <c r="O230" s="66">
        <f t="shared" si="30"/>
        <v>6</v>
      </c>
      <c r="P230" t="str">
        <f t="shared" si="25"/>
        <v>D</v>
      </c>
      <c r="Q230" t="str">
        <f t="shared" si="26"/>
        <v>C</v>
      </c>
      <c r="R230" t="str">
        <f t="shared" si="27"/>
        <v>G</v>
      </c>
      <c r="S230" t="str">
        <f t="shared" si="31"/>
        <v>DCG</v>
      </c>
    </row>
    <row r="231" spans="12:19" x14ac:dyDescent="0.2">
      <c r="L231" s="64">
        <f t="shared" si="32"/>
        <v>327000</v>
      </c>
      <c r="M231" s="65">
        <f t="shared" si="28"/>
        <v>3</v>
      </c>
      <c r="N231" s="66">
        <f t="shared" si="29"/>
        <v>2</v>
      </c>
      <c r="O231" s="66">
        <f t="shared" si="30"/>
        <v>7</v>
      </c>
      <c r="P231" t="str">
        <f t="shared" si="25"/>
        <v>D</v>
      </c>
      <c r="Q231" t="str">
        <f t="shared" si="26"/>
        <v>C</v>
      </c>
      <c r="R231" t="str">
        <f t="shared" si="27"/>
        <v>H</v>
      </c>
      <c r="S231" t="str">
        <f t="shared" si="31"/>
        <v>DCH</v>
      </c>
    </row>
    <row r="232" spans="12:19" x14ac:dyDescent="0.2">
      <c r="L232" s="64">
        <f t="shared" si="32"/>
        <v>328000</v>
      </c>
      <c r="M232" s="65">
        <f t="shared" si="28"/>
        <v>3</v>
      </c>
      <c r="N232" s="66">
        <f t="shared" si="29"/>
        <v>2</v>
      </c>
      <c r="O232" s="66">
        <f t="shared" si="30"/>
        <v>8</v>
      </c>
      <c r="P232" t="str">
        <f t="shared" si="25"/>
        <v>D</v>
      </c>
      <c r="Q232" t="str">
        <f t="shared" si="26"/>
        <v>C</v>
      </c>
      <c r="R232" t="str">
        <f t="shared" si="27"/>
        <v>I</v>
      </c>
      <c r="S232" t="str">
        <f t="shared" si="31"/>
        <v>DCI</v>
      </c>
    </row>
    <row r="233" spans="12:19" x14ac:dyDescent="0.2">
      <c r="L233" s="64">
        <f t="shared" si="32"/>
        <v>329000</v>
      </c>
      <c r="M233" s="65">
        <f t="shared" si="28"/>
        <v>3</v>
      </c>
      <c r="N233" s="66">
        <f t="shared" si="29"/>
        <v>2</v>
      </c>
      <c r="O233" s="66">
        <f t="shared" si="30"/>
        <v>9</v>
      </c>
      <c r="P233" t="str">
        <f t="shared" si="25"/>
        <v>D</v>
      </c>
      <c r="Q233" t="str">
        <f t="shared" si="26"/>
        <v>C</v>
      </c>
      <c r="R233" t="str">
        <f t="shared" si="27"/>
        <v>J</v>
      </c>
      <c r="S233" t="str">
        <f t="shared" si="31"/>
        <v>DCJ</v>
      </c>
    </row>
    <row r="234" spans="12:19" x14ac:dyDescent="0.2">
      <c r="L234" s="64">
        <f t="shared" si="32"/>
        <v>330000</v>
      </c>
      <c r="M234" s="65">
        <f t="shared" si="28"/>
        <v>3</v>
      </c>
      <c r="N234" s="66">
        <f t="shared" si="29"/>
        <v>3</v>
      </c>
      <c r="O234" s="66">
        <f t="shared" si="30"/>
        <v>0</v>
      </c>
      <c r="P234" t="str">
        <f t="shared" si="25"/>
        <v>D</v>
      </c>
      <c r="Q234" t="str">
        <f t="shared" si="26"/>
        <v>D</v>
      </c>
      <c r="R234" t="str">
        <f t="shared" si="27"/>
        <v>A</v>
      </c>
      <c r="S234" t="str">
        <f t="shared" si="31"/>
        <v>DDA</v>
      </c>
    </row>
    <row r="235" spans="12:19" x14ac:dyDescent="0.2">
      <c r="L235" s="64">
        <f t="shared" si="32"/>
        <v>331000</v>
      </c>
      <c r="M235" s="65">
        <f t="shared" si="28"/>
        <v>3</v>
      </c>
      <c r="N235" s="66">
        <f t="shared" si="29"/>
        <v>3</v>
      </c>
      <c r="O235" s="66">
        <f t="shared" si="30"/>
        <v>1</v>
      </c>
      <c r="P235" t="str">
        <f t="shared" si="25"/>
        <v>D</v>
      </c>
      <c r="Q235" t="str">
        <f t="shared" si="26"/>
        <v>D</v>
      </c>
      <c r="R235" t="str">
        <f t="shared" si="27"/>
        <v>B</v>
      </c>
      <c r="S235" t="str">
        <f t="shared" si="31"/>
        <v>DDB</v>
      </c>
    </row>
    <row r="236" spans="12:19" x14ac:dyDescent="0.2">
      <c r="L236" s="64">
        <f t="shared" si="32"/>
        <v>332000</v>
      </c>
      <c r="M236" s="65">
        <f t="shared" si="28"/>
        <v>3</v>
      </c>
      <c r="N236" s="66">
        <f t="shared" si="29"/>
        <v>3</v>
      </c>
      <c r="O236" s="66">
        <f t="shared" si="30"/>
        <v>2</v>
      </c>
      <c r="P236" t="str">
        <f t="shared" si="25"/>
        <v>D</v>
      </c>
      <c r="Q236" t="str">
        <f t="shared" si="26"/>
        <v>D</v>
      </c>
      <c r="R236" t="str">
        <f t="shared" si="27"/>
        <v>C</v>
      </c>
      <c r="S236" t="str">
        <f t="shared" si="31"/>
        <v>DDC</v>
      </c>
    </row>
    <row r="237" spans="12:19" x14ac:dyDescent="0.2">
      <c r="L237" s="64">
        <f t="shared" si="32"/>
        <v>333000</v>
      </c>
      <c r="M237" s="65">
        <f t="shared" si="28"/>
        <v>3</v>
      </c>
      <c r="N237" s="66">
        <f t="shared" si="29"/>
        <v>3</v>
      </c>
      <c r="O237" s="66">
        <f t="shared" si="30"/>
        <v>3</v>
      </c>
      <c r="P237" t="str">
        <f t="shared" si="25"/>
        <v>D</v>
      </c>
      <c r="Q237" t="str">
        <f t="shared" si="26"/>
        <v>D</v>
      </c>
      <c r="R237" t="str">
        <f t="shared" si="27"/>
        <v>D</v>
      </c>
      <c r="S237" t="str">
        <f t="shared" si="31"/>
        <v>DDD</v>
      </c>
    </row>
    <row r="238" spans="12:19" x14ac:dyDescent="0.2">
      <c r="L238" s="64">
        <f t="shared" si="32"/>
        <v>334000</v>
      </c>
      <c r="M238" s="65">
        <f t="shared" si="28"/>
        <v>3</v>
      </c>
      <c r="N238" s="66">
        <f t="shared" si="29"/>
        <v>3</v>
      </c>
      <c r="O238" s="66">
        <f t="shared" si="30"/>
        <v>4</v>
      </c>
      <c r="P238" t="str">
        <f t="shared" si="25"/>
        <v>D</v>
      </c>
      <c r="Q238" t="str">
        <f t="shared" si="26"/>
        <v>D</v>
      </c>
      <c r="R238" t="str">
        <f t="shared" si="27"/>
        <v>E</v>
      </c>
      <c r="S238" t="str">
        <f t="shared" si="31"/>
        <v>DDE</v>
      </c>
    </row>
    <row r="239" spans="12:19" x14ac:dyDescent="0.2">
      <c r="L239" s="64">
        <f t="shared" si="32"/>
        <v>335000</v>
      </c>
      <c r="M239" s="65">
        <f t="shared" si="28"/>
        <v>3</v>
      </c>
      <c r="N239" s="66">
        <f t="shared" si="29"/>
        <v>3</v>
      </c>
      <c r="O239" s="66">
        <f t="shared" si="30"/>
        <v>5</v>
      </c>
      <c r="P239" t="str">
        <f t="shared" si="25"/>
        <v>D</v>
      </c>
      <c r="Q239" t="str">
        <f t="shared" si="26"/>
        <v>D</v>
      </c>
      <c r="R239" t="str">
        <f t="shared" si="27"/>
        <v>F</v>
      </c>
      <c r="S239" t="str">
        <f t="shared" si="31"/>
        <v>DDF</v>
      </c>
    </row>
    <row r="240" spans="12:19" x14ac:dyDescent="0.2">
      <c r="L240" s="64">
        <f t="shared" si="32"/>
        <v>336000</v>
      </c>
      <c r="M240" s="65">
        <f t="shared" si="28"/>
        <v>3</v>
      </c>
      <c r="N240" s="66">
        <f t="shared" si="29"/>
        <v>3</v>
      </c>
      <c r="O240" s="66">
        <f t="shared" si="30"/>
        <v>6</v>
      </c>
      <c r="P240" t="str">
        <f t="shared" si="25"/>
        <v>D</v>
      </c>
      <c r="Q240" t="str">
        <f t="shared" si="26"/>
        <v>D</v>
      </c>
      <c r="R240" t="str">
        <f t="shared" si="27"/>
        <v>G</v>
      </c>
      <c r="S240" t="str">
        <f t="shared" si="31"/>
        <v>DDG</v>
      </c>
    </row>
    <row r="241" spans="12:19" x14ac:dyDescent="0.2">
      <c r="L241" s="64">
        <f t="shared" si="32"/>
        <v>337000</v>
      </c>
      <c r="M241" s="65">
        <f t="shared" si="28"/>
        <v>3</v>
      </c>
      <c r="N241" s="66">
        <f t="shared" si="29"/>
        <v>3</v>
      </c>
      <c r="O241" s="66">
        <f t="shared" si="30"/>
        <v>7</v>
      </c>
      <c r="P241" t="str">
        <f t="shared" si="25"/>
        <v>D</v>
      </c>
      <c r="Q241" t="str">
        <f t="shared" si="26"/>
        <v>D</v>
      </c>
      <c r="R241" t="str">
        <f t="shared" si="27"/>
        <v>H</v>
      </c>
      <c r="S241" t="str">
        <f t="shared" si="31"/>
        <v>DDH</v>
      </c>
    </row>
    <row r="242" spans="12:19" x14ac:dyDescent="0.2">
      <c r="L242" s="64">
        <f t="shared" si="32"/>
        <v>338000</v>
      </c>
      <c r="M242" s="65">
        <f t="shared" si="28"/>
        <v>3</v>
      </c>
      <c r="N242" s="66">
        <f t="shared" si="29"/>
        <v>3</v>
      </c>
      <c r="O242" s="66">
        <f t="shared" si="30"/>
        <v>8</v>
      </c>
      <c r="P242" t="str">
        <f t="shared" si="25"/>
        <v>D</v>
      </c>
      <c r="Q242" t="str">
        <f t="shared" si="26"/>
        <v>D</v>
      </c>
      <c r="R242" t="str">
        <f t="shared" si="27"/>
        <v>I</v>
      </c>
      <c r="S242" t="str">
        <f t="shared" si="31"/>
        <v>DDI</v>
      </c>
    </row>
    <row r="243" spans="12:19" x14ac:dyDescent="0.2">
      <c r="L243" s="64">
        <f t="shared" si="32"/>
        <v>339000</v>
      </c>
      <c r="M243" s="65">
        <f t="shared" si="28"/>
        <v>3</v>
      </c>
      <c r="N243" s="66">
        <f t="shared" si="29"/>
        <v>3</v>
      </c>
      <c r="O243" s="66">
        <f t="shared" si="30"/>
        <v>9</v>
      </c>
      <c r="P243" t="str">
        <f t="shared" si="25"/>
        <v>D</v>
      </c>
      <c r="Q243" t="str">
        <f t="shared" si="26"/>
        <v>D</v>
      </c>
      <c r="R243" t="str">
        <f t="shared" si="27"/>
        <v>J</v>
      </c>
      <c r="S243" t="str">
        <f t="shared" si="31"/>
        <v>DDJ</v>
      </c>
    </row>
    <row r="244" spans="12:19" x14ac:dyDescent="0.2">
      <c r="L244" s="64">
        <f t="shared" si="32"/>
        <v>340000</v>
      </c>
      <c r="M244" s="65">
        <f t="shared" si="28"/>
        <v>3</v>
      </c>
      <c r="N244" s="66">
        <f t="shared" si="29"/>
        <v>4</v>
      </c>
      <c r="O244" s="66">
        <f t="shared" si="30"/>
        <v>0</v>
      </c>
      <c r="P244" t="str">
        <f t="shared" si="25"/>
        <v>D</v>
      </c>
      <c r="Q244" t="str">
        <f t="shared" si="26"/>
        <v>E</v>
      </c>
      <c r="R244" t="str">
        <f t="shared" si="27"/>
        <v>A</v>
      </c>
      <c r="S244" t="str">
        <f t="shared" si="31"/>
        <v>DEA</v>
      </c>
    </row>
    <row r="245" spans="12:19" x14ac:dyDescent="0.2">
      <c r="L245" s="64">
        <f t="shared" si="32"/>
        <v>341000</v>
      </c>
      <c r="M245" s="65">
        <f t="shared" si="28"/>
        <v>3</v>
      </c>
      <c r="N245" s="66">
        <f t="shared" si="29"/>
        <v>4</v>
      </c>
      <c r="O245" s="66">
        <f t="shared" si="30"/>
        <v>1</v>
      </c>
      <c r="P245" t="str">
        <f t="shared" si="25"/>
        <v>D</v>
      </c>
      <c r="Q245" t="str">
        <f t="shared" si="26"/>
        <v>E</v>
      </c>
      <c r="R245" t="str">
        <f t="shared" si="27"/>
        <v>B</v>
      </c>
      <c r="S245" t="str">
        <f t="shared" si="31"/>
        <v>DEB</v>
      </c>
    </row>
    <row r="246" spans="12:19" x14ac:dyDescent="0.2">
      <c r="L246" s="64">
        <f t="shared" si="32"/>
        <v>342000</v>
      </c>
      <c r="M246" s="65">
        <f t="shared" si="28"/>
        <v>3</v>
      </c>
      <c r="N246" s="66">
        <f t="shared" si="29"/>
        <v>4</v>
      </c>
      <c r="O246" s="66">
        <f t="shared" si="30"/>
        <v>2</v>
      </c>
      <c r="P246" t="str">
        <f t="shared" si="25"/>
        <v>D</v>
      </c>
      <c r="Q246" t="str">
        <f t="shared" si="26"/>
        <v>E</v>
      </c>
      <c r="R246" t="str">
        <f t="shared" si="27"/>
        <v>C</v>
      </c>
      <c r="S246" t="str">
        <f t="shared" si="31"/>
        <v>DEC</v>
      </c>
    </row>
    <row r="247" spans="12:19" x14ac:dyDescent="0.2">
      <c r="L247" s="64">
        <f t="shared" si="32"/>
        <v>343000</v>
      </c>
      <c r="M247" s="65">
        <f t="shared" si="28"/>
        <v>3</v>
      </c>
      <c r="N247" s="66">
        <f t="shared" si="29"/>
        <v>4</v>
      </c>
      <c r="O247" s="66">
        <f t="shared" si="30"/>
        <v>3</v>
      </c>
      <c r="P247" t="str">
        <f t="shared" si="25"/>
        <v>D</v>
      </c>
      <c r="Q247" t="str">
        <f t="shared" si="26"/>
        <v>E</v>
      </c>
      <c r="R247" t="str">
        <f t="shared" si="27"/>
        <v>D</v>
      </c>
      <c r="S247" t="str">
        <f t="shared" si="31"/>
        <v>DED</v>
      </c>
    </row>
    <row r="248" spans="12:19" x14ac:dyDescent="0.2">
      <c r="L248" s="64">
        <f t="shared" si="32"/>
        <v>344000</v>
      </c>
      <c r="M248" s="65">
        <f t="shared" si="28"/>
        <v>3</v>
      </c>
      <c r="N248" s="66">
        <f t="shared" si="29"/>
        <v>4</v>
      </c>
      <c r="O248" s="66">
        <f t="shared" si="30"/>
        <v>4</v>
      </c>
      <c r="P248" t="str">
        <f t="shared" si="25"/>
        <v>D</v>
      </c>
      <c r="Q248" t="str">
        <f t="shared" si="26"/>
        <v>E</v>
      </c>
      <c r="R248" t="str">
        <f t="shared" si="27"/>
        <v>E</v>
      </c>
      <c r="S248" t="str">
        <f t="shared" si="31"/>
        <v>DEE</v>
      </c>
    </row>
    <row r="249" spans="12:19" x14ac:dyDescent="0.2">
      <c r="L249" s="64">
        <f t="shared" si="32"/>
        <v>345000</v>
      </c>
      <c r="M249" s="65">
        <f t="shared" si="28"/>
        <v>3</v>
      </c>
      <c r="N249" s="66">
        <f t="shared" si="29"/>
        <v>4</v>
      </c>
      <c r="O249" s="66">
        <f t="shared" si="30"/>
        <v>5</v>
      </c>
      <c r="P249" t="str">
        <f t="shared" si="25"/>
        <v>D</v>
      </c>
      <c r="Q249" t="str">
        <f t="shared" si="26"/>
        <v>E</v>
      </c>
      <c r="R249" t="str">
        <f t="shared" si="27"/>
        <v>F</v>
      </c>
      <c r="S249" t="str">
        <f t="shared" si="31"/>
        <v>DEF</v>
      </c>
    </row>
    <row r="250" spans="12:19" x14ac:dyDescent="0.2">
      <c r="L250" s="64">
        <f t="shared" si="32"/>
        <v>346000</v>
      </c>
      <c r="M250" s="65">
        <f t="shared" si="28"/>
        <v>3</v>
      </c>
      <c r="N250" s="66">
        <f t="shared" si="29"/>
        <v>4</v>
      </c>
      <c r="O250" s="66">
        <f t="shared" si="30"/>
        <v>6</v>
      </c>
      <c r="P250" t="str">
        <f t="shared" si="25"/>
        <v>D</v>
      </c>
      <c r="Q250" t="str">
        <f t="shared" si="26"/>
        <v>E</v>
      </c>
      <c r="R250" t="str">
        <f t="shared" si="27"/>
        <v>G</v>
      </c>
      <c r="S250" t="str">
        <f t="shared" si="31"/>
        <v>DEG</v>
      </c>
    </row>
    <row r="251" spans="12:19" x14ac:dyDescent="0.2">
      <c r="L251" s="64">
        <f t="shared" si="32"/>
        <v>347000</v>
      </c>
      <c r="M251" s="65">
        <f t="shared" si="28"/>
        <v>3</v>
      </c>
      <c r="N251" s="66">
        <f t="shared" si="29"/>
        <v>4</v>
      </c>
      <c r="O251" s="66">
        <f t="shared" si="30"/>
        <v>7</v>
      </c>
      <c r="P251" t="str">
        <f t="shared" si="25"/>
        <v>D</v>
      </c>
      <c r="Q251" t="str">
        <f t="shared" si="26"/>
        <v>E</v>
      </c>
      <c r="R251" t="str">
        <f t="shared" si="27"/>
        <v>H</v>
      </c>
      <c r="S251" t="str">
        <f t="shared" si="31"/>
        <v>DEH</v>
      </c>
    </row>
    <row r="252" spans="12:19" x14ac:dyDescent="0.2">
      <c r="L252" s="64">
        <f t="shared" si="32"/>
        <v>348000</v>
      </c>
      <c r="M252" s="65">
        <f t="shared" si="28"/>
        <v>3</v>
      </c>
      <c r="N252" s="66">
        <f t="shared" si="29"/>
        <v>4</v>
      </c>
      <c r="O252" s="66">
        <f t="shared" si="30"/>
        <v>8</v>
      </c>
      <c r="P252" t="str">
        <f t="shared" si="25"/>
        <v>D</v>
      </c>
      <c r="Q252" t="str">
        <f t="shared" si="26"/>
        <v>E</v>
      </c>
      <c r="R252" t="str">
        <f t="shared" si="27"/>
        <v>I</v>
      </c>
      <c r="S252" t="str">
        <f t="shared" si="31"/>
        <v>DEI</v>
      </c>
    </row>
    <row r="253" spans="12:19" x14ac:dyDescent="0.2">
      <c r="L253" s="64">
        <f t="shared" si="32"/>
        <v>349000</v>
      </c>
      <c r="M253" s="65">
        <f t="shared" si="28"/>
        <v>3</v>
      </c>
      <c r="N253" s="66">
        <f t="shared" si="29"/>
        <v>4</v>
      </c>
      <c r="O253" s="66">
        <f t="shared" si="30"/>
        <v>9</v>
      </c>
      <c r="P253" t="str">
        <f t="shared" si="25"/>
        <v>D</v>
      </c>
      <c r="Q253" t="str">
        <f t="shared" si="26"/>
        <v>E</v>
      </c>
      <c r="R253" t="str">
        <f t="shared" si="27"/>
        <v>J</v>
      </c>
      <c r="S253" t="str">
        <f t="shared" si="31"/>
        <v>DEJ</v>
      </c>
    </row>
    <row r="254" spans="12:19" x14ac:dyDescent="0.2">
      <c r="L254" s="64">
        <f t="shared" si="32"/>
        <v>350000</v>
      </c>
      <c r="M254" s="65">
        <f t="shared" si="28"/>
        <v>3</v>
      </c>
      <c r="N254" s="66">
        <f t="shared" si="29"/>
        <v>5</v>
      </c>
      <c r="O254" s="66">
        <f t="shared" si="30"/>
        <v>0</v>
      </c>
      <c r="P254" t="str">
        <f t="shared" si="25"/>
        <v>D</v>
      </c>
      <c r="Q254" t="str">
        <f t="shared" si="26"/>
        <v>F</v>
      </c>
      <c r="R254" t="str">
        <f t="shared" si="27"/>
        <v>A</v>
      </c>
      <c r="S254" t="str">
        <f t="shared" si="31"/>
        <v>DFA</v>
      </c>
    </row>
    <row r="255" spans="12:19" x14ac:dyDescent="0.2">
      <c r="L255" s="64">
        <f t="shared" si="32"/>
        <v>351000</v>
      </c>
      <c r="M255" s="65">
        <f t="shared" si="28"/>
        <v>3</v>
      </c>
      <c r="N255" s="66">
        <f t="shared" si="29"/>
        <v>5</v>
      </c>
      <c r="O255" s="66">
        <f t="shared" si="30"/>
        <v>1</v>
      </c>
      <c r="P255" t="str">
        <f t="shared" si="25"/>
        <v>D</v>
      </c>
      <c r="Q255" t="str">
        <f t="shared" si="26"/>
        <v>F</v>
      </c>
      <c r="R255" t="str">
        <f t="shared" si="27"/>
        <v>B</v>
      </c>
      <c r="S255" t="str">
        <f t="shared" si="31"/>
        <v>DFB</v>
      </c>
    </row>
    <row r="256" spans="12:19" x14ac:dyDescent="0.2">
      <c r="L256" s="64">
        <f t="shared" si="32"/>
        <v>352000</v>
      </c>
      <c r="M256" s="65">
        <f t="shared" si="28"/>
        <v>3</v>
      </c>
      <c r="N256" s="66">
        <f t="shared" si="29"/>
        <v>5</v>
      </c>
      <c r="O256" s="66">
        <f t="shared" si="30"/>
        <v>2</v>
      </c>
      <c r="P256" t="str">
        <f t="shared" si="25"/>
        <v>D</v>
      </c>
      <c r="Q256" t="str">
        <f t="shared" si="26"/>
        <v>F</v>
      </c>
      <c r="R256" t="str">
        <f t="shared" si="27"/>
        <v>C</v>
      </c>
      <c r="S256" t="str">
        <f t="shared" si="31"/>
        <v>DFC</v>
      </c>
    </row>
    <row r="257" spans="12:19" x14ac:dyDescent="0.2">
      <c r="L257" s="64">
        <f t="shared" si="32"/>
        <v>353000</v>
      </c>
      <c r="M257" s="65">
        <f t="shared" si="28"/>
        <v>3</v>
      </c>
      <c r="N257" s="66">
        <f t="shared" si="29"/>
        <v>5</v>
      </c>
      <c r="O257" s="66">
        <f t="shared" si="30"/>
        <v>3</v>
      </c>
      <c r="P257" t="str">
        <f t="shared" si="25"/>
        <v>D</v>
      </c>
      <c r="Q257" t="str">
        <f t="shared" si="26"/>
        <v>F</v>
      </c>
      <c r="R257" t="str">
        <f t="shared" si="27"/>
        <v>D</v>
      </c>
      <c r="S257" t="str">
        <f t="shared" si="31"/>
        <v>DFD</v>
      </c>
    </row>
    <row r="258" spans="12:19" x14ac:dyDescent="0.2">
      <c r="L258" s="64">
        <f t="shared" si="32"/>
        <v>354000</v>
      </c>
      <c r="M258" s="65">
        <f t="shared" si="28"/>
        <v>3</v>
      </c>
      <c r="N258" s="66">
        <f t="shared" si="29"/>
        <v>5</v>
      </c>
      <c r="O258" s="66">
        <f t="shared" si="30"/>
        <v>4</v>
      </c>
      <c r="P258" t="str">
        <f t="shared" si="25"/>
        <v>D</v>
      </c>
      <c r="Q258" t="str">
        <f t="shared" si="26"/>
        <v>F</v>
      </c>
      <c r="R258" t="str">
        <f t="shared" si="27"/>
        <v>E</v>
      </c>
      <c r="S258" t="str">
        <f t="shared" si="31"/>
        <v>DFE</v>
      </c>
    </row>
    <row r="259" spans="12:19" x14ac:dyDescent="0.2">
      <c r="L259" s="64">
        <f t="shared" si="32"/>
        <v>355000</v>
      </c>
      <c r="M259" s="65">
        <f t="shared" si="28"/>
        <v>3</v>
      </c>
      <c r="N259" s="66">
        <f t="shared" si="29"/>
        <v>5</v>
      </c>
      <c r="O259" s="66">
        <f t="shared" si="30"/>
        <v>5</v>
      </c>
      <c r="P259" t="str">
        <f t="shared" si="25"/>
        <v>D</v>
      </c>
      <c r="Q259" t="str">
        <f t="shared" si="26"/>
        <v>F</v>
      </c>
      <c r="R259" t="str">
        <f t="shared" si="27"/>
        <v>F</v>
      </c>
      <c r="S259" t="str">
        <f t="shared" si="31"/>
        <v>DFF</v>
      </c>
    </row>
    <row r="260" spans="12:19" x14ac:dyDescent="0.2">
      <c r="L260" s="64">
        <f t="shared" si="32"/>
        <v>356000</v>
      </c>
      <c r="M260" s="65">
        <f t="shared" si="28"/>
        <v>3</v>
      </c>
      <c r="N260" s="66">
        <f t="shared" si="29"/>
        <v>5</v>
      </c>
      <c r="O260" s="66">
        <f t="shared" si="30"/>
        <v>6</v>
      </c>
      <c r="P260" t="str">
        <f t="shared" ref="P260:P323" si="33">VLOOKUP(M260,logika,2,FALSE)</f>
        <v>D</v>
      </c>
      <c r="Q260" t="str">
        <f t="shared" ref="Q260:Q323" si="34">VLOOKUP(N260,logika,2,FALSE)</f>
        <v>F</v>
      </c>
      <c r="R260" t="str">
        <f t="shared" ref="R260:R323" si="35">VLOOKUP(O260,logika,2,FALSE)</f>
        <v>G</v>
      </c>
      <c r="S260" t="str">
        <f t="shared" si="31"/>
        <v>DFG</v>
      </c>
    </row>
    <row r="261" spans="12:19" x14ac:dyDescent="0.2">
      <c r="L261" s="64">
        <f t="shared" si="32"/>
        <v>357000</v>
      </c>
      <c r="M261" s="65">
        <f t="shared" ref="M261:M324" si="36">VALUE(LEFT(L261,1))</f>
        <v>3</v>
      </c>
      <c r="N261" s="66">
        <f t="shared" ref="N261:N324" si="37">VALUE(MID(L261,2,1))</f>
        <v>5</v>
      </c>
      <c r="O261" s="66">
        <f t="shared" ref="O261:O324" si="38">VALUE(MID(L261,3,1))</f>
        <v>7</v>
      </c>
      <c r="P261" t="str">
        <f t="shared" si="33"/>
        <v>D</v>
      </c>
      <c r="Q261" t="str">
        <f t="shared" si="34"/>
        <v>F</v>
      </c>
      <c r="R261" t="str">
        <f t="shared" si="35"/>
        <v>H</v>
      </c>
      <c r="S261" t="str">
        <f t="shared" ref="S261:S324" si="39">CONCATENATE(P261,Q261,R261)</f>
        <v>DFH</v>
      </c>
    </row>
    <row r="262" spans="12:19" x14ac:dyDescent="0.2">
      <c r="L262" s="64">
        <f t="shared" ref="L262:L325" si="40">L261+1000</f>
        <v>358000</v>
      </c>
      <c r="M262" s="65">
        <f t="shared" si="36"/>
        <v>3</v>
      </c>
      <c r="N262" s="66">
        <f t="shared" si="37"/>
        <v>5</v>
      </c>
      <c r="O262" s="66">
        <f t="shared" si="38"/>
        <v>8</v>
      </c>
      <c r="P262" t="str">
        <f t="shared" si="33"/>
        <v>D</v>
      </c>
      <c r="Q262" t="str">
        <f t="shared" si="34"/>
        <v>F</v>
      </c>
      <c r="R262" t="str">
        <f t="shared" si="35"/>
        <v>I</v>
      </c>
      <c r="S262" t="str">
        <f t="shared" si="39"/>
        <v>DFI</v>
      </c>
    </row>
    <row r="263" spans="12:19" x14ac:dyDescent="0.2">
      <c r="L263" s="64">
        <f t="shared" si="40"/>
        <v>359000</v>
      </c>
      <c r="M263" s="65">
        <f t="shared" si="36"/>
        <v>3</v>
      </c>
      <c r="N263" s="66">
        <f t="shared" si="37"/>
        <v>5</v>
      </c>
      <c r="O263" s="66">
        <f t="shared" si="38"/>
        <v>9</v>
      </c>
      <c r="P263" t="str">
        <f t="shared" si="33"/>
        <v>D</v>
      </c>
      <c r="Q263" t="str">
        <f t="shared" si="34"/>
        <v>F</v>
      </c>
      <c r="R263" t="str">
        <f t="shared" si="35"/>
        <v>J</v>
      </c>
      <c r="S263" t="str">
        <f t="shared" si="39"/>
        <v>DFJ</v>
      </c>
    </row>
    <row r="264" spans="12:19" x14ac:dyDescent="0.2">
      <c r="L264" s="64">
        <f t="shared" si="40"/>
        <v>360000</v>
      </c>
      <c r="M264" s="65">
        <f t="shared" si="36"/>
        <v>3</v>
      </c>
      <c r="N264" s="66">
        <f t="shared" si="37"/>
        <v>6</v>
      </c>
      <c r="O264" s="66">
        <f t="shared" si="38"/>
        <v>0</v>
      </c>
      <c r="P264" t="str">
        <f t="shared" si="33"/>
        <v>D</v>
      </c>
      <c r="Q264" t="str">
        <f t="shared" si="34"/>
        <v>G</v>
      </c>
      <c r="R264" t="str">
        <f t="shared" si="35"/>
        <v>A</v>
      </c>
      <c r="S264" t="str">
        <f t="shared" si="39"/>
        <v>DGA</v>
      </c>
    </row>
    <row r="265" spans="12:19" x14ac:dyDescent="0.2">
      <c r="L265" s="64">
        <f t="shared" si="40"/>
        <v>361000</v>
      </c>
      <c r="M265" s="65">
        <f t="shared" si="36"/>
        <v>3</v>
      </c>
      <c r="N265" s="66">
        <f t="shared" si="37"/>
        <v>6</v>
      </c>
      <c r="O265" s="66">
        <f t="shared" si="38"/>
        <v>1</v>
      </c>
      <c r="P265" t="str">
        <f t="shared" si="33"/>
        <v>D</v>
      </c>
      <c r="Q265" t="str">
        <f t="shared" si="34"/>
        <v>G</v>
      </c>
      <c r="R265" t="str">
        <f t="shared" si="35"/>
        <v>B</v>
      </c>
      <c r="S265" t="str">
        <f t="shared" si="39"/>
        <v>DGB</v>
      </c>
    </row>
    <row r="266" spans="12:19" x14ac:dyDescent="0.2">
      <c r="L266" s="64">
        <f t="shared" si="40"/>
        <v>362000</v>
      </c>
      <c r="M266" s="65">
        <f t="shared" si="36"/>
        <v>3</v>
      </c>
      <c r="N266" s="66">
        <f t="shared" si="37"/>
        <v>6</v>
      </c>
      <c r="O266" s="66">
        <f t="shared" si="38"/>
        <v>2</v>
      </c>
      <c r="P266" t="str">
        <f t="shared" si="33"/>
        <v>D</v>
      </c>
      <c r="Q266" t="str">
        <f t="shared" si="34"/>
        <v>G</v>
      </c>
      <c r="R266" t="str">
        <f t="shared" si="35"/>
        <v>C</v>
      </c>
      <c r="S266" t="str">
        <f t="shared" si="39"/>
        <v>DGC</v>
      </c>
    </row>
    <row r="267" spans="12:19" x14ac:dyDescent="0.2">
      <c r="L267" s="64">
        <f t="shared" si="40"/>
        <v>363000</v>
      </c>
      <c r="M267" s="65">
        <f t="shared" si="36"/>
        <v>3</v>
      </c>
      <c r="N267" s="66">
        <f t="shared" si="37"/>
        <v>6</v>
      </c>
      <c r="O267" s="66">
        <f t="shared" si="38"/>
        <v>3</v>
      </c>
      <c r="P267" t="str">
        <f t="shared" si="33"/>
        <v>D</v>
      </c>
      <c r="Q267" t="str">
        <f t="shared" si="34"/>
        <v>G</v>
      </c>
      <c r="R267" t="str">
        <f t="shared" si="35"/>
        <v>D</v>
      </c>
      <c r="S267" t="str">
        <f t="shared" si="39"/>
        <v>DGD</v>
      </c>
    </row>
    <row r="268" spans="12:19" x14ac:dyDescent="0.2">
      <c r="L268" s="64">
        <f t="shared" si="40"/>
        <v>364000</v>
      </c>
      <c r="M268" s="65">
        <f t="shared" si="36"/>
        <v>3</v>
      </c>
      <c r="N268" s="66">
        <f t="shared" si="37"/>
        <v>6</v>
      </c>
      <c r="O268" s="66">
        <f t="shared" si="38"/>
        <v>4</v>
      </c>
      <c r="P268" t="str">
        <f t="shared" si="33"/>
        <v>D</v>
      </c>
      <c r="Q268" t="str">
        <f t="shared" si="34"/>
        <v>G</v>
      </c>
      <c r="R268" t="str">
        <f t="shared" si="35"/>
        <v>E</v>
      </c>
      <c r="S268" t="str">
        <f t="shared" si="39"/>
        <v>DGE</v>
      </c>
    </row>
    <row r="269" spans="12:19" x14ac:dyDescent="0.2">
      <c r="L269" s="64">
        <f t="shared" si="40"/>
        <v>365000</v>
      </c>
      <c r="M269" s="65">
        <f t="shared" si="36"/>
        <v>3</v>
      </c>
      <c r="N269" s="66">
        <f t="shared" si="37"/>
        <v>6</v>
      </c>
      <c r="O269" s="66">
        <f t="shared" si="38"/>
        <v>5</v>
      </c>
      <c r="P269" t="str">
        <f t="shared" si="33"/>
        <v>D</v>
      </c>
      <c r="Q269" t="str">
        <f t="shared" si="34"/>
        <v>G</v>
      </c>
      <c r="R269" t="str">
        <f t="shared" si="35"/>
        <v>F</v>
      </c>
      <c r="S269" t="str">
        <f t="shared" si="39"/>
        <v>DGF</v>
      </c>
    </row>
    <row r="270" spans="12:19" x14ac:dyDescent="0.2">
      <c r="L270" s="64">
        <f t="shared" si="40"/>
        <v>366000</v>
      </c>
      <c r="M270" s="65">
        <f t="shared" si="36"/>
        <v>3</v>
      </c>
      <c r="N270" s="66">
        <f t="shared" si="37"/>
        <v>6</v>
      </c>
      <c r="O270" s="66">
        <f t="shared" si="38"/>
        <v>6</v>
      </c>
      <c r="P270" t="str">
        <f t="shared" si="33"/>
        <v>D</v>
      </c>
      <c r="Q270" t="str">
        <f t="shared" si="34"/>
        <v>G</v>
      </c>
      <c r="R270" t="str">
        <f t="shared" si="35"/>
        <v>G</v>
      </c>
      <c r="S270" t="str">
        <f t="shared" si="39"/>
        <v>DGG</v>
      </c>
    </row>
    <row r="271" spans="12:19" x14ac:dyDescent="0.2">
      <c r="L271" s="64">
        <f t="shared" si="40"/>
        <v>367000</v>
      </c>
      <c r="M271" s="65">
        <f t="shared" si="36"/>
        <v>3</v>
      </c>
      <c r="N271" s="66">
        <f t="shared" si="37"/>
        <v>6</v>
      </c>
      <c r="O271" s="66">
        <f t="shared" si="38"/>
        <v>7</v>
      </c>
      <c r="P271" t="str">
        <f t="shared" si="33"/>
        <v>D</v>
      </c>
      <c r="Q271" t="str">
        <f t="shared" si="34"/>
        <v>G</v>
      </c>
      <c r="R271" t="str">
        <f t="shared" si="35"/>
        <v>H</v>
      </c>
      <c r="S271" t="str">
        <f t="shared" si="39"/>
        <v>DGH</v>
      </c>
    </row>
    <row r="272" spans="12:19" x14ac:dyDescent="0.2">
      <c r="L272" s="64">
        <f t="shared" si="40"/>
        <v>368000</v>
      </c>
      <c r="M272" s="65">
        <f t="shared" si="36"/>
        <v>3</v>
      </c>
      <c r="N272" s="66">
        <f t="shared" si="37"/>
        <v>6</v>
      </c>
      <c r="O272" s="66">
        <f t="shared" si="38"/>
        <v>8</v>
      </c>
      <c r="P272" t="str">
        <f t="shared" si="33"/>
        <v>D</v>
      </c>
      <c r="Q272" t="str">
        <f t="shared" si="34"/>
        <v>G</v>
      </c>
      <c r="R272" t="str">
        <f t="shared" si="35"/>
        <v>I</v>
      </c>
      <c r="S272" t="str">
        <f t="shared" si="39"/>
        <v>DGI</v>
      </c>
    </row>
    <row r="273" spans="12:19" x14ac:dyDescent="0.2">
      <c r="L273" s="64">
        <f t="shared" si="40"/>
        <v>369000</v>
      </c>
      <c r="M273" s="65">
        <f t="shared" si="36"/>
        <v>3</v>
      </c>
      <c r="N273" s="66">
        <f t="shared" si="37"/>
        <v>6</v>
      </c>
      <c r="O273" s="66">
        <f t="shared" si="38"/>
        <v>9</v>
      </c>
      <c r="P273" t="str">
        <f t="shared" si="33"/>
        <v>D</v>
      </c>
      <c r="Q273" t="str">
        <f t="shared" si="34"/>
        <v>G</v>
      </c>
      <c r="R273" t="str">
        <f t="shared" si="35"/>
        <v>J</v>
      </c>
      <c r="S273" t="str">
        <f t="shared" si="39"/>
        <v>DGJ</v>
      </c>
    </row>
    <row r="274" spans="12:19" x14ac:dyDescent="0.2">
      <c r="L274" s="64">
        <f t="shared" si="40"/>
        <v>370000</v>
      </c>
      <c r="M274" s="65">
        <f t="shared" si="36"/>
        <v>3</v>
      </c>
      <c r="N274" s="66">
        <f t="shared" si="37"/>
        <v>7</v>
      </c>
      <c r="O274" s="66">
        <f t="shared" si="38"/>
        <v>0</v>
      </c>
      <c r="P274" t="str">
        <f t="shared" si="33"/>
        <v>D</v>
      </c>
      <c r="Q274" t="str">
        <f t="shared" si="34"/>
        <v>H</v>
      </c>
      <c r="R274" t="str">
        <f t="shared" si="35"/>
        <v>A</v>
      </c>
      <c r="S274" t="str">
        <f t="shared" si="39"/>
        <v>DHA</v>
      </c>
    </row>
    <row r="275" spans="12:19" x14ac:dyDescent="0.2">
      <c r="L275" s="64">
        <f t="shared" si="40"/>
        <v>371000</v>
      </c>
      <c r="M275" s="65">
        <f t="shared" si="36"/>
        <v>3</v>
      </c>
      <c r="N275" s="66">
        <f t="shared" si="37"/>
        <v>7</v>
      </c>
      <c r="O275" s="66">
        <f t="shared" si="38"/>
        <v>1</v>
      </c>
      <c r="P275" t="str">
        <f t="shared" si="33"/>
        <v>D</v>
      </c>
      <c r="Q275" t="str">
        <f t="shared" si="34"/>
        <v>H</v>
      </c>
      <c r="R275" t="str">
        <f t="shared" si="35"/>
        <v>B</v>
      </c>
      <c r="S275" t="str">
        <f t="shared" si="39"/>
        <v>DHB</v>
      </c>
    </row>
    <row r="276" spans="12:19" x14ac:dyDescent="0.2">
      <c r="L276" s="64">
        <f t="shared" si="40"/>
        <v>372000</v>
      </c>
      <c r="M276" s="65">
        <f t="shared" si="36"/>
        <v>3</v>
      </c>
      <c r="N276" s="66">
        <f t="shared" si="37"/>
        <v>7</v>
      </c>
      <c r="O276" s="66">
        <f t="shared" si="38"/>
        <v>2</v>
      </c>
      <c r="P276" t="str">
        <f t="shared" si="33"/>
        <v>D</v>
      </c>
      <c r="Q276" t="str">
        <f t="shared" si="34"/>
        <v>H</v>
      </c>
      <c r="R276" t="str">
        <f t="shared" si="35"/>
        <v>C</v>
      </c>
      <c r="S276" t="str">
        <f t="shared" si="39"/>
        <v>DHC</v>
      </c>
    </row>
    <row r="277" spans="12:19" x14ac:dyDescent="0.2">
      <c r="L277" s="64">
        <f t="shared" si="40"/>
        <v>373000</v>
      </c>
      <c r="M277" s="65">
        <f t="shared" si="36"/>
        <v>3</v>
      </c>
      <c r="N277" s="66">
        <f t="shared" si="37"/>
        <v>7</v>
      </c>
      <c r="O277" s="66">
        <f t="shared" si="38"/>
        <v>3</v>
      </c>
      <c r="P277" t="str">
        <f t="shared" si="33"/>
        <v>D</v>
      </c>
      <c r="Q277" t="str">
        <f t="shared" si="34"/>
        <v>H</v>
      </c>
      <c r="R277" t="str">
        <f t="shared" si="35"/>
        <v>D</v>
      </c>
      <c r="S277" t="str">
        <f t="shared" si="39"/>
        <v>DHD</v>
      </c>
    </row>
    <row r="278" spans="12:19" x14ac:dyDescent="0.2">
      <c r="L278" s="64">
        <f t="shared" si="40"/>
        <v>374000</v>
      </c>
      <c r="M278" s="65">
        <f t="shared" si="36"/>
        <v>3</v>
      </c>
      <c r="N278" s="66">
        <f t="shared" si="37"/>
        <v>7</v>
      </c>
      <c r="O278" s="66">
        <f t="shared" si="38"/>
        <v>4</v>
      </c>
      <c r="P278" t="str">
        <f t="shared" si="33"/>
        <v>D</v>
      </c>
      <c r="Q278" t="str">
        <f t="shared" si="34"/>
        <v>H</v>
      </c>
      <c r="R278" t="str">
        <f t="shared" si="35"/>
        <v>E</v>
      </c>
      <c r="S278" t="str">
        <f t="shared" si="39"/>
        <v>DHE</v>
      </c>
    </row>
    <row r="279" spans="12:19" x14ac:dyDescent="0.2">
      <c r="L279" s="64">
        <f t="shared" si="40"/>
        <v>375000</v>
      </c>
      <c r="M279" s="65">
        <f t="shared" si="36"/>
        <v>3</v>
      </c>
      <c r="N279" s="66">
        <f t="shared" si="37"/>
        <v>7</v>
      </c>
      <c r="O279" s="66">
        <f t="shared" si="38"/>
        <v>5</v>
      </c>
      <c r="P279" t="str">
        <f t="shared" si="33"/>
        <v>D</v>
      </c>
      <c r="Q279" t="str">
        <f t="shared" si="34"/>
        <v>H</v>
      </c>
      <c r="R279" t="str">
        <f t="shared" si="35"/>
        <v>F</v>
      </c>
      <c r="S279" t="str">
        <f t="shared" si="39"/>
        <v>DHF</v>
      </c>
    </row>
    <row r="280" spans="12:19" x14ac:dyDescent="0.2">
      <c r="L280" s="64">
        <f t="shared" si="40"/>
        <v>376000</v>
      </c>
      <c r="M280" s="65">
        <f t="shared" si="36"/>
        <v>3</v>
      </c>
      <c r="N280" s="66">
        <f t="shared" si="37"/>
        <v>7</v>
      </c>
      <c r="O280" s="66">
        <f t="shared" si="38"/>
        <v>6</v>
      </c>
      <c r="P280" t="str">
        <f t="shared" si="33"/>
        <v>D</v>
      </c>
      <c r="Q280" t="str">
        <f t="shared" si="34"/>
        <v>H</v>
      </c>
      <c r="R280" t="str">
        <f t="shared" si="35"/>
        <v>G</v>
      </c>
      <c r="S280" t="str">
        <f t="shared" si="39"/>
        <v>DHG</v>
      </c>
    </row>
    <row r="281" spans="12:19" x14ac:dyDescent="0.2">
      <c r="L281" s="64">
        <f t="shared" si="40"/>
        <v>377000</v>
      </c>
      <c r="M281" s="65">
        <f t="shared" si="36"/>
        <v>3</v>
      </c>
      <c r="N281" s="66">
        <f t="shared" si="37"/>
        <v>7</v>
      </c>
      <c r="O281" s="66">
        <f t="shared" si="38"/>
        <v>7</v>
      </c>
      <c r="P281" t="str">
        <f t="shared" si="33"/>
        <v>D</v>
      </c>
      <c r="Q281" t="str">
        <f t="shared" si="34"/>
        <v>H</v>
      </c>
      <c r="R281" t="str">
        <f t="shared" si="35"/>
        <v>H</v>
      </c>
      <c r="S281" t="str">
        <f t="shared" si="39"/>
        <v>DHH</v>
      </c>
    </row>
    <row r="282" spans="12:19" x14ac:dyDescent="0.2">
      <c r="L282" s="64">
        <f t="shared" si="40"/>
        <v>378000</v>
      </c>
      <c r="M282" s="65">
        <f t="shared" si="36"/>
        <v>3</v>
      </c>
      <c r="N282" s="66">
        <f t="shared" si="37"/>
        <v>7</v>
      </c>
      <c r="O282" s="66">
        <f t="shared" si="38"/>
        <v>8</v>
      </c>
      <c r="P282" t="str">
        <f t="shared" si="33"/>
        <v>D</v>
      </c>
      <c r="Q282" t="str">
        <f t="shared" si="34"/>
        <v>H</v>
      </c>
      <c r="R282" t="str">
        <f t="shared" si="35"/>
        <v>I</v>
      </c>
      <c r="S282" t="str">
        <f t="shared" si="39"/>
        <v>DHI</v>
      </c>
    </row>
    <row r="283" spans="12:19" x14ac:dyDescent="0.2">
      <c r="L283" s="64">
        <f t="shared" si="40"/>
        <v>379000</v>
      </c>
      <c r="M283" s="65">
        <f t="shared" si="36"/>
        <v>3</v>
      </c>
      <c r="N283" s="66">
        <f t="shared" si="37"/>
        <v>7</v>
      </c>
      <c r="O283" s="66">
        <f t="shared" si="38"/>
        <v>9</v>
      </c>
      <c r="P283" t="str">
        <f t="shared" si="33"/>
        <v>D</v>
      </c>
      <c r="Q283" t="str">
        <f t="shared" si="34"/>
        <v>H</v>
      </c>
      <c r="R283" t="str">
        <f t="shared" si="35"/>
        <v>J</v>
      </c>
      <c r="S283" t="str">
        <f t="shared" si="39"/>
        <v>DHJ</v>
      </c>
    </row>
    <row r="284" spans="12:19" x14ac:dyDescent="0.2">
      <c r="L284" s="64">
        <f t="shared" si="40"/>
        <v>380000</v>
      </c>
      <c r="M284" s="65">
        <f t="shared" si="36"/>
        <v>3</v>
      </c>
      <c r="N284" s="66">
        <f t="shared" si="37"/>
        <v>8</v>
      </c>
      <c r="O284" s="66">
        <f t="shared" si="38"/>
        <v>0</v>
      </c>
      <c r="P284" t="str">
        <f t="shared" si="33"/>
        <v>D</v>
      </c>
      <c r="Q284" t="str">
        <f t="shared" si="34"/>
        <v>I</v>
      </c>
      <c r="R284" t="str">
        <f t="shared" si="35"/>
        <v>A</v>
      </c>
      <c r="S284" t="str">
        <f t="shared" si="39"/>
        <v>DIA</v>
      </c>
    </row>
    <row r="285" spans="12:19" x14ac:dyDescent="0.2">
      <c r="L285" s="64">
        <f t="shared" si="40"/>
        <v>381000</v>
      </c>
      <c r="M285" s="65">
        <f t="shared" si="36"/>
        <v>3</v>
      </c>
      <c r="N285" s="66">
        <f t="shared" si="37"/>
        <v>8</v>
      </c>
      <c r="O285" s="66">
        <f t="shared" si="38"/>
        <v>1</v>
      </c>
      <c r="P285" t="str">
        <f t="shared" si="33"/>
        <v>D</v>
      </c>
      <c r="Q285" t="str">
        <f t="shared" si="34"/>
        <v>I</v>
      </c>
      <c r="R285" t="str">
        <f t="shared" si="35"/>
        <v>B</v>
      </c>
      <c r="S285" t="str">
        <f t="shared" si="39"/>
        <v>DIB</v>
      </c>
    </row>
    <row r="286" spans="12:19" x14ac:dyDescent="0.2">
      <c r="L286" s="64">
        <f t="shared" si="40"/>
        <v>382000</v>
      </c>
      <c r="M286" s="65">
        <f t="shared" si="36"/>
        <v>3</v>
      </c>
      <c r="N286" s="66">
        <f t="shared" si="37"/>
        <v>8</v>
      </c>
      <c r="O286" s="66">
        <f t="shared" si="38"/>
        <v>2</v>
      </c>
      <c r="P286" t="str">
        <f t="shared" si="33"/>
        <v>D</v>
      </c>
      <c r="Q286" t="str">
        <f t="shared" si="34"/>
        <v>I</v>
      </c>
      <c r="R286" t="str">
        <f t="shared" si="35"/>
        <v>C</v>
      </c>
      <c r="S286" t="str">
        <f t="shared" si="39"/>
        <v>DIC</v>
      </c>
    </row>
    <row r="287" spans="12:19" x14ac:dyDescent="0.2">
      <c r="L287" s="64">
        <f t="shared" si="40"/>
        <v>383000</v>
      </c>
      <c r="M287" s="65">
        <f t="shared" si="36"/>
        <v>3</v>
      </c>
      <c r="N287" s="66">
        <f t="shared" si="37"/>
        <v>8</v>
      </c>
      <c r="O287" s="66">
        <f t="shared" si="38"/>
        <v>3</v>
      </c>
      <c r="P287" t="str">
        <f t="shared" si="33"/>
        <v>D</v>
      </c>
      <c r="Q287" t="str">
        <f t="shared" si="34"/>
        <v>I</v>
      </c>
      <c r="R287" t="str">
        <f t="shared" si="35"/>
        <v>D</v>
      </c>
      <c r="S287" t="str">
        <f t="shared" si="39"/>
        <v>DID</v>
      </c>
    </row>
    <row r="288" spans="12:19" x14ac:dyDescent="0.2">
      <c r="L288" s="64">
        <f t="shared" si="40"/>
        <v>384000</v>
      </c>
      <c r="M288" s="65">
        <f t="shared" si="36"/>
        <v>3</v>
      </c>
      <c r="N288" s="66">
        <f t="shared" si="37"/>
        <v>8</v>
      </c>
      <c r="O288" s="66">
        <f t="shared" si="38"/>
        <v>4</v>
      </c>
      <c r="P288" t="str">
        <f t="shared" si="33"/>
        <v>D</v>
      </c>
      <c r="Q288" t="str">
        <f t="shared" si="34"/>
        <v>I</v>
      </c>
      <c r="R288" t="str">
        <f t="shared" si="35"/>
        <v>E</v>
      </c>
      <c r="S288" t="str">
        <f t="shared" si="39"/>
        <v>DIE</v>
      </c>
    </row>
    <row r="289" spans="12:19" x14ac:dyDescent="0.2">
      <c r="L289" s="64">
        <f t="shared" si="40"/>
        <v>385000</v>
      </c>
      <c r="M289" s="65">
        <f t="shared" si="36"/>
        <v>3</v>
      </c>
      <c r="N289" s="66">
        <f t="shared" si="37"/>
        <v>8</v>
      </c>
      <c r="O289" s="66">
        <f t="shared" si="38"/>
        <v>5</v>
      </c>
      <c r="P289" t="str">
        <f t="shared" si="33"/>
        <v>D</v>
      </c>
      <c r="Q289" t="str">
        <f t="shared" si="34"/>
        <v>I</v>
      </c>
      <c r="R289" t="str">
        <f t="shared" si="35"/>
        <v>F</v>
      </c>
      <c r="S289" t="str">
        <f t="shared" si="39"/>
        <v>DIF</v>
      </c>
    </row>
    <row r="290" spans="12:19" x14ac:dyDescent="0.2">
      <c r="L290" s="64">
        <f t="shared" si="40"/>
        <v>386000</v>
      </c>
      <c r="M290" s="65">
        <f t="shared" si="36"/>
        <v>3</v>
      </c>
      <c r="N290" s="66">
        <f t="shared" si="37"/>
        <v>8</v>
      </c>
      <c r="O290" s="66">
        <f t="shared" si="38"/>
        <v>6</v>
      </c>
      <c r="P290" t="str">
        <f t="shared" si="33"/>
        <v>D</v>
      </c>
      <c r="Q290" t="str">
        <f t="shared" si="34"/>
        <v>I</v>
      </c>
      <c r="R290" t="str">
        <f t="shared" si="35"/>
        <v>G</v>
      </c>
      <c r="S290" t="str">
        <f t="shared" si="39"/>
        <v>DIG</v>
      </c>
    </row>
    <row r="291" spans="12:19" x14ac:dyDescent="0.2">
      <c r="L291" s="64">
        <f t="shared" si="40"/>
        <v>387000</v>
      </c>
      <c r="M291" s="65">
        <f t="shared" si="36"/>
        <v>3</v>
      </c>
      <c r="N291" s="66">
        <f t="shared" si="37"/>
        <v>8</v>
      </c>
      <c r="O291" s="66">
        <f t="shared" si="38"/>
        <v>7</v>
      </c>
      <c r="P291" t="str">
        <f t="shared" si="33"/>
        <v>D</v>
      </c>
      <c r="Q291" t="str">
        <f t="shared" si="34"/>
        <v>I</v>
      </c>
      <c r="R291" t="str">
        <f t="shared" si="35"/>
        <v>H</v>
      </c>
      <c r="S291" t="str">
        <f t="shared" si="39"/>
        <v>DIH</v>
      </c>
    </row>
    <row r="292" spans="12:19" x14ac:dyDescent="0.2">
      <c r="L292" s="64">
        <f t="shared" si="40"/>
        <v>388000</v>
      </c>
      <c r="M292" s="65">
        <f t="shared" si="36"/>
        <v>3</v>
      </c>
      <c r="N292" s="66">
        <f t="shared" si="37"/>
        <v>8</v>
      </c>
      <c r="O292" s="66">
        <f t="shared" si="38"/>
        <v>8</v>
      </c>
      <c r="P292" t="str">
        <f t="shared" si="33"/>
        <v>D</v>
      </c>
      <c r="Q292" t="str">
        <f t="shared" si="34"/>
        <v>I</v>
      </c>
      <c r="R292" t="str">
        <f t="shared" si="35"/>
        <v>I</v>
      </c>
      <c r="S292" t="str">
        <f t="shared" si="39"/>
        <v>DII</v>
      </c>
    </row>
    <row r="293" spans="12:19" x14ac:dyDescent="0.2">
      <c r="L293" s="64">
        <f t="shared" si="40"/>
        <v>389000</v>
      </c>
      <c r="M293" s="65">
        <f t="shared" si="36"/>
        <v>3</v>
      </c>
      <c r="N293" s="66">
        <f t="shared" si="37"/>
        <v>8</v>
      </c>
      <c r="O293" s="66">
        <f t="shared" si="38"/>
        <v>9</v>
      </c>
      <c r="P293" t="str">
        <f t="shared" si="33"/>
        <v>D</v>
      </c>
      <c r="Q293" t="str">
        <f t="shared" si="34"/>
        <v>I</v>
      </c>
      <c r="R293" t="str">
        <f t="shared" si="35"/>
        <v>J</v>
      </c>
      <c r="S293" t="str">
        <f t="shared" si="39"/>
        <v>DIJ</v>
      </c>
    </row>
    <row r="294" spans="12:19" x14ac:dyDescent="0.2">
      <c r="L294" s="64">
        <f t="shared" si="40"/>
        <v>390000</v>
      </c>
      <c r="M294" s="65">
        <f t="shared" si="36"/>
        <v>3</v>
      </c>
      <c r="N294" s="66">
        <f t="shared" si="37"/>
        <v>9</v>
      </c>
      <c r="O294" s="66">
        <f t="shared" si="38"/>
        <v>0</v>
      </c>
      <c r="P294" t="str">
        <f t="shared" si="33"/>
        <v>D</v>
      </c>
      <c r="Q294" t="str">
        <f t="shared" si="34"/>
        <v>J</v>
      </c>
      <c r="R294" t="str">
        <f t="shared" si="35"/>
        <v>A</v>
      </c>
      <c r="S294" t="str">
        <f t="shared" si="39"/>
        <v>DJA</v>
      </c>
    </row>
    <row r="295" spans="12:19" x14ac:dyDescent="0.2">
      <c r="L295" s="64">
        <f t="shared" si="40"/>
        <v>391000</v>
      </c>
      <c r="M295" s="65">
        <f t="shared" si="36"/>
        <v>3</v>
      </c>
      <c r="N295" s="66">
        <f t="shared" si="37"/>
        <v>9</v>
      </c>
      <c r="O295" s="66">
        <f t="shared" si="38"/>
        <v>1</v>
      </c>
      <c r="P295" t="str">
        <f t="shared" si="33"/>
        <v>D</v>
      </c>
      <c r="Q295" t="str">
        <f t="shared" si="34"/>
        <v>J</v>
      </c>
      <c r="R295" t="str">
        <f t="shared" si="35"/>
        <v>B</v>
      </c>
      <c r="S295" t="str">
        <f t="shared" si="39"/>
        <v>DJB</v>
      </c>
    </row>
    <row r="296" spans="12:19" x14ac:dyDescent="0.2">
      <c r="L296" s="64">
        <f t="shared" si="40"/>
        <v>392000</v>
      </c>
      <c r="M296" s="65">
        <f t="shared" si="36"/>
        <v>3</v>
      </c>
      <c r="N296" s="66">
        <f t="shared" si="37"/>
        <v>9</v>
      </c>
      <c r="O296" s="66">
        <f t="shared" si="38"/>
        <v>2</v>
      </c>
      <c r="P296" t="str">
        <f t="shared" si="33"/>
        <v>D</v>
      </c>
      <c r="Q296" t="str">
        <f t="shared" si="34"/>
        <v>J</v>
      </c>
      <c r="R296" t="str">
        <f t="shared" si="35"/>
        <v>C</v>
      </c>
      <c r="S296" t="str">
        <f t="shared" si="39"/>
        <v>DJC</v>
      </c>
    </row>
    <row r="297" spans="12:19" x14ac:dyDescent="0.2">
      <c r="L297" s="64">
        <f t="shared" si="40"/>
        <v>393000</v>
      </c>
      <c r="M297" s="65">
        <f t="shared" si="36"/>
        <v>3</v>
      </c>
      <c r="N297" s="66">
        <f t="shared" si="37"/>
        <v>9</v>
      </c>
      <c r="O297" s="66">
        <f t="shared" si="38"/>
        <v>3</v>
      </c>
      <c r="P297" t="str">
        <f t="shared" si="33"/>
        <v>D</v>
      </c>
      <c r="Q297" t="str">
        <f t="shared" si="34"/>
        <v>J</v>
      </c>
      <c r="R297" t="str">
        <f t="shared" si="35"/>
        <v>D</v>
      </c>
      <c r="S297" t="str">
        <f t="shared" si="39"/>
        <v>DJD</v>
      </c>
    </row>
    <row r="298" spans="12:19" x14ac:dyDescent="0.2">
      <c r="L298" s="64">
        <f t="shared" si="40"/>
        <v>394000</v>
      </c>
      <c r="M298" s="65">
        <f t="shared" si="36"/>
        <v>3</v>
      </c>
      <c r="N298" s="66">
        <f t="shared" si="37"/>
        <v>9</v>
      </c>
      <c r="O298" s="66">
        <f t="shared" si="38"/>
        <v>4</v>
      </c>
      <c r="P298" t="str">
        <f t="shared" si="33"/>
        <v>D</v>
      </c>
      <c r="Q298" t="str">
        <f t="shared" si="34"/>
        <v>J</v>
      </c>
      <c r="R298" t="str">
        <f t="shared" si="35"/>
        <v>E</v>
      </c>
      <c r="S298" t="str">
        <f t="shared" si="39"/>
        <v>DJE</v>
      </c>
    </row>
    <row r="299" spans="12:19" x14ac:dyDescent="0.2">
      <c r="L299" s="64">
        <f t="shared" si="40"/>
        <v>395000</v>
      </c>
      <c r="M299" s="65">
        <f t="shared" si="36"/>
        <v>3</v>
      </c>
      <c r="N299" s="66">
        <f t="shared" si="37"/>
        <v>9</v>
      </c>
      <c r="O299" s="66">
        <f t="shared" si="38"/>
        <v>5</v>
      </c>
      <c r="P299" t="str">
        <f t="shared" si="33"/>
        <v>D</v>
      </c>
      <c r="Q299" t="str">
        <f t="shared" si="34"/>
        <v>J</v>
      </c>
      <c r="R299" t="str">
        <f t="shared" si="35"/>
        <v>F</v>
      </c>
      <c r="S299" t="str">
        <f t="shared" si="39"/>
        <v>DJF</v>
      </c>
    </row>
    <row r="300" spans="12:19" x14ac:dyDescent="0.2">
      <c r="L300" s="64">
        <f t="shared" si="40"/>
        <v>396000</v>
      </c>
      <c r="M300" s="65">
        <f t="shared" si="36"/>
        <v>3</v>
      </c>
      <c r="N300" s="66">
        <f t="shared" si="37"/>
        <v>9</v>
      </c>
      <c r="O300" s="66">
        <f t="shared" si="38"/>
        <v>6</v>
      </c>
      <c r="P300" t="str">
        <f t="shared" si="33"/>
        <v>D</v>
      </c>
      <c r="Q300" t="str">
        <f t="shared" si="34"/>
        <v>J</v>
      </c>
      <c r="R300" t="str">
        <f t="shared" si="35"/>
        <v>G</v>
      </c>
      <c r="S300" t="str">
        <f t="shared" si="39"/>
        <v>DJG</v>
      </c>
    </row>
    <row r="301" spans="12:19" x14ac:dyDescent="0.2">
      <c r="L301" s="64">
        <f t="shared" si="40"/>
        <v>397000</v>
      </c>
      <c r="M301" s="65">
        <f t="shared" si="36"/>
        <v>3</v>
      </c>
      <c r="N301" s="66">
        <f t="shared" si="37"/>
        <v>9</v>
      </c>
      <c r="O301" s="66">
        <f t="shared" si="38"/>
        <v>7</v>
      </c>
      <c r="P301" t="str">
        <f t="shared" si="33"/>
        <v>D</v>
      </c>
      <c r="Q301" t="str">
        <f t="shared" si="34"/>
        <v>J</v>
      </c>
      <c r="R301" t="str">
        <f t="shared" si="35"/>
        <v>H</v>
      </c>
      <c r="S301" t="str">
        <f t="shared" si="39"/>
        <v>DJH</v>
      </c>
    </row>
    <row r="302" spans="12:19" x14ac:dyDescent="0.2">
      <c r="L302" s="64">
        <f t="shared" si="40"/>
        <v>398000</v>
      </c>
      <c r="M302" s="65">
        <f t="shared" si="36"/>
        <v>3</v>
      </c>
      <c r="N302" s="66">
        <f t="shared" si="37"/>
        <v>9</v>
      </c>
      <c r="O302" s="66">
        <f t="shared" si="38"/>
        <v>8</v>
      </c>
      <c r="P302" t="str">
        <f t="shared" si="33"/>
        <v>D</v>
      </c>
      <c r="Q302" t="str">
        <f t="shared" si="34"/>
        <v>J</v>
      </c>
      <c r="R302" t="str">
        <f t="shared" si="35"/>
        <v>I</v>
      </c>
      <c r="S302" t="str">
        <f t="shared" si="39"/>
        <v>DJI</v>
      </c>
    </row>
    <row r="303" spans="12:19" x14ac:dyDescent="0.2">
      <c r="L303" s="64">
        <f t="shared" si="40"/>
        <v>399000</v>
      </c>
      <c r="M303" s="65">
        <f t="shared" si="36"/>
        <v>3</v>
      </c>
      <c r="N303" s="66">
        <f t="shared" si="37"/>
        <v>9</v>
      </c>
      <c r="O303" s="66">
        <f t="shared" si="38"/>
        <v>9</v>
      </c>
      <c r="P303" t="str">
        <f t="shared" si="33"/>
        <v>D</v>
      </c>
      <c r="Q303" t="str">
        <f t="shared" si="34"/>
        <v>J</v>
      </c>
      <c r="R303" t="str">
        <f t="shared" si="35"/>
        <v>J</v>
      </c>
      <c r="S303" t="str">
        <f t="shared" si="39"/>
        <v>DJJ</v>
      </c>
    </row>
    <row r="304" spans="12:19" x14ac:dyDescent="0.2">
      <c r="L304" s="64">
        <f t="shared" si="40"/>
        <v>400000</v>
      </c>
      <c r="M304" s="65">
        <f t="shared" si="36"/>
        <v>4</v>
      </c>
      <c r="N304" s="66">
        <f t="shared" si="37"/>
        <v>0</v>
      </c>
      <c r="O304" s="66">
        <f t="shared" si="38"/>
        <v>0</v>
      </c>
      <c r="P304" t="str">
        <f t="shared" si="33"/>
        <v>E</v>
      </c>
      <c r="Q304" t="str">
        <f t="shared" si="34"/>
        <v>A</v>
      </c>
      <c r="R304" t="str">
        <f t="shared" si="35"/>
        <v>A</v>
      </c>
      <c r="S304" t="str">
        <f t="shared" si="39"/>
        <v>EAA</v>
      </c>
    </row>
    <row r="305" spans="12:19" x14ac:dyDescent="0.2">
      <c r="L305" s="64">
        <f t="shared" si="40"/>
        <v>401000</v>
      </c>
      <c r="M305" s="65">
        <f t="shared" si="36"/>
        <v>4</v>
      </c>
      <c r="N305" s="66">
        <f t="shared" si="37"/>
        <v>0</v>
      </c>
      <c r="O305" s="66">
        <f t="shared" si="38"/>
        <v>1</v>
      </c>
      <c r="P305" t="str">
        <f t="shared" si="33"/>
        <v>E</v>
      </c>
      <c r="Q305" t="str">
        <f t="shared" si="34"/>
        <v>A</v>
      </c>
      <c r="R305" t="str">
        <f t="shared" si="35"/>
        <v>B</v>
      </c>
      <c r="S305" t="str">
        <f t="shared" si="39"/>
        <v>EAB</v>
      </c>
    </row>
    <row r="306" spans="12:19" x14ac:dyDescent="0.2">
      <c r="L306" s="64">
        <f t="shared" si="40"/>
        <v>402000</v>
      </c>
      <c r="M306" s="65">
        <f t="shared" si="36"/>
        <v>4</v>
      </c>
      <c r="N306" s="66">
        <f t="shared" si="37"/>
        <v>0</v>
      </c>
      <c r="O306" s="66">
        <f t="shared" si="38"/>
        <v>2</v>
      </c>
      <c r="P306" t="str">
        <f t="shared" si="33"/>
        <v>E</v>
      </c>
      <c r="Q306" t="str">
        <f t="shared" si="34"/>
        <v>A</v>
      </c>
      <c r="R306" t="str">
        <f t="shared" si="35"/>
        <v>C</v>
      </c>
      <c r="S306" t="str">
        <f t="shared" si="39"/>
        <v>EAC</v>
      </c>
    </row>
    <row r="307" spans="12:19" x14ac:dyDescent="0.2">
      <c r="L307" s="64">
        <f t="shared" si="40"/>
        <v>403000</v>
      </c>
      <c r="M307" s="65">
        <f t="shared" si="36"/>
        <v>4</v>
      </c>
      <c r="N307" s="66">
        <f t="shared" si="37"/>
        <v>0</v>
      </c>
      <c r="O307" s="66">
        <f t="shared" si="38"/>
        <v>3</v>
      </c>
      <c r="P307" t="str">
        <f t="shared" si="33"/>
        <v>E</v>
      </c>
      <c r="Q307" t="str">
        <f t="shared" si="34"/>
        <v>A</v>
      </c>
      <c r="R307" t="str">
        <f t="shared" si="35"/>
        <v>D</v>
      </c>
      <c r="S307" t="str">
        <f t="shared" si="39"/>
        <v>EAD</v>
      </c>
    </row>
    <row r="308" spans="12:19" x14ac:dyDescent="0.2">
      <c r="L308" s="64">
        <f t="shared" si="40"/>
        <v>404000</v>
      </c>
      <c r="M308" s="65">
        <f t="shared" si="36"/>
        <v>4</v>
      </c>
      <c r="N308" s="66">
        <f t="shared" si="37"/>
        <v>0</v>
      </c>
      <c r="O308" s="66">
        <f t="shared" si="38"/>
        <v>4</v>
      </c>
      <c r="P308" t="str">
        <f t="shared" si="33"/>
        <v>E</v>
      </c>
      <c r="Q308" t="str">
        <f t="shared" si="34"/>
        <v>A</v>
      </c>
      <c r="R308" t="str">
        <f t="shared" si="35"/>
        <v>E</v>
      </c>
      <c r="S308" t="str">
        <f t="shared" si="39"/>
        <v>EAE</v>
      </c>
    </row>
    <row r="309" spans="12:19" x14ac:dyDescent="0.2">
      <c r="L309" s="64">
        <f t="shared" si="40"/>
        <v>405000</v>
      </c>
      <c r="M309" s="65">
        <f t="shared" si="36"/>
        <v>4</v>
      </c>
      <c r="N309" s="66">
        <f t="shared" si="37"/>
        <v>0</v>
      </c>
      <c r="O309" s="66">
        <f t="shared" si="38"/>
        <v>5</v>
      </c>
      <c r="P309" t="str">
        <f t="shared" si="33"/>
        <v>E</v>
      </c>
      <c r="Q309" t="str">
        <f t="shared" si="34"/>
        <v>A</v>
      </c>
      <c r="R309" t="str">
        <f t="shared" si="35"/>
        <v>F</v>
      </c>
      <c r="S309" t="str">
        <f t="shared" si="39"/>
        <v>EAF</v>
      </c>
    </row>
    <row r="310" spans="12:19" x14ac:dyDescent="0.2">
      <c r="L310" s="64">
        <f t="shared" si="40"/>
        <v>406000</v>
      </c>
      <c r="M310" s="65">
        <f t="shared" si="36"/>
        <v>4</v>
      </c>
      <c r="N310" s="66">
        <f t="shared" si="37"/>
        <v>0</v>
      </c>
      <c r="O310" s="66">
        <f t="shared" si="38"/>
        <v>6</v>
      </c>
      <c r="P310" t="str">
        <f t="shared" si="33"/>
        <v>E</v>
      </c>
      <c r="Q310" t="str">
        <f t="shared" si="34"/>
        <v>A</v>
      </c>
      <c r="R310" t="str">
        <f t="shared" si="35"/>
        <v>G</v>
      </c>
      <c r="S310" t="str">
        <f t="shared" si="39"/>
        <v>EAG</v>
      </c>
    </row>
    <row r="311" spans="12:19" x14ac:dyDescent="0.2">
      <c r="L311" s="64">
        <f t="shared" si="40"/>
        <v>407000</v>
      </c>
      <c r="M311" s="65">
        <f t="shared" si="36"/>
        <v>4</v>
      </c>
      <c r="N311" s="66">
        <f t="shared" si="37"/>
        <v>0</v>
      </c>
      <c r="O311" s="66">
        <f t="shared" si="38"/>
        <v>7</v>
      </c>
      <c r="P311" t="str">
        <f t="shared" si="33"/>
        <v>E</v>
      </c>
      <c r="Q311" t="str">
        <f t="shared" si="34"/>
        <v>A</v>
      </c>
      <c r="R311" t="str">
        <f t="shared" si="35"/>
        <v>H</v>
      </c>
      <c r="S311" t="str">
        <f t="shared" si="39"/>
        <v>EAH</v>
      </c>
    </row>
    <row r="312" spans="12:19" x14ac:dyDescent="0.2">
      <c r="L312" s="64">
        <f t="shared" si="40"/>
        <v>408000</v>
      </c>
      <c r="M312" s="65">
        <f t="shared" si="36"/>
        <v>4</v>
      </c>
      <c r="N312" s="66">
        <f t="shared" si="37"/>
        <v>0</v>
      </c>
      <c r="O312" s="66">
        <f t="shared" si="38"/>
        <v>8</v>
      </c>
      <c r="P312" t="str">
        <f t="shared" si="33"/>
        <v>E</v>
      </c>
      <c r="Q312" t="str">
        <f t="shared" si="34"/>
        <v>A</v>
      </c>
      <c r="R312" t="str">
        <f t="shared" si="35"/>
        <v>I</v>
      </c>
      <c r="S312" t="str">
        <f t="shared" si="39"/>
        <v>EAI</v>
      </c>
    </row>
    <row r="313" spans="12:19" x14ac:dyDescent="0.2">
      <c r="L313" s="64">
        <f t="shared" si="40"/>
        <v>409000</v>
      </c>
      <c r="M313" s="65">
        <f t="shared" si="36"/>
        <v>4</v>
      </c>
      <c r="N313" s="66">
        <f t="shared" si="37"/>
        <v>0</v>
      </c>
      <c r="O313" s="66">
        <f t="shared" si="38"/>
        <v>9</v>
      </c>
      <c r="P313" t="str">
        <f t="shared" si="33"/>
        <v>E</v>
      </c>
      <c r="Q313" t="str">
        <f t="shared" si="34"/>
        <v>A</v>
      </c>
      <c r="R313" t="str">
        <f t="shared" si="35"/>
        <v>J</v>
      </c>
      <c r="S313" t="str">
        <f t="shared" si="39"/>
        <v>EAJ</v>
      </c>
    </row>
    <row r="314" spans="12:19" x14ac:dyDescent="0.2">
      <c r="L314" s="64">
        <f t="shared" si="40"/>
        <v>410000</v>
      </c>
      <c r="M314" s="65">
        <f t="shared" si="36"/>
        <v>4</v>
      </c>
      <c r="N314" s="66">
        <f t="shared" si="37"/>
        <v>1</v>
      </c>
      <c r="O314" s="66">
        <f t="shared" si="38"/>
        <v>0</v>
      </c>
      <c r="P314" t="str">
        <f t="shared" si="33"/>
        <v>E</v>
      </c>
      <c r="Q314" t="str">
        <f t="shared" si="34"/>
        <v>B</v>
      </c>
      <c r="R314" t="str">
        <f t="shared" si="35"/>
        <v>A</v>
      </c>
      <c r="S314" t="str">
        <f t="shared" si="39"/>
        <v>EBA</v>
      </c>
    </row>
    <row r="315" spans="12:19" x14ac:dyDescent="0.2">
      <c r="L315" s="64">
        <f t="shared" si="40"/>
        <v>411000</v>
      </c>
      <c r="M315" s="65">
        <f t="shared" si="36"/>
        <v>4</v>
      </c>
      <c r="N315" s="66">
        <f t="shared" si="37"/>
        <v>1</v>
      </c>
      <c r="O315" s="66">
        <f t="shared" si="38"/>
        <v>1</v>
      </c>
      <c r="P315" t="str">
        <f t="shared" si="33"/>
        <v>E</v>
      </c>
      <c r="Q315" t="str">
        <f t="shared" si="34"/>
        <v>B</v>
      </c>
      <c r="R315" t="str">
        <f t="shared" si="35"/>
        <v>B</v>
      </c>
      <c r="S315" t="str">
        <f t="shared" si="39"/>
        <v>EBB</v>
      </c>
    </row>
    <row r="316" spans="12:19" x14ac:dyDescent="0.2">
      <c r="L316" s="64">
        <f t="shared" si="40"/>
        <v>412000</v>
      </c>
      <c r="M316" s="65">
        <f t="shared" si="36"/>
        <v>4</v>
      </c>
      <c r="N316" s="66">
        <f t="shared" si="37"/>
        <v>1</v>
      </c>
      <c r="O316" s="66">
        <f t="shared" si="38"/>
        <v>2</v>
      </c>
      <c r="P316" t="str">
        <f t="shared" si="33"/>
        <v>E</v>
      </c>
      <c r="Q316" t="str">
        <f t="shared" si="34"/>
        <v>B</v>
      </c>
      <c r="R316" t="str">
        <f t="shared" si="35"/>
        <v>C</v>
      </c>
      <c r="S316" t="str">
        <f t="shared" si="39"/>
        <v>EBC</v>
      </c>
    </row>
    <row r="317" spans="12:19" x14ac:dyDescent="0.2">
      <c r="L317" s="64">
        <f t="shared" si="40"/>
        <v>413000</v>
      </c>
      <c r="M317" s="65">
        <f t="shared" si="36"/>
        <v>4</v>
      </c>
      <c r="N317" s="66">
        <f t="shared" si="37"/>
        <v>1</v>
      </c>
      <c r="O317" s="66">
        <f t="shared" si="38"/>
        <v>3</v>
      </c>
      <c r="P317" t="str">
        <f t="shared" si="33"/>
        <v>E</v>
      </c>
      <c r="Q317" t="str">
        <f t="shared" si="34"/>
        <v>B</v>
      </c>
      <c r="R317" t="str">
        <f t="shared" si="35"/>
        <v>D</v>
      </c>
      <c r="S317" t="str">
        <f t="shared" si="39"/>
        <v>EBD</v>
      </c>
    </row>
    <row r="318" spans="12:19" x14ac:dyDescent="0.2">
      <c r="L318" s="64">
        <f t="shared" si="40"/>
        <v>414000</v>
      </c>
      <c r="M318" s="65">
        <f t="shared" si="36"/>
        <v>4</v>
      </c>
      <c r="N318" s="66">
        <f t="shared" si="37"/>
        <v>1</v>
      </c>
      <c r="O318" s="66">
        <f t="shared" si="38"/>
        <v>4</v>
      </c>
      <c r="P318" t="str">
        <f t="shared" si="33"/>
        <v>E</v>
      </c>
      <c r="Q318" t="str">
        <f t="shared" si="34"/>
        <v>B</v>
      </c>
      <c r="R318" t="str">
        <f t="shared" si="35"/>
        <v>E</v>
      </c>
      <c r="S318" t="str">
        <f t="shared" si="39"/>
        <v>EBE</v>
      </c>
    </row>
    <row r="319" spans="12:19" x14ac:dyDescent="0.2">
      <c r="L319" s="64">
        <f t="shared" si="40"/>
        <v>415000</v>
      </c>
      <c r="M319" s="65">
        <f t="shared" si="36"/>
        <v>4</v>
      </c>
      <c r="N319" s="66">
        <f t="shared" si="37"/>
        <v>1</v>
      </c>
      <c r="O319" s="66">
        <f t="shared" si="38"/>
        <v>5</v>
      </c>
      <c r="P319" t="str">
        <f t="shared" si="33"/>
        <v>E</v>
      </c>
      <c r="Q319" t="str">
        <f t="shared" si="34"/>
        <v>B</v>
      </c>
      <c r="R319" t="str">
        <f t="shared" si="35"/>
        <v>F</v>
      </c>
      <c r="S319" t="str">
        <f t="shared" si="39"/>
        <v>EBF</v>
      </c>
    </row>
    <row r="320" spans="12:19" x14ac:dyDescent="0.2">
      <c r="L320" s="64">
        <f t="shared" si="40"/>
        <v>416000</v>
      </c>
      <c r="M320" s="65">
        <f t="shared" si="36"/>
        <v>4</v>
      </c>
      <c r="N320" s="66">
        <f t="shared" si="37"/>
        <v>1</v>
      </c>
      <c r="O320" s="66">
        <f t="shared" si="38"/>
        <v>6</v>
      </c>
      <c r="P320" t="str">
        <f t="shared" si="33"/>
        <v>E</v>
      </c>
      <c r="Q320" t="str">
        <f t="shared" si="34"/>
        <v>B</v>
      </c>
      <c r="R320" t="str">
        <f t="shared" si="35"/>
        <v>G</v>
      </c>
      <c r="S320" t="str">
        <f t="shared" si="39"/>
        <v>EBG</v>
      </c>
    </row>
    <row r="321" spans="12:19" x14ac:dyDescent="0.2">
      <c r="L321" s="64">
        <f t="shared" si="40"/>
        <v>417000</v>
      </c>
      <c r="M321" s="65">
        <f t="shared" si="36"/>
        <v>4</v>
      </c>
      <c r="N321" s="66">
        <f t="shared" si="37"/>
        <v>1</v>
      </c>
      <c r="O321" s="66">
        <f t="shared" si="38"/>
        <v>7</v>
      </c>
      <c r="P321" t="str">
        <f t="shared" si="33"/>
        <v>E</v>
      </c>
      <c r="Q321" t="str">
        <f t="shared" si="34"/>
        <v>B</v>
      </c>
      <c r="R321" t="str">
        <f t="shared" si="35"/>
        <v>H</v>
      </c>
      <c r="S321" t="str">
        <f t="shared" si="39"/>
        <v>EBH</v>
      </c>
    </row>
    <row r="322" spans="12:19" x14ac:dyDescent="0.2">
      <c r="L322" s="64">
        <f t="shared" si="40"/>
        <v>418000</v>
      </c>
      <c r="M322" s="65">
        <f t="shared" si="36"/>
        <v>4</v>
      </c>
      <c r="N322" s="66">
        <f t="shared" si="37"/>
        <v>1</v>
      </c>
      <c r="O322" s="66">
        <f t="shared" si="38"/>
        <v>8</v>
      </c>
      <c r="P322" t="str">
        <f t="shared" si="33"/>
        <v>E</v>
      </c>
      <c r="Q322" t="str">
        <f t="shared" si="34"/>
        <v>B</v>
      </c>
      <c r="R322" t="str">
        <f t="shared" si="35"/>
        <v>I</v>
      </c>
      <c r="S322" t="str">
        <f t="shared" si="39"/>
        <v>EBI</v>
      </c>
    </row>
    <row r="323" spans="12:19" x14ac:dyDescent="0.2">
      <c r="L323" s="64">
        <f t="shared" si="40"/>
        <v>419000</v>
      </c>
      <c r="M323" s="65">
        <f t="shared" si="36"/>
        <v>4</v>
      </c>
      <c r="N323" s="66">
        <f t="shared" si="37"/>
        <v>1</v>
      </c>
      <c r="O323" s="66">
        <f t="shared" si="38"/>
        <v>9</v>
      </c>
      <c r="P323" t="str">
        <f t="shared" si="33"/>
        <v>E</v>
      </c>
      <c r="Q323" t="str">
        <f t="shared" si="34"/>
        <v>B</v>
      </c>
      <c r="R323" t="str">
        <f t="shared" si="35"/>
        <v>J</v>
      </c>
      <c r="S323" t="str">
        <f t="shared" si="39"/>
        <v>EBJ</v>
      </c>
    </row>
    <row r="324" spans="12:19" x14ac:dyDescent="0.2">
      <c r="L324" s="64">
        <f t="shared" si="40"/>
        <v>420000</v>
      </c>
      <c r="M324" s="65">
        <f t="shared" si="36"/>
        <v>4</v>
      </c>
      <c r="N324" s="66">
        <f t="shared" si="37"/>
        <v>2</v>
      </c>
      <c r="O324" s="66">
        <f t="shared" si="38"/>
        <v>0</v>
      </c>
      <c r="P324" t="str">
        <f t="shared" ref="P324:P387" si="41">VLOOKUP(M324,logika,2,FALSE)</f>
        <v>E</v>
      </c>
      <c r="Q324" t="str">
        <f t="shared" ref="Q324:Q387" si="42">VLOOKUP(N324,logika,2,FALSE)</f>
        <v>C</v>
      </c>
      <c r="R324" t="str">
        <f t="shared" ref="R324:R387" si="43">VLOOKUP(O324,logika,2,FALSE)</f>
        <v>A</v>
      </c>
      <c r="S324" t="str">
        <f t="shared" si="39"/>
        <v>ECA</v>
      </c>
    </row>
    <row r="325" spans="12:19" x14ac:dyDescent="0.2">
      <c r="L325" s="64">
        <f t="shared" si="40"/>
        <v>421000</v>
      </c>
      <c r="M325" s="65">
        <f t="shared" ref="M325:M388" si="44">VALUE(LEFT(L325,1))</f>
        <v>4</v>
      </c>
      <c r="N325" s="66">
        <f t="shared" ref="N325:N388" si="45">VALUE(MID(L325,2,1))</f>
        <v>2</v>
      </c>
      <c r="O325" s="66">
        <f t="shared" ref="O325:O388" si="46">VALUE(MID(L325,3,1))</f>
        <v>1</v>
      </c>
      <c r="P325" t="str">
        <f t="shared" si="41"/>
        <v>E</v>
      </c>
      <c r="Q325" t="str">
        <f t="shared" si="42"/>
        <v>C</v>
      </c>
      <c r="R325" t="str">
        <f t="shared" si="43"/>
        <v>B</v>
      </c>
      <c r="S325" t="str">
        <f t="shared" ref="S325:S388" si="47">CONCATENATE(P325,Q325,R325)</f>
        <v>ECB</v>
      </c>
    </row>
    <row r="326" spans="12:19" x14ac:dyDescent="0.2">
      <c r="L326" s="64">
        <f t="shared" ref="L326:L389" si="48">L325+1000</f>
        <v>422000</v>
      </c>
      <c r="M326" s="65">
        <f t="shared" si="44"/>
        <v>4</v>
      </c>
      <c r="N326" s="66">
        <f t="shared" si="45"/>
        <v>2</v>
      </c>
      <c r="O326" s="66">
        <f t="shared" si="46"/>
        <v>2</v>
      </c>
      <c r="P326" t="str">
        <f t="shared" si="41"/>
        <v>E</v>
      </c>
      <c r="Q326" t="str">
        <f t="shared" si="42"/>
        <v>C</v>
      </c>
      <c r="R326" t="str">
        <f t="shared" si="43"/>
        <v>C</v>
      </c>
      <c r="S326" t="str">
        <f t="shared" si="47"/>
        <v>ECC</v>
      </c>
    </row>
    <row r="327" spans="12:19" x14ac:dyDescent="0.2">
      <c r="L327" s="64">
        <f t="shared" si="48"/>
        <v>423000</v>
      </c>
      <c r="M327" s="65">
        <f t="shared" si="44"/>
        <v>4</v>
      </c>
      <c r="N327" s="66">
        <f t="shared" si="45"/>
        <v>2</v>
      </c>
      <c r="O327" s="66">
        <f t="shared" si="46"/>
        <v>3</v>
      </c>
      <c r="P327" t="str">
        <f t="shared" si="41"/>
        <v>E</v>
      </c>
      <c r="Q327" t="str">
        <f t="shared" si="42"/>
        <v>C</v>
      </c>
      <c r="R327" t="str">
        <f t="shared" si="43"/>
        <v>D</v>
      </c>
      <c r="S327" t="str">
        <f t="shared" si="47"/>
        <v>ECD</v>
      </c>
    </row>
    <row r="328" spans="12:19" x14ac:dyDescent="0.2">
      <c r="L328" s="64">
        <f t="shared" si="48"/>
        <v>424000</v>
      </c>
      <c r="M328" s="65">
        <f t="shared" si="44"/>
        <v>4</v>
      </c>
      <c r="N328" s="66">
        <f t="shared" si="45"/>
        <v>2</v>
      </c>
      <c r="O328" s="66">
        <f t="shared" si="46"/>
        <v>4</v>
      </c>
      <c r="P328" t="str">
        <f t="shared" si="41"/>
        <v>E</v>
      </c>
      <c r="Q328" t="str">
        <f t="shared" si="42"/>
        <v>C</v>
      </c>
      <c r="R328" t="str">
        <f t="shared" si="43"/>
        <v>E</v>
      </c>
      <c r="S328" t="str">
        <f t="shared" si="47"/>
        <v>ECE</v>
      </c>
    </row>
    <row r="329" spans="12:19" x14ac:dyDescent="0.2">
      <c r="L329" s="64">
        <f t="shared" si="48"/>
        <v>425000</v>
      </c>
      <c r="M329" s="65">
        <f t="shared" si="44"/>
        <v>4</v>
      </c>
      <c r="N329" s="66">
        <f t="shared" si="45"/>
        <v>2</v>
      </c>
      <c r="O329" s="66">
        <f t="shared" si="46"/>
        <v>5</v>
      </c>
      <c r="P329" t="str">
        <f t="shared" si="41"/>
        <v>E</v>
      </c>
      <c r="Q329" t="str">
        <f t="shared" si="42"/>
        <v>C</v>
      </c>
      <c r="R329" t="str">
        <f t="shared" si="43"/>
        <v>F</v>
      </c>
      <c r="S329" t="str">
        <f t="shared" si="47"/>
        <v>ECF</v>
      </c>
    </row>
    <row r="330" spans="12:19" x14ac:dyDescent="0.2">
      <c r="L330" s="64">
        <f t="shared" si="48"/>
        <v>426000</v>
      </c>
      <c r="M330" s="65">
        <f t="shared" si="44"/>
        <v>4</v>
      </c>
      <c r="N330" s="66">
        <f t="shared" si="45"/>
        <v>2</v>
      </c>
      <c r="O330" s="66">
        <f t="shared" si="46"/>
        <v>6</v>
      </c>
      <c r="P330" t="str">
        <f t="shared" si="41"/>
        <v>E</v>
      </c>
      <c r="Q330" t="str">
        <f t="shared" si="42"/>
        <v>C</v>
      </c>
      <c r="R330" t="str">
        <f t="shared" si="43"/>
        <v>G</v>
      </c>
      <c r="S330" t="str">
        <f t="shared" si="47"/>
        <v>ECG</v>
      </c>
    </row>
    <row r="331" spans="12:19" x14ac:dyDescent="0.2">
      <c r="L331" s="64">
        <f t="shared" si="48"/>
        <v>427000</v>
      </c>
      <c r="M331" s="65">
        <f t="shared" si="44"/>
        <v>4</v>
      </c>
      <c r="N331" s="66">
        <f t="shared" si="45"/>
        <v>2</v>
      </c>
      <c r="O331" s="66">
        <f t="shared" si="46"/>
        <v>7</v>
      </c>
      <c r="P331" t="str">
        <f t="shared" si="41"/>
        <v>E</v>
      </c>
      <c r="Q331" t="str">
        <f t="shared" si="42"/>
        <v>C</v>
      </c>
      <c r="R331" t="str">
        <f t="shared" si="43"/>
        <v>H</v>
      </c>
      <c r="S331" t="str">
        <f t="shared" si="47"/>
        <v>ECH</v>
      </c>
    </row>
    <row r="332" spans="12:19" x14ac:dyDescent="0.2">
      <c r="L332" s="64">
        <f t="shared" si="48"/>
        <v>428000</v>
      </c>
      <c r="M332" s="65">
        <f t="shared" si="44"/>
        <v>4</v>
      </c>
      <c r="N332" s="66">
        <f t="shared" si="45"/>
        <v>2</v>
      </c>
      <c r="O332" s="66">
        <f t="shared" si="46"/>
        <v>8</v>
      </c>
      <c r="P332" t="str">
        <f t="shared" si="41"/>
        <v>E</v>
      </c>
      <c r="Q332" t="str">
        <f t="shared" si="42"/>
        <v>C</v>
      </c>
      <c r="R332" t="str">
        <f t="shared" si="43"/>
        <v>I</v>
      </c>
      <c r="S332" t="str">
        <f t="shared" si="47"/>
        <v>ECI</v>
      </c>
    </row>
    <row r="333" spans="12:19" x14ac:dyDescent="0.2">
      <c r="L333" s="64">
        <f t="shared" si="48"/>
        <v>429000</v>
      </c>
      <c r="M333" s="65">
        <f t="shared" si="44"/>
        <v>4</v>
      </c>
      <c r="N333" s="66">
        <f t="shared" si="45"/>
        <v>2</v>
      </c>
      <c r="O333" s="66">
        <f t="shared" si="46"/>
        <v>9</v>
      </c>
      <c r="P333" t="str">
        <f t="shared" si="41"/>
        <v>E</v>
      </c>
      <c r="Q333" t="str">
        <f t="shared" si="42"/>
        <v>C</v>
      </c>
      <c r="R333" t="str">
        <f t="shared" si="43"/>
        <v>J</v>
      </c>
      <c r="S333" t="str">
        <f t="shared" si="47"/>
        <v>ECJ</v>
      </c>
    </row>
    <row r="334" spans="12:19" x14ac:dyDescent="0.2">
      <c r="L334" s="64">
        <f t="shared" si="48"/>
        <v>430000</v>
      </c>
      <c r="M334" s="65">
        <f t="shared" si="44"/>
        <v>4</v>
      </c>
      <c r="N334" s="66">
        <f t="shared" si="45"/>
        <v>3</v>
      </c>
      <c r="O334" s="66">
        <f t="shared" si="46"/>
        <v>0</v>
      </c>
      <c r="P334" t="str">
        <f t="shared" si="41"/>
        <v>E</v>
      </c>
      <c r="Q334" t="str">
        <f t="shared" si="42"/>
        <v>D</v>
      </c>
      <c r="R334" t="str">
        <f t="shared" si="43"/>
        <v>A</v>
      </c>
      <c r="S334" t="str">
        <f t="shared" si="47"/>
        <v>EDA</v>
      </c>
    </row>
    <row r="335" spans="12:19" x14ac:dyDescent="0.2">
      <c r="L335" s="64">
        <f t="shared" si="48"/>
        <v>431000</v>
      </c>
      <c r="M335" s="65">
        <f t="shared" si="44"/>
        <v>4</v>
      </c>
      <c r="N335" s="66">
        <f t="shared" si="45"/>
        <v>3</v>
      </c>
      <c r="O335" s="66">
        <f t="shared" si="46"/>
        <v>1</v>
      </c>
      <c r="P335" t="str">
        <f t="shared" si="41"/>
        <v>E</v>
      </c>
      <c r="Q335" t="str">
        <f t="shared" si="42"/>
        <v>D</v>
      </c>
      <c r="R335" t="str">
        <f t="shared" si="43"/>
        <v>B</v>
      </c>
      <c r="S335" t="str">
        <f t="shared" si="47"/>
        <v>EDB</v>
      </c>
    </row>
    <row r="336" spans="12:19" x14ac:dyDescent="0.2">
      <c r="L336" s="64">
        <f t="shared" si="48"/>
        <v>432000</v>
      </c>
      <c r="M336" s="65">
        <f t="shared" si="44"/>
        <v>4</v>
      </c>
      <c r="N336" s="66">
        <f t="shared" si="45"/>
        <v>3</v>
      </c>
      <c r="O336" s="66">
        <f t="shared" si="46"/>
        <v>2</v>
      </c>
      <c r="P336" t="str">
        <f t="shared" si="41"/>
        <v>E</v>
      </c>
      <c r="Q336" t="str">
        <f t="shared" si="42"/>
        <v>D</v>
      </c>
      <c r="R336" t="str">
        <f t="shared" si="43"/>
        <v>C</v>
      </c>
      <c r="S336" t="str">
        <f t="shared" si="47"/>
        <v>EDC</v>
      </c>
    </row>
    <row r="337" spans="12:19" x14ac:dyDescent="0.2">
      <c r="L337" s="64">
        <f t="shared" si="48"/>
        <v>433000</v>
      </c>
      <c r="M337" s="65">
        <f t="shared" si="44"/>
        <v>4</v>
      </c>
      <c r="N337" s="66">
        <f t="shared" si="45"/>
        <v>3</v>
      </c>
      <c r="O337" s="66">
        <f t="shared" si="46"/>
        <v>3</v>
      </c>
      <c r="P337" t="str">
        <f t="shared" si="41"/>
        <v>E</v>
      </c>
      <c r="Q337" t="str">
        <f t="shared" si="42"/>
        <v>D</v>
      </c>
      <c r="R337" t="str">
        <f t="shared" si="43"/>
        <v>D</v>
      </c>
      <c r="S337" t="str">
        <f t="shared" si="47"/>
        <v>EDD</v>
      </c>
    </row>
    <row r="338" spans="12:19" x14ac:dyDescent="0.2">
      <c r="L338" s="64">
        <f t="shared" si="48"/>
        <v>434000</v>
      </c>
      <c r="M338" s="65">
        <f t="shared" si="44"/>
        <v>4</v>
      </c>
      <c r="N338" s="66">
        <f t="shared" si="45"/>
        <v>3</v>
      </c>
      <c r="O338" s="66">
        <f t="shared" si="46"/>
        <v>4</v>
      </c>
      <c r="P338" t="str">
        <f t="shared" si="41"/>
        <v>E</v>
      </c>
      <c r="Q338" t="str">
        <f t="shared" si="42"/>
        <v>D</v>
      </c>
      <c r="R338" t="str">
        <f t="shared" si="43"/>
        <v>E</v>
      </c>
      <c r="S338" t="str">
        <f t="shared" si="47"/>
        <v>EDE</v>
      </c>
    </row>
    <row r="339" spans="12:19" x14ac:dyDescent="0.2">
      <c r="L339" s="64">
        <f t="shared" si="48"/>
        <v>435000</v>
      </c>
      <c r="M339" s="65">
        <f t="shared" si="44"/>
        <v>4</v>
      </c>
      <c r="N339" s="66">
        <f t="shared" si="45"/>
        <v>3</v>
      </c>
      <c r="O339" s="66">
        <f t="shared" si="46"/>
        <v>5</v>
      </c>
      <c r="P339" t="str">
        <f t="shared" si="41"/>
        <v>E</v>
      </c>
      <c r="Q339" t="str">
        <f t="shared" si="42"/>
        <v>D</v>
      </c>
      <c r="R339" t="str">
        <f t="shared" si="43"/>
        <v>F</v>
      </c>
      <c r="S339" t="str">
        <f t="shared" si="47"/>
        <v>EDF</v>
      </c>
    </row>
    <row r="340" spans="12:19" x14ac:dyDescent="0.2">
      <c r="L340" s="64">
        <f t="shared" si="48"/>
        <v>436000</v>
      </c>
      <c r="M340" s="65">
        <f t="shared" si="44"/>
        <v>4</v>
      </c>
      <c r="N340" s="66">
        <f t="shared" si="45"/>
        <v>3</v>
      </c>
      <c r="O340" s="66">
        <f t="shared" si="46"/>
        <v>6</v>
      </c>
      <c r="P340" t="str">
        <f t="shared" si="41"/>
        <v>E</v>
      </c>
      <c r="Q340" t="str">
        <f t="shared" si="42"/>
        <v>D</v>
      </c>
      <c r="R340" t="str">
        <f t="shared" si="43"/>
        <v>G</v>
      </c>
      <c r="S340" t="str">
        <f t="shared" si="47"/>
        <v>EDG</v>
      </c>
    </row>
    <row r="341" spans="12:19" x14ac:dyDescent="0.2">
      <c r="L341" s="64">
        <f t="shared" si="48"/>
        <v>437000</v>
      </c>
      <c r="M341" s="65">
        <f t="shared" si="44"/>
        <v>4</v>
      </c>
      <c r="N341" s="66">
        <f t="shared" si="45"/>
        <v>3</v>
      </c>
      <c r="O341" s="66">
        <f t="shared" si="46"/>
        <v>7</v>
      </c>
      <c r="P341" t="str">
        <f t="shared" si="41"/>
        <v>E</v>
      </c>
      <c r="Q341" t="str">
        <f t="shared" si="42"/>
        <v>D</v>
      </c>
      <c r="R341" t="str">
        <f t="shared" si="43"/>
        <v>H</v>
      </c>
      <c r="S341" t="str">
        <f t="shared" si="47"/>
        <v>EDH</v>
      </c>
    </row>
    <row r="342" spans="12:19" x14ac:dyDescent="0.2">
      <c r="L342" s="64">
        <f t="shared" si="48"/>
        <v>438000</v>
      </c>
      <c r="M342" s="65">
        <f t="shared" si="44"/>
        <v>4</v>
      </c>
      <c r="N342" s="66">
        <f t="shared" si="45"/>
        <v>3</v>
      </c>
      <c r="O342" s="66">
        <f t="shared" si="46"/>
        <v>8</v>
      </c>
      <c r="P342" t="str">
        <f t="shared" si="41"/>
        <v>E</v>
      </c>
      <c r="Q342" t="str">
        <f t="shared" si="42"/>
        <v>D</v>
      </c>
      <c r="R342" t="str">
        <f t="shared" si="43"/>
        <v>I</v>
      </c>
      <c r="S342" t="str">
        <f t="shared" si="47"/>
        <v>EDI</v>
      </c>
    </row>
    <row r="343" spans="12:19" x14ac:dyDescent="0.2">
      <c r="L343" s="64">
        <f t="shared" si="48"/>
        <v>439000</v>
      </c>
      <c r="M343" s="65">
        <f t="shared" si="44"/>
        <v>4</v>
      </c>
      <c r="N343" s="66">
        <f t="shared" si="45"/>
        <v>3</v>
      </c>
      <c r="O343" s="66">
        <f t="shared" si="46"/>
        <v>9</v>
      </c>
      <c r="P343" t="str">
        <f t="shared" si="41"/>
        <v>E</v>
      </c>
      <c r="Q343" t="str">
        <f t="shared" si="42"/>
        <v>D</v>
      </c>
      <c r="R343" t="str">
        <f t="shared" si="43"/>
        <v>J</v>
      </c>
      <c r="S343" t="str">
        <f t="shared" si="47"/>
        <v>EDJ</v>
      </c>
    </row>
    <row r="344" spans="12:19" x14ac:dyDescent="0.2">
      <c r="L344" s="64">
        <f t="shared" si="48"/>
        <v>440000</v>
      </c>
      <c r="M344" s="65">
        <f t="shared" si="44"/>
        <v>4</v>
      </c>
      <c r="N344" s="66">
        <f t="shared" si="45"/>
        <v>4</v>
      </c>
      <c r="O344" s="66">
        <f t="shared" si="46"/>
        <v>0</v>
      </c>
      <c r="P344" t="str">
        <f t="shared" si="41"/>
        <v>E</v>
      </c>
      <c r="Q344" t="str">
        <f t="shared" si="42"/>
        <v>E</v>
      </c>
      <c r="R344" t="str">
        <f t="shared" si="43"/>
        <v>A</v>
      </c>
      <c r="S344" t="str">
        <f t="shared" si="47"/>
        <v>EEA</v>
      </c>
    </row>
    <row r="345" spans="12:19" x14ac:dyDescent="0.2">
      <c r="L345" s="64">
        <f t="shared" si="48"/>
        <v>441000</v>
      </c>
      <c r="M345" s="65">
        <f t="shared" si="44"/>
        <v>4</v>
      </c>
      <c r="N345" s="66">
        <f t="shared" si="45"/>
        <v>4</v>
      </c>
      <c r="O345" s="66">
        <f t="shared" si="46"/>
        <v>1</v>
      </c>
      <c r="P345" t="str">
        <f t="shared" si="41"/>
        <v>E</v>
      </c>
      <c r="Q345" t="str">
        <f t="shared" si="42"/>
        <v>E</v>
      </c>
      <c r="R345" t="str">
        <f t="shared" si="43"/>
        <v>B</v>
      </c>
      <c r="S345" t="str">
        <f t="shared" si="47"/>
        <v>EEB</v>
      </c>
    </row>
    <row r="346" spans="12:19" x14ac:dyDescent="0.2">
      <c r="L346" s="64">
        <f t="shared" si="48"/>
        <v>442000</v>
      </c>
      <c r="M346" s="65">
        <f t="shared" si="44"/>
        <v>4</v>
      </c>
      <c r="N346" s="66">
        <f t="shared" si="45"/>
        <v>4</v>
      </c>
      <c r="O346" s="66">
        <f t="shared" si="46"/>
        <v>2</v>
      </c>
      <c r="P346" t="str">
        <f t="shared" si="41"/>
        <v>E</v>
      </c>
      <c r="Q346" t="str">
        <f t="shared" si="42"/>
        <v>E</v>
      </c>
      <c r="R346" t="str">
        <f t="shared" si="43"/>
        <v>C</v>
      </c>
      <c r="S346" t="str">
        <f t="shared" si="47"/>
        <v>EEC</v>
      </c>
    </row>
    <row r="347" spans="12:19" x14ac:dyDescent="0.2">
      <c r="L347" s="64">
        <f t="shared" si="48"/>
        <v>443000</v>
      </c>
      <c r="M347" s="65">
        <f t="shared" si="44"/>
        <v>4</v>
      </c>
      <c r="N347" s="66">
        <f t="shared" si="45"/>
        <v>4</v>
      </c>
      <c r="O347" s="66">
        <f t="shared" si="46"/>
        <v>3</v>
      </c>
      <c r="P347" t="str">
        <f t="shared" si="41"/>
        <v>E</v>
      </c>
      <c r="Q347" t="str">
        <f t="shared" si="42"/>
        <v>E</v>
      </c>
      <c r="R347" t="str">
        <f t="shared" si="43"/>
        <v>D</v>
      </c>
      <c r="S347" t="str">
        <f t="shared" si="47"/>
        <v>EED</v>
      </c>
    </row>
    <row r="348" spans="12:19" x14ac:dyDescent="0.2">
      <c r="L348" s="64">
        <f t="shared" si="48"/>
        <v>444000</v>
      </c>
      <c r="M348" s="65">
        <f t="shared" si="44"/>
        <v>4</v>
      </c>
      <c r="N348" s="66">
        <f t="shared" si="45"/>
        <v>4</v>
      </c>
      <c r="O348" s="66">
        <f t="shared" si="46"/>
        <v>4</v>
      </c>
      <c r="P348" t="str">
        <f t="shared" si="41"/>
        <v>E</v>
      </c>
      <c r="Q348" t="str">
        <f t="shared" si="42"/>
        <v>E</v>
      </c>
      <c r="R348" t="str">
        <f t="shared" si="43"/>
        <v>E</v>
      </c>
      <c r="S348" t="str">
        <f t="shared" si="47"/>
        <v>EEE</v>
      </c>
    </row>
    <row r="349" spans="12:19" x14ac:dyDescent="0.2">
      <c r="L349" s="64">
        <f t="shared" si="48"/>
        <v>445000</v>
      </c>
      <c r="M349" s="65">
        <f t="shared" si="44"/>
        <v>4</v>
      </c>
      <c r="N349" s="66">
        <f t="shared" si="45"/>
        <v>4</v>
      </c>
      <c r="O349" s="66">
        <f t="shared" si="46"/>
        <v>5</v>
      </c>
      <c r="P349" t="str">
        <f t="shared" si="41"/>
        <v>E</v>
      </c>
      <c r="Q349" t="str">
        <f t="shared" si="42"/>
        <v>E</v>
      </c>
      <c r="R349" t="str">
        <f t="shared" si="43"/>
        <v>F</v>
      </c>
      <c r="S349" t="str">
        <f t="shared" si="47"/>
        <v>EEF</v>
      </c>
    </row>
    <row r="350" spans="12:19" x14ac:dyDescent="0.2">
      <c r="L350" s="64">
        <f t="shared" si="48"/>
        <v>446000</v>
      </c>
      <c r="M350" s="65">
        <f t="shared" si="44"/>
        <v>4</v>
      </c>
      <c r="N350" s="66">
        <f t="shared" si="45"/>
        <v>4</v>
      </c>
      <c r="O350" s="66">
        <f t="shared" si="46"/>
        <v>6</v>
      </c>
      <c r="P350" t="str">
        <f t="shared" si="41"/>
        <v>E</v>
      </c>
      <c r="Q350" t="str">
        <f t="shared" si="42"/>
        <v>E</v>
      </c>
      <c r="R350" t="str">
        <f t="shared" si="43"/>
        <v>G</v>
      </c>
      <c r="S350" t="str">
        <f t="shared" si="47"/>
        <v>EEG</v>
      </c>
    </row>
    <row r="351" spans="12:19" x14ac:dyDescent="0.2">
      <c r="L351" s="64">
        <f t="shared" si="48"/>
        <v>447000</v>
      </c>
      <c r="M351" s="65">
        <f t="shared" si="44"/>
        <v>4</v>
      </c>
      <c r="N351" s="66">
        <f t="shared" si="45"/>
        <v>4</v>
      </c>
      <c r="O351" s="66">
        <f t="shared" si="46"/>
        <v>7</v>
      </c>
      <c r="P351" t="str">
        <f t="shared" si="41"/>
        <v>E</v>
      </c>
      <c r="Q351" t="str">
        <f t="shared" si="42"/>
        <v>E</v>
      </c>
      <c r="R351" t="str">
        <f t="shared" si="43"/>
        <v>H</v>
      </c>
      <c r="S351" t="str">
        <f t="shared" si="47"/>
        <v>EEH</v>
      </c>
    </row>
    <row r="352" spans="12:19" x14ac:dyDescent="0.2">
      <c r="L352" s="64">
        <f t="shared" si="48"/>
        <v>448000</v>
      </c>
      <c r="M352" s="65">
        <f t="shared" si="44"/>
        <v>4</v>
      </c>
      <c r="N352" s="66">
        <f t="shared" si="45"/>
        <v>4</v>
      </c>
      <c r="O352" s="66">
        <f t="shared" si="46"/>
        <v>8</v>
      </c>
      <c r="P352" t="str">
        <f t="shared" si="41"/>
        <v>E</v>
      </c>
      <c r="Q352" t="str">
        <f t="shared" si="42"/>
        <v>E</v>
      </c>
      <c r="R352" t="str">
        <f t="shared" si="43"/>
        <v>I</v>
      </c>
      <c r="S352" t="str">
        <f t="shared" si="47"/>
        <v>EEI</v>
      </c>
    </row>
    <row r="353" spans="12:19" x14ac:dyDescent="0.2">
      <c r="L353" s="64">
        <f t="shared" si="48"/>
        <v>449000</v>
      </c>
      <c r="M353" s="65">
        <f t="shared" si="44"/>
        <v>4</v>
      </c>
      <c r="N353" s="66">
        <f t="shared" si="45"/>
        <v>4</v>
      </c>
      <c r="O353" s="66">
        <f t="shared" si="46"/>
        <v>9</v>
      </c>
      <c r="P353" t="str">
        <f t="shared" si="41"/>
        <v>E</v>
      </c>
      <c r="Q353" t="str">
        <f t="shared" si="42"/>
        <v>E</v>
      </c>
      <c r="R353" t="str">
        <f t="shared" si="43"/>
        <v>J</v>
      </c>
      <c r="S353" t="str">
        <f t="shared" si="47"/>
        <v>EEJ</v>
      </c>
    </row>
    <row r="354" spans="12:19" x14ac:dyDescent="0.2">
      <c r="L354" s="64">
        <f t="shared" si="48"/>
        <v>450000</v>
      </c>
      <c r="M354" s="65">
        <f t="shared" si="44"/>
        <v>4</v>
      </c>
      <c r="N354" s="66">
        <f t="shared" si="45"/>
        <v>5</v>
      </c>
      <c r="O354" s="66">
        <f t="shared" si="46"/>
        <v>0</v>
      </c>
      <c r="P354" t="str">
        <f t="shared" si="41"/>
        <v>E</v>
      </c>
      <c r="Q354" t="str">
        <f t="shared" si="42"/>
        <v>F</v>
      </c>
      <c r="R354" t="str">
        <f t="shared" si="43"/>
        <v>A</v>
      </c>
      <c r="S354" t="str">
        <f t="shared" si="47"/>
        <v>EFA</v>
      </c>
    </row>
    <row r="355" spans="12:19" x14ac:dyDescent="0.2">
      <c r="L355" s="64">
        <f t="shared" si="48"/>
        <v>451000</v>
      </c>
      <c r="M355" s="65">
        <f t="shared" si="44"/>
        <v>4</v>
      </c>
      <c r="N355" s="66">
        <f t="shared" si="45"/>
        <v>5</v>
      </c>
      <c r="O355" s="66">
        <f t="shared" si="46"/>
        <v>1</v>
      </c>
      <c r="P355" t="str">
        <f t="shared" si="41"/>
        <v>E</v>
      </c>
      <c r="Q355" t="str">
        <f t="shared" si="42"/>
        <v>F</v>
      </c>
      <c r="R355" t="str">
        <f t="shared" si="43"/>
        <v>B</v>
      </c>
      <c r="S355" t="str">
        <f t="shared" si="47"/>
        <v>EFB</v>
      </c>
    </row>
    <row r="356" spans="12:19" x14ac:dyDescent="0.2">
      <c r="L356" s="64">
        <f t="shared" si="48"/>
        <v>452000</v>
      </c>
      <c r="M356" s="65">
        <f t="shared" si="44"/>
        <v>4</v>
      </c>
      <c r="N356" s="66">
        <f t="shared" si="45"/>
        <v>5</v>
      </c>
      <c r="O356" s="66">
        <f t="shared" si="46"/>
        <v>2</v>
      </c>
      <c r="P356" t="str">
        <f t="shared" si="41"/>
        <v>E</v>
      </c>
      <c r="Q356" t="str">
        <f t="shared" si="42"/>
        <v>F</v>
      </c>
      <c r="R356" t="str">
        <f t="shared" si="43"/>
        <v>C</v>
      </c>
      <c r="S356" t="str">
        <f t="shared" si="47"/>
        <v>EFC</v>
      </c>
    </row>
    <row r="357" spans="12:19" x14ac:dyDescent="0.2">
      <c r="L357" s="64">
        <f t="shared" si="48"/>
        <v>453000</v>
      </c>
      <c r="M357" s="65">
        <f t="shared" si="44"/>
        <v>4</v>
      </c>
      <c r="N357" s="66">
        <f t="shared" si="45"/>
        <v>5</v>
      </c>
      <c r="O357" s="66">
        <f t="shared" si="46"/>
        <v>3</v>
      </c>
      <c r="P357" t="str">
        <f t="shared" si="41"/>
        <v>E</v>
      </c>
      <c r="Q357" t="str">
        <f t="shared" si="42"/>
        <v>F</v>
      </c>
      <c r="R357" t="str">
        <f t="shared" si="43"/>
        <v>D</v>
      </c>
      <c r="S357" t="str">
        <f t="shared" si="47"/>
        <v>EFD</v>
      </c>
    </row>
    <row r="358" spans="12:19" x14ac:dyDescent="0.2">
      <c r="L358" s="64">
        <f t="shared" si="48"/>
        <v>454000</v>
      </c>
      <c r="M358" s="65">
        <f t="shared" si="44"/>
        <v>4</v>
      </c>
      <c r="N358" s="66">
        <f t="shared" si="45"/>
        <v>5</v>
      </c>
      <c r="O358" s="66">
        <f t="shared" si="46"/>
        <v>4</v>
      </c>
      <c r="P358" t="str">
        <f t="shared" si="41"/>
        <v>E</v>
      </c>
      <c r="Q358" t="str">
        <f t="shared" si="42"/>
        <v>F</v>
      </c>
      <c r="R358" t="str">
        <f t="shared" si="43"/>
        <v>E</v>
      </c>
      <c r="S358" t="str">
        <f t="shared" si="47"/>
        <v>EFE</v>
      </c>
    </row>
    <row r="359" spans="12:19" x14ac:dyDescent="0.2">
      <c r="L359" s="64">
        <f t="shared" si="48"/>
        <v>455000</v>
      </c>
      <c r="M359" s="65">
        <f t="shared" si="44"/>
        <v>4</v>
      </c>
      <c r="N359" s="66">
        <f t="shared" si="45"/>
        <v>5</v>
      </c>
      <c r="O359" s="66">
        <f t="shared" si="46"/>
        <v>5</v>
      </c>
      <c r="P359" t="str">
        <f t="shared" si="41"/>
        <v>E</v>
      </c>
      <c r="Q359" t="str">
        <f t="shared" si="42"/>
        <v>F</v>
      </c>
      <c r="R359" t="str">
        <f t="shared" si="43"/>
        <v>F</v>
      </c>
      <c r="S359" t="str">
        <f t="shared" si="47"/>
        <v>EFF</v>
      </c>
    </row>
    <row r="360" spans="12:19" x14ac:dyDescent="0.2">
      <c r="L360" s="64">
        <f t="shared" si="48"/>
        <v>456000</v>
      </c>
      <c r="M360" s="65">
        <f t="shared" si="44"/>
        <v>4</v>
      </c>
      <c r="N360" s="66">
        <f t="shared" si="45"/>
        <v>5</v>
      </c>
      <c r="O360" s="66">
        <f t="shared" si="46"/>
        <v>6</v>
      </c>
      <c r="P360" t="str">
        <f t="shared" si="41"/>
        <v>E</v>
      </c>
      <c r="Q360" t="str">
        <f t="shared" si="42"/>
        <v>F</v>
      </c>
      <c r="R360" t="str">
        <f t="shared" si="43"/>
        <v>G</v>
      </c>
      <c r="S360" t="str">
        <f t="shared" si="47"/>
        <v>EFG</v>
      </c>
    </row>
    <row r="361" spans="12:19" x14ac:dyDescent="0.2">
      <c r="L361" s="64">
        <f t="shared" si="48"/>
        <v>457000</v>
      </c>
      <c r="M361" s="65">
        <f t="shared" si="44"/>
        <v>4</v>
      </c>
      <c r="N361" s="66">
        <f t="shared" si="45"/>
        <v>5</v>
      </c>
      <c r="O361" s="66">
        <f t="shared" si="46"/>
        <v>7</v>
      </c>
      <c r="P361" t="str">
        <f t="shared" si="41"/>
        <v>E</v>
      </c>
      <c r="Q361" t="str">
        <f t="shared" si="42"/>
        <v>F</v>
      </c>
      <c r="R361" t="str">
        <f t="shared" si="43"/>
        <v>H</v>
      </c>
      <c r="S361" t="str">
        <f t="shared" si="47"/>
        <v>EFH</v>
      </c>
    </row>
    <row r="362" spans="12:19" x14ac:dyDescent="0.2">
      <c r="L362" s="64">
        <f t="shared" si="48"/>
        <v>458000</v>
      </c>
      <c r="M362" s="65">
        <f t="shared" si="44"/>
        <v>4</v>
      </c>
      <c r="N362" s="66">
        <f t="shared" si="45"/>
        <v>5</v>
      </c>
      <c r="O362" s="66">
        <f t="shared" si="46"/>
        <v>8</v>
      </c>
      <c r="P362" t="str">
        <f t="shared" si="41"/>
        <v>E</v>
      </c>
      <c r="Q362" t="str">
        <f t="shared" si="42"/>
        <v>F</v>
      </c>
      <c r="R362" t="str">
        <f t="shared" si="43"/>
        <v>I</v>
      </c>
      <c r="S362" t="str">
        <f t="shared" si="47"/>
        <v>EFI</v>
      </c>
    </row>
    <row r="363" spans="12:19" x14ac:dyDescent="0.2">
      <c r="L363" s="64">
        <f t="shared" si="48"/>
        <v>459000</v>
      </c>
      <c r="M363" s="65">
        <f t="shared" si="44"/>
        <v>4</v>
      </c>
      <c r="N363" s="66">
        <f t="shared" si="45"/>
        <v>5</v>
      </c>
      <c r="O363" s="66">
        <f t="shared" si="46"/>
        <v>9</v>
      </c>
      <c r="P363" t="str">
        <f t="shared" si="41"/>
        <v>E</v>
      </c>
      <c r="Q363" t="str">
        <f t="shared" si="42"/>
        <v>F</v>
      </c>
      <c r="R363" t="str">
        <f t="shared" si="43"/>
        <v>J</v>
      </c>
      <c r="S363" t="str">
        <f t="shared" si="47"/>
        <v>EFJ</v>
      </c>
    </row>
    <row r="364" spans="12:19" x14ac:dyDescent="0.2">
      <c r="L364" s="64">
        <f t="shared" si="48"/>
        <v>460000</v>
      </c>
      <c r="M364" s="65">
        <f t="shared" si="44"/>
        <v>4</v>
      </c>
      <c r="N364" s="66">
        <f t="shared" si="45"/>
        <v>6</v>
      </c>
      <c r="O364" s="66">
        <f t="shared" si="46"/>
        <v>0</v>
      </c>
      <c r="P364" t="str">
        <f t="shared" si="41"/>
        <v>E</v>
      </c>
      <c r="Q364" t="str">
        <f t="shared" si="42"/>
        <v>G</v>
      </c>
      <c r="R364" t="str">
        <f t="shared" si="43"/>
        <v>A</v>
      </c>
      <c r="S364" t="str">
        <f t="shared" si="47"/>
        <v>EGA</v>
      </c>
    </row>
    <row r="365" spans="12:19" x14ac:dyDescent="0.2">
      <c r="L365" s="64">
        <f t="shared" si="48"/>
        <v>461000</v>
      </c>
      <c r="M365" s="65">
        <f t="shared" si="44"/>
        <v>4</v>
      </c>
      <c r="N365" s="66">
        <f t="shared" si="45"/>
        <v>6</v>
      </c>
      <c r="O365" s="66">
        <f t="shared" si="46"/>
        <v>1</v>
      </c>
      <c r="P365" t="str">
        <f t="shared" si="41"/>
        <v>E</v>
      </c>
      <c r="Q365" t="str">
        <f t="shared" si="42"/>
        <v>G</v>
      </c>
      <c r="R365" t="str">
        <f t="shared" si="43"/>
        <v>B</v>
      </c>
      <c r="S365" t="str">
        <f t="shared" si="47"/>
        <v>EGB</v>
      </c>
    </row>
    <row r="366" spans="12:19" x14ac:dyDescent="0.2">
      <c r="L366" s="64">
        <f t="shared" si="48"/>
        <v>462000</v>
      </c>
      <c r="M366" s="65">
        <f t="shared" si="44"/>
        <v>4</v>
      </c>
      <c r="N366" s="66">
        <f t="shared" si="45"/>
        <v>6</v>
      </c>
      <c r="O366" s="66">
        <f t="shared" si="46"/>
        <v>2</v>
      </c>
      <c r="P366" t="str">
        <f t="shared" si="41"/>
        <v>E</v>
      </c>
      <c r="Q366" t="str">
        <f t="shared" si="42"/>
        <v>G</v>
      </c>
      <c r="R366" t="str">
        <f t="shared" si="43"/>
        <v>C</v>
      </c>
      <c r="S366" t="str">
        <f t="shared" si="47"/>
        <v>EGC</v>
      </c>
    </row>
    <row r="367" spans="12:19" x14ac:dyDescent="0.2">
      <c r="L367" s="64">
        <f t="shared" si="48"/>
        <v>463000</v>
      </c>
      <c r="M367" s="65">
        <f t="shared" si="44"/>
        <v>4</v>
      </c>
      <c r="N367" s="66">
        <f t="shared" si="45"/>
        <v>6</v>
      </c>
      <c r="O367" s="66">
        <f t="shared" si="46"/>
        <v>3</v>
      </c>
      <c r="P367" t="str">
        <f t="shared" si="41"/>
        <v>E</v>
      </c>
      <c r="Q367" t="str">
        <f t="shared" si="42"/>
        <v>G</v>
      </c>
      <c r="R367" t="str">
        <f t="shared" si="43"/>
        <v>D</v>
      </c>
      <c r="S367" t="str">
        <f t="shared" si="47"/>
        <v>EGD</v>
      </c>
    </row>
    <row r="368" spans="12:19" x14ac:dyDescent="0.2">
      <c r="L368" s="64">
        <f t="shared" si="48"/>
        <v>464000</v>
      </c>
      <c r="M368" s="65">
        <f t="shared" si="44"/>
        <v>4</v>
      </c>
      <c r="N368" s="66">
        <f t="shared" si="45"/>
        <v>6</v>
      </c>
      <c r="O368" s="66">
        <f t="shared" si="46"/>
        <v>4</v>
      </c>
      <c r="P368" t="str">
        <f t="shared" si="41"/>
        <v>E</v>
      </c>
      <c r="Q368" t="str">
        <f t="shared" si="42"/>
        <v>G</v>
      </c>
      <c r="R368" t="str">
        <f t="shared" si="43"/>
        <v>E</v>
      </c>
      <c r="S368" t="str">
        <f t="shared" si="47"/>
        <v>EGE</v>
      </c>
    </row>
    <row r="369" spans="12:19" x14ac:dyDescent="0.2">
      <c r="L369" s="64">
        <f t="shared" si="48"/>
        <v>465000</v>
      </c>
      <c r="M369" s="65">
        <f t="shared" si="44"/>
        <v>4</v>
      </c>
      <c r="N369" s="66">
        <f t="shared" si="45"/>
        <v>6</v>
      </c>
      <c r="O369" s="66">
        <f t="shared" si="46"/>
        <v>5</v>
      </c>
      <c r="P369" t="str">
        <f t="shared" si="41"/>
        <v>E</v>
      </c>
      <c r="Q369" t="str">
        <f t="shared" si="42"/>
        <v>G</v>
      </c>
      <c r="R369" t="str">
        <f t="shared" si="43"/>
        <v>F</v>
      </c>
      <c r="S369" t="str">
        <f t="shared" si="47"/>
        <v>EGF</v>
      </c>
    </row>
    <row r="370" spans="12:19" x14ac:dyDescent="0.2">
      <c r="L370" s="64">
        <f t="shared" si="48"/>
        <v>466000</v>
      </c>
      <c r="M370" s="65">
        <f t="shared" si="44"/>
        <v>4</v>
      </c>
      <c r="N370" s="66">
        <f t="shared" si="45"/>
        <v>6</v>
      </c>
      <c r="O370" s="66">
        <f t="shared" si="46"/>
        <v>6</v>
      </c>
      <c r="P370" t="str">
        <f t="shared" si="41"/>
        <v>E</v>
      </c>
      <c r="Q370" t="str">
        <f t="shared" si="42"/>
        <v>G</v>
      </c>
      <c r="R370" t="str">
        <f t="shared" si="43"/>
        <v>G</v>
      </c>
      <c r="S370" t="str">
        <f t="shared" si="47"/>
        <v>EGG</v>
      </c>
    </row>
    <row r="371" spans="12:19" x14ac:dyDescent="0.2">
      <c r="L371" s="64">
        <f t="shared" si="48"/>
        <v>467000</v>
      </c>
      <c r="M371" s="65">
        <f t="shared" si="44"/>
        <v>4</v>
      </c>
      <c r="N371" s="66">
        <f t="shared" si="45"/>
        <v>6</v>
      </c>
      <c r="O371" s="66">
        <f t="shared" si="46"/>
        <v>7</v>
      </c>
      <c r="P371" t="str">
        <f t="shared" si="41"/>
        <v>E</v>
      </c>
      <c r="Q371" t="str">
        <f t="shared" si="42"/>
        <v>G</v>
      </c>
      <c r="R371" t="str">
        <f t="shared" si="43"/>
        <v>H</v>
      </c>
      <c r="S371" t="str">
        <f t="shared" si="47"/>
        <v>EGH</v>
      </c>
    </row>
    <row r="372" spans="12:19" x14ac:dyDescent="0.2">
      <c r="L372" s="64">
        <f t="shared" si="48"/>
        <v>468000</v>
      </c>
      <c r="M372" s="65">
        <f t="shared" si="44"/>
        <v>4</v>
      </c>
      <c r="N372" s="66">
        <f t="shared" si="45"/>
        <v>6</v>
      </c>
      <c r="O372" s="66">
        <f t="shared" si="46"/>
        <v>8</v>
      </c>
      <c r="P372" t="str">
        <f t="shared" si="41"/>
        <v>E</v>
      </c>
      <c r="Q372" t="str">
        <f t="shared" si="42"/>
        <v>G</v>
      </c>
      <c r="R372" t="str">
        <f t="shared" si="43"/>
        <v>I</v>
      </c>
      <c r="S372" t="str">
        <f t="shared" si="47"/>
        <v>EGI</v>
      </c>
    </row>
    <row r="373" spans="12:19" x14ac:dyDescent="0.2">
      <c r="L373" s="64">
        <f t="shared" si="48"/>
        <v>469000</v>
      </c>
      <c r="M373" s="65">
        <f t="shared" si="44"/>
        <v>4</v>
      </c>
      <c r="N373" s="66">
        <f t="shared" si="45"/>
        <v>6</v>
      </c>
      <c r="O373" s="66">
        <f t="shared" si="46"/>
        <v>9</v>
      </c>
      <c r="P373" t="str">
        <f t="shared" si="41"/>
        <v>E</v>
      </c>
      <c r="Q373" t="str">
        <f t="shared" si="42"/>
        <v>G</v>
      </c>
      <c r="R373" t="str">
        <f t="shared" si="43"/>
        <v>J</v>
      </c>
      <c r="S373" t="str">
        <f t="shared" si="47"/>
        <v>EGJ</v>
      </c>
    </row>
    <row r="374" spans="12:19" x14ac:dyDescent="0.2">
      <c r="L374" s="64">
        <f t="shared" si="48"/>
        <v>470000</v>
      </c>
      <c r="M374" s="65">
        <f t="shared" si="44"/>
        <v>4</v>
      </c>
      <c r="N374" s="66">
        <f t="shared" si="45"/>
        <v>7</v>
      </c>
      <c r="O374" s="66">
        <f t="shared" si="46"/>
        <v>0</v>
      </c>
      <c r="P374" t="str">
        <f t="shared" si="41"/>
        <v>E</v>
      </c>
      <c r="Q374" t="str">
        <f t="shared" si="42"/>
        <v>H</v>
      </c>
      <c r="R374" t="str">
        <f t="shared" si="43"/>
        <v>A</v>
      </c>
      <c r="S374" t="str">
        <f t="shared" si="47"/>
        <v>EHA</v>
      </c>
    </row>
    <row r="375" spans="12:19" x14ac:dyDescent="0.2">
      <c r="L375" s="64">
        <f t="shared" si="48"/>
        <v>471000</v>
      </c>
      <c r="M375" s="65">
        <f t="shared" si="44"/>
        <v>4</v>
      </c>
      <c r="N375" s="66">
        <f t="shared" si="45"/>
        <v>7</v>
      </c>
      <c r="O375" s="66">
        <f t="shared" si="46"/>
        <v>1</v>
      </c>
      <c r="P375" t="str">
        <f t="shared" si="41"/>
        <v>E</v>
      </c>
      <c r="Q375" t="str">
        <f t="shared" si="42"/>
        <v>H</v>
      </c>
      <c r="R375" t="str">
        <f t="shared" si="43"/>
        <v>B</v>
      </c>
      <c r="S375" t="str">
        <f t="shared" si="47"/>
        <v>EHB</v>
      </c>
    </row>
    <row r="376" spans="12:19" x14ac:dyDescent="0.2">
      <c r="L376" s="64">
        <f t="shared" si="48"/>
        <v>472000</v>
      </c>
      <c r="M376" s="65">
        <f t="shared" si="44"/>
        <v>4</v>
      </c>
      <c r="N376" s="66">
        <f t="shared" si="45"/>
        <v>7</v>
      </c>
      <c r="O376" s="66">
        <f t="shared" si="46"/>
        <v>2</v>
      </c>
      <c r="P376" t="str">
        <f t="shared" si="41"/>
        <v>E</v>
      </c>
      <c r="Q376" t="str">
        <f t="shared" si="42"/>
        <v>H</v>
      </c>
      <c r="R376" t="str">
        <f t="shared" si="43"/>
        <v>C</v>
      </c>
      <c r="S376" t="str">
        <f t="shared" si="47"/>
        <v>EHC</v>
      </c>
    </row>
    <row r="377" spans="12:19" x14ac:dyDescent="0.2">
      <c r="L377" s="64">
        <f t="shared" si="48"/>
        <v>473000</v>
      </c>
      <c r="M377" s="65">
        <f t="shared" si="44"/>
        <v>4</v>
      </c>
      <c r="N377" s="66">
        <f t="shared" si="45"/>
        <v>7</v>
      </c>
      <c r="O377" s="66">
        <f t="shared" si="46"/>
        <v>3</v>
      </c>
      <c r="P377" t="str">
        <f t="shared" si="41"/>
        <v>E</v>
      </c>
      <c r="Q377" t="str">
        <f t="shared" si="42"/>
        <v>H</v>
      </c>
      <c r="R377" t="str">
        <f t="shared" si="43"/>
        <v>D</v>
      </c>
      <c r="S377" t="str">
        <f t="shared" si="47"/>
        <v>EHD</v>
      </c>
    </row>
    <row r="378" spans="12:19" x14ac:dyDescent="0.2">
      <c r="L378" s="64">
        <f t="shared" si="48"/>
        <v>474000</v>
      </c>
      <c r="M378" s="65">
        <f t="shared" si="44"/>
        <v>4</v>
      </c>
      <c r="N378" s="66">
        <f t="shared" si="45"/>
        <v>7</v>
      </c>
      <c r="O378" s="66">
        <f t="shared" si="46"/>
        <v>4</v>
      </c>
      <c r="P378" t="str">
        <f t="shared" si="41"/>
        <v>E</v>
      </c>
      <c r="Q378" t="str">
        <f t="shared" si="42"/>
        <v>H</v>
      </c>
      <c r="R378" t="str">
        <f t="shared" si="43"/>
        <v>E</v>
      </c>
      <c r="S378" t="str">
        <f t="shared" si="47"/>
        <v>EHE</v>
      </c>
    </row>
    <row r="379" spans="12:19" x14ac:dyDescent="0.2">
      <c r="L379" s="64">
        <f t="shared" si="48"/>
        <v>475000</v>
      </c>
      <c r="M379" s="65">
        <f t="shared" si="44"/>
        <v>4</v>
      </c>
      <c r="N379" s="66">
        <f t="shared" si="45"/>
        <v>7</v>
      </c>
      <c r="O379" s="66">
        <f t="shared" si="46"/>
        <v>5</v>
      </c>
      <c r="P379" t="str">
        <f t="shared" si="41"/>
        <v>E</v>
      </c>
      <c r="Q379" t="str">
        <f t="shared" si="42"/>
        <v>H</v>
      </c>
      <c r="R379" t="str">
        <f t="shared" si="43"/>
        <v>F</v>
      </c>
      <c r="S379" t="str">
        <f t="shared" si="47"/>
        <v>EHF</v>
      </c>
    </row>
    <row r="380" spans="12:19" x14ac:dyDescent="0.2">
      <c r="L380" s="64">
        <f t="shared" si="48"/>
        <v>476000</v>
      </c>
      <c r="M380" s="65">
        <f t="shared" si="44"/>
        <v>4</v>
      </c>
      <c r="N380" s="66">
        <f t="shared" si="45"/>
        <v>7</v>
      </c>
      <c r="O380" s="66">
        <f t="shared" si="46"/>
        <v>6</v>
      </c>
      <c r="P380" t="str">
        <f t="shared" si="41"/>
        <v>E</v>
      </c>
      <c r="Q380" t="str">
        <f t="shared" si="42"/>
        <v>H</v>
      </c>
      <c r="R380" t="str">
        <f t="shared" si="43"/>
        <v>G</v>
      </c>
      <c r="S380" t="str">
        <f t="shared" si="47"/>
        <v>EHG</v>
      </c>
    </row>
    <row r="381" spans="12:19" x14ac:dyDescent="0.2">
      <c r="L381" s="64">
        <f t="shared" si="48"/>
        <v>477000</v>
      </c>
      <c r="M381" s="65">
        <f t="shared" si="44"/>
        <v>4</v>
      </c>
      <c r="N381" s="66">
        <f t="shared" si="45"/>
        <v>7</v>
      </c>
      <c r="O381" s="66">
        <f t="shared" si="46"/>
        <v>7</v>
      </c>
      <c r="P381" t="str">
        <f t="shared" si="41"/>
        <v>E</v>
      </c>
      <c r="Q381" t="str">
        <f t="shared" si="42"/>
        <v>H</v>
      </c>
      <c r="R381" t="str">
        <f t="shared" si="43"/>
        <v>H</v>
      </c>
      <c r="S381" t="str">
        <f t="shared" si="47"/>
        <v>EHH</v>
      </c>
    </row>
    <row r="382" spans="12:19" x14ac:dyDescent="0.2">
      <c r="L382" s="64">
        <f t="shared" si="48"/>
        <v>478000</v>
      </c>
      <c r="M382" s="65">
        <f t="shared" si="44"/>
        <v>4</v>
      </c>
      <c r="N382" s="66">
        <f t="shared" si="45"/>
        <v>7</v>
      </c>
      <c r="O382" s="66">
        <f t="shared" si="46"/>
        <v>8</v>
      </c>
      <c r="P382" t="str">
        <f t="shared" si="41"/>
        <v>E</v>
      </c>
      <c r="Q382" t="str">
        <f t="shared" si="42"/>
        <v>H</v>
      </c>
      <c r="R382" t="str">
        <f t="shared" si="43"/>
        <v>I</v>
      </c>
      <c r="S382" t="str">
        <f t="shared" si="47"/>
        <v>EHI</v>
      </c>
    </row>
    <row r="383" spans="12:19" x14ac:dyDescent="0.2">
      <c r="L383" s="64">
        <f t="shared" si="48"/>
        <v>479000</v>
      </c>
      <c r="M383" s="65">
        <f t="shared" si="44"/>
        <v>4</v>
      </c>
      <c r="N383" s="66">
        <f t="shared" si="45"/>
        <v>7</v>
      </c>
      <c r="O383" s="66">
        <f t="shared" si="46"/>
        <v>9</v>
      </c>
      <c r="P383" t="str">
        <f t="shared" si="41"/>
        <v>E</v>
      </c>
      <c r="Q383" t="str">
        <f t="shared" si="42"/>
        <v>H</v>
      </c>
      <c r="R383" t="str">
        <f t="shared" si="43"/>
        <v>J</v>
      </c>
      <c r="S383" t="str">
        <f t="shared" si="47"/>
        <v>EHJ</v>
      </c>
    </row>
    <row r="384" spans="12:19" x14ac:dyDescent="0.2">
      <c r="L384" s="64">
        <f t="shared" si="48"/>
        <v>480000</v>
      </c>
      <c r="M384" s="65">
        <f t="shared" si="44"/>
        <v>4</v>
      </c>
      <c r="N384" s="66">
        <f t="shared" si="45"/>
        <v>8</v>
      </c>
      <c r="O384" s="66">
        <f t="shared" si="46"/>
        <v>0</v>
      </c>
      <c r="P384" t="str">
        <f t="shared" si="41"/>
        <v>E</v>
      </c>
      <c r="Q384" t="str">
        <f t="shared" si="42"/>
        <v>I</v>
      </c>
      <c r="R384" t="str">
        <f t="shared" si="43"/>
        <v>A</v>
      </c>
      <c r="S384" t="str">
        <f t="shared" si="47"/>
        <v>EIA</v>
      </c>
    </row>
    <row r="385" spans="12:19" x14ac:dyDescent="0.2">
      <c r="L385" s="64">
        <f t="shared" si="48"/>
        <v>481000</v>
      </c>
      <c r="M385" s="65">
        <f t="shared" si="44"/>
        <v>4</v>
      </c>
      <c r="N385" s="66">
        <f t="shared" si="45"/>
        <v>8</v>
      </c>
      <c r="O385" s="66">
        <f t="shared" si="46"/>
        <v>1</v>
      </c>
      <c r="P385" t="str">
        <f t="shared" si="41"/>
        <v>E</v>
      </c>
      <c r="Q385" t="str">
        <f t="shared" si="42"/>
        <v>I</v>
      </c>
      <c r="R385" t="str">
        <f t="shared" si="43"/>
        <v>B</v>
      </c>
      <c r="S385" t="str">
        <f t="shared" si="47"/>
        <v>EIB</v>
      </c>
    </row>
    <row r="386" spans="12:19" x14ac:dyDescent="0.2">
      <c r="L386" s="64">
        <f t="shared" si="48"/>
        <v>482000</v>
      </c>
      <c r="M386" s="65">
        <f t="shared" si="44"/>
        <v>4</v>
      </c>
      <c r="N386" s="66">
        <f t="shared" si="45"/>
        <v>8</v>
      </c>
      <c r="O386" s="66">
        <f t="shared" si="46"/>
        <v>2</v>
      </c>
      <c r="P386" t="str">
        <f t="shared" si="41"/>
        <v>E</v>
      </c>
      <c r="Q386" t="str">
        <f t="shared" si="42"/>
        <v>I</v>
      </c>
      <c r="R386" t="str">
        <f t="shared" si="43"/>
        <v>C</v>
      </c>
      <c r="S386" t="str">
        <f t="shared" si="47"/>
        <v>EIC</v>
      </c>
    </row>
    <row r="387" spans="12:19" x14ac:dyDescent="0.2">
      <c r="L387" s="64">
        <f t="shared" si="48"/>
        <v>483000</v>
      </c>
      <c r="M387" s="65">
        <f t="shared" si="44"/>
        <v>4</v>
      </c>
      <c r="N387" s="66">
        <f t="shared" si="45"/>
        <v>8</v>
      </c>
      <c r="O387" s="66">
        <f t="shared" si="46"/>
        <v>3</v>
      </c>
      <c r="P387" t="str">
        <f t="shared" si="41"/>
        <v>E</v>
      </c>
      <c r="Q387" t="str">
        <f t="shared" si="42"/>
        <v>I</v>
      </c>
      <c r="R387" t="str">
        <f t="shared" si="43"/>
        <v>D</v>
      </c>
      <c r="S387" t="str">
        <f t="shared" si="47"/>
        <v>EID</v>
      </c>
    </row>
    <row r="388" spans="12:19" x14ac:dyDescent="0.2">
      <c r="L388" s="64">
        <f t="shared" si="48"/>
        <v>484000</v>
      </c>
      <c r="M388" s="65">
        <f t="shared" si="44"/>
        <v>4</v>
      </c>
      <c r="N388" s="66">
        <f t="shared" si="45"/>
        <v>8</v>
      </c>
      <c r="O388" s="66">
        <f t="shared" si="46"/>
        <v>4</v>
      </c>
      <c r="P388" t="str">
        <f t="shared" ref="P388:P451" si="49">VLOOKUP(M388,logika,2,FALSE)</f>
        <v>E</v>
      </c>
      <c r="Q388" t="str">
        <f t="shared" ref="Q388:Q451" si="50">VLOOKUP(N388,logika,2,FALSE)</f>
        <v>I</v>
      </c>
      <c r="R388" t="str">
        <f t="shared" ref="R388:R451" si="51">VLOOKUP(O388,logika,2,FALSE)</f>
        <v>E</v>
      </c>
      <c r="S388" t="str">
        <f t="shared" si="47"/>
        <v>EIE</v>
      </c>
    </row>
    <row r="389" spans="12:19" x14ac:dyDescent="0.2">
      <c r="L389" s="64">
        <f t="shared" si="48"/>
        <v>485000</v>
      </c>
      <c r="M389" s="65">
        <f t="shared" ref="M389:M452" si="52">VALUE(LEFT(L389,1))</f>
        <v>4</v>
      </c>
      <c r="N389" s="66">
        <f t="shared" ref="N389:N452" si="53">VALUE(MID(L389,2,1))</f>
        <v>8</v>
      </c>
      <c r="O389" s="66">
        <f t="shared" ref="O389:O452" si="54">VALUE(MID(L389,3,1))</f>
        <v>5</v>
      </c>
      <c r="P389" t="str">
        <f t="shared" si="49"/>
        <v>E</v>
      </c>
      <c r="Q389" t="str">
        <f t="shared" si="50"/>
        <v>I</v>
      </c>
      <c r="R389" t="str">
        <f t="shared" si="51"/>
        <v>F</v>
      </c>
      <c r="S389" t="str">
        <f t="shared" ref="S389:S452" si="55">CONCATENATE(P389,Q389,R389)</f>
        <v>EIF</v>
      </c>
    </row>
    <row r="390" spans="12:19" x14ac:dyDescent="0.2">
      <c r="L390" s="64">
        <f t="shared" ref="L390:L453" si="56">L389+1000</f>
        <v>486000</v>
      </c>
      <c r="M390" s="65">
        <f t="shared" si="52"/>
        <v>4</v>
      </c>
      <c r="N390" s="66">
        <f t="shared" si="53"/>
        <v>8</v>
      </c>
      <c r="O390" s="66">
        <f t="shared" si="54"/>
        <v>6</v>
      </c>
      <c r="P390" t="str">
        <f t="shared" si="49"/>
        <v>E</v>
      </c>
      <c r="Q390" t="str">
        <f t="shared" si="50"/>
        <v>I</v>
      </c>
      <c r="R390" t="str">
        <f t="shared" si="51"/>
        <v>G</v>
      </c>
      <c r="S390" t="str">
        <f t="shared" si="55"/>
        <v>EIG</v>
      </c>
    </row>
    <row r="391" spans="12:19" x14ac:dyDescent="0.2">
      <c r="L391" s="64">
        <f t="shared" si="56"/>
        <v>487000</v>
      </c>
      <c r="M391" s="65">
        <f t="shared" si="52"/>
        <v>4</v>
      </c>
      <c r="N391" s="66">
        <f t="shared" si="53"/>
        <v>8</v>
      </c>
      <c r="O391" s="66">
        <f t="shared" si="54"/>
        <v>7</v>
      </c>
      <c r="P391" t="str">
        <f t="shared" si="49"/>
        <v>E</v>
      </c>
      <c r="Q391" t="str">
        <f t="shared" si="50"/>
        <v>I</v>
      </c>
      <c r="R391" t="str">
        <f t="shared" si="51"/>
        <v>H</v>
      </c>
      <c r="S391" t="str">
        <f t="shared" si="55"/>
        <v>EIH</v>
      </c>
    </row>
    <row r="392" spans="12:19" x14ac:dyDescent="0.2">
      <c r="L392" s="64">
        <f t="shared" si="56"/>
        <v>488000</v>
      </c>
      <c r="M392" s="65">
        <f t="shared" si="52"/>
        <v>4</v>
      </c>
      <c r="N392" s="66">
        <f t="shared" si="53"/>
        <v>8</v>
      </c>
      <c r="O392" s="66">
        <f t="shared" si="54"/>
        <v>8</v>
      </c>
      <c r="P392" t="str">
        <f t="shared" si="49"/>
        <v>E</v>
      </c>
      <c r="Q392" t="str">
        <f t="shared" si="50"/>
        <v>I</v>
      </c>
      <c r="R392" t="str">
        <f t="shared" si="51"/>
        <v>I</v>
      </c>
      <c r="S392" t="str">
        <f t="shared" si="55"/>
        <v>EII</v>
      </c>
    </row>
    <row r="393" spans="12:19" x14ac:dyDescent="0.2">
      <c r="L393" s="64">
        <f t="shared" si="56"/>
        <v>489000</v>
      </c>
      <c r="M393" s="65">
        <f t="shared" si="52"/>
        <v>4</v>
      </c>
      <c r="N393" s="66">
        <f t="shared" si="53"/>
        <v>8</v>
      </c>
      <c r="O393" s="66">
        <f t="shared" si="54"/>
        <v>9</v>
      </c>
      <c r="P393" t="str">
        <f t="shared" si="49"/>
        <v>E</v>
      </c>
      <c r="Q393" t="str">
        <f t="shared" si="50"/>
        <v>I</v>
      </c>
      <c r="R393" t="str">
        <f t="shared" si="51"/>
        <v>J</v>
      </c>
      <c r="S393" t="str">
        <f t="shared" si="55"/>
        <v>EIJ</v>
      </c>
    </row>
    <row r="394" spans="12:19" x14ac:dyDescent="0.2">
      <c r="L394" s="64">
        <f t="shared" si="56"/>
        <v>490000</v>
      </c>
      <c r="M394" s="65">
        <f t="shared" si="52"/>
        <v>4</v>
      </c>
      <c r="N394" s="66">
        <f t="shared" si="53"/>
        <v>9</v>
      </c>
      <c r="O394" s="66">
        <f t="shared" si="54"/>
        <v>0</v>
      </c>
      <c r="P394" t="str">
        <f t="shared" si="49"/>
        <v>E</v>
      </c>
      <c r="Q394" t="str">
        <f t="shared" si="50"/>
        <v>J</v>
      </c>
      <c r="R394" t="str">
        <f t="shared" si="51"/>
        <v>A</v>
      </c>
      <c r="S394" t="str">
        <f t="shared" si="55"/>
        <v>EJA</v>
      </c>
    </row>
    <row r="395" spans="12:19" x14ac:dyDescent="0.2">
      <c r="L395" s="64">
        <f t="shared" si="56"/>
        <v>491000</v>
      </c>
      <c r="M395" s="65">
        <f t="shared" si="52"/>
        <v>4</v>
      </c>
      <c r="N395" s="66">
        <f t="shared" si="53"/>
        <v>9</v>
      </c>
      <c r="O395" s="66">
        <f t="shared" si="54"/>
        <v>1</v>
      </c>
      <c r="P395" t="str">
        <f t="shared" si="49"/>
        <v>E</v>
      </c>
      <c r="Q395" t="str">
        <f t="shared" si="50"/>
        <v>J</v>
      </c>
      <c r="R395" t="str">
        <f t="shared" si="51"/>
        <v>B</v>
      </c>
      <c r="S395" t="str">
        <f t="shared" si="55"/>
        <v>EJB</v>
      </c>
    </row>
    <row r="396" spans="12:19" x14ac:dyDescent="0.2">
      <c r="L396" s="64">
        <f t="shared" si="56"/>
        <v>492000</v>
      </c>
      <c r="M396" s="65">
        <f t="shared" si="52"/>
        <v>4</v>
      </c>
      <c r="N396" s="66">
        <f t="shared" si="53"/>
        <v>9</v>
      </c>
      <c r="O396" s="66">
        <f t="shared" si="54"/>
        <v>2</v>
      </c>
      <c r="P396" t="str">
        <f t="shared" si="49"/>
        <v>E</v>
      </c>
      <c r="Q396" t="str">
        <f t="shared" si="50"/>
        <v>J</v>
      </c>
      <c r="R396" t="str">
        <f t="shared" si="51"/>
        <v>C</v>
      </c>
      <c r="S396" t="str">
        <f t="shared" si="55"/>
        <v>EJC</v>
      </c>
    </row>
    <row r="397" spans="12:19" x14ac:dyDescent="0.2">
      <c r="L397" s="64">
        <f t="shared" si="56"/>
        <v>493000</v>
      </c>
      <c r="M397" s="65">
        <f t="shared" si="52"/>
        <v>4</v>
      </c>
      <c r="N397" s="66">
        <f t="shared" si="53"/>
        <v>9</v>
      </c>
      <c r="O397" s="66">
        <f t="shared" si="54"/>
        <v>3</v>
      </c>
      <c r="P397" t="str">
        <f t="shared" si="49"/>
        <v>E</v>
      </c>
      <c r="Q397" t="str">
        <f t="shared" si="50"/>
        <v>J</v>
      </c>
      <c r="R397" t="str">
        <f t="shared" si="51"/>
        <v>D</v>
      </c>
      <c r="S397" t="str">
        <f t="shared" si="55"/>
        <v>EJD</v>
      </c>
    </row>
    <row r="398" spans="12:19" x14ac:dyDescent="0.2">
      <c r="L398" s="64">
        <f t="shared" si="56"/>
        <v>494000</v>
      </c>
      <c r="M398" s="65">
        <f t="shared" si="52"/>
        <v>4</v>
      </c>
      <c r="N398" s="66">
        <f t="shared" si="53"/>
        <v>9</v>
      </c>
      <c r="O398" s="66">
        <f t="shared" si="54"/>
        <v>4</v>
      </c>
      <c r="P398" t="str">
        <f t="shared" si="49"/>
        <v>E</v>
      </c>
      <c r="Q398" t="str">
        <f t="shared" si="50"/>
        <v>J</v>
      </c>
      <c r="R398" t="str">
        <f t="shared" si="51"/>
        <v>E</v>
      </c>
      <c r="S398" t="str">
        <f t="shared" si="55"/>
        <v>EJE</v>
      </c>
    </row>
    <row r="399" spans="12:19" x14ac:dyDescent="0.2">
      <c r="L399" s="64">
        <f t="shared" si="56"/>
        <v>495000</v>
      </c>
      <c r="M399" s="65">
        <f t="shared" si="52"/>
        <v>4</v>
      </c>
      <c r="N399" s="66">
        <f t="shared" si="53"/>
        <v>9</v>
      </c>
      <c r="O399" s="66">
        <f t="shared" si="54"/>
        <v>5</v>
      </c>
      <c r="P399" t="str">
        <f t="shared" si="49"/>
        <v>E</v>
      </c>
      <c r="Q399" t="str">
        <f t="shared" si="50"/>
        <v>J</v>
      </c>
      <c r="R399" t="str">
        <f t="shared" si="51"/>
        <v>F</v>
      </c>
      <c r="S399" t="str">
        <f t="shared" si="55"/>
        <v>EJF</v>
      </c>
    </row>
    <row r="400" spans="12:19" x14ac:dyDescent="0.2">
      <c r="L400" s="64">
        <f t="shared" si="56"/>
        <v>496000</v>
      </c>
      <c r="M400" s="65">
        <f t="shared" si="52"/>
        <v>4</v>
      </c>
      <c r="N400" s="66">
        <f t="shared" si="53"/>
        <v>9</v>
      </c>
      <c r="O400" s="66">
        <f t="shared" si="54"/>
        <v>6</v>
      </c>
      <c r="P400" t="str">
        <f t="shared" si="49"/>
        <v>E</v>
      </c>
      <c r="Q400" t="str">
        <f t="shared" si="50"/>
        <v>J</v>
      </c>
      <c r="R400" t="str">
        <f t="shared" si="51"/>
        <v>G</v>
      </c>
      <c r="S400" t="str">
        <f t="shared" si="55"/>
        <v>EJG</v>
      </c>
    </row>
    <row r="401" spans="12:19" x14ac:dyDescent="0.2">
      <c r="L401" s="64">
        <f t="shared" si="56"/>
        <v>497000</v>
      </c>
      <c r="M401" s="65">
        <f t="shared" si="52"/>
        <v>4</v>
      </c>
      <c r="N401" s="66">
        <f t="shared" si="53"/>
        <v>9</v>
      </c>
      <c r="O401" s="66">
        <f t="shared" si="54"/>
        <v>7</v>
      </c>
      <c r="P401" t="str">
        <f t="shared" si="49"/>
        <v>E</v>
      </c>
      <c r="Q401" t="str">
        <f t="shared" si="50"/>
        <v>J</v>
      </c>
      <c r="R401" t="str">
        <f t="shared" si="51"/>
        <v>H</v>
      </c>
      <c r="S401" t="str">
        <f t="shared" si="55"/>
        <v>EJH</v>
      </c>
    </row>
    <row r="402" spans="12:19" x14ac:dyDescent="0.2">
      <c r="L402" s="64">
        <f t="shared" si="56"/>
        <v>498000</v>
      </c>
      <c r="M402" s="65">
        <f t="shared" si="52"/>
        <v>4</v>
      </c>
      <c r="N402" s="66">
        <f t="shared" si="53"/>
        <v>9</v>
      </c>
      <c r="O402" s="66">
        <f t="shared" si="54"/>
        <v>8</v>
      </c>
      <c r="P402" t="str">
        <f t="shared" si="49"/>
        <v>E</v>
      </c>
      <c r="Q402" t="str">
        <f t="shared" si="50"/>
        <v>J</v>
      </c>
      <c r="R402" t="str">
        <f t="shared" si="51"/>
        <v>I</v>
      </c>
      <c r="S402" t="str">
        <f t="shared" si="55"/>
        <v>EJI</v>
      </c>
    </row>
    <row r="403" spans="12:19" x14ac:dyDescent="0.2">
      <c r="L403" s="64">
        <f t="shared" si="56"/>
        <v>499000</v>
      </c>
      <c r="M403" s="65">
        <f t="shared" si="52"/>
        <v>4</v>
      </c>
      <c r="N403" s="66">
        <f t="shared" si="53"/>
        <v>9</v>
      </c>
      <c r="O403" s="66">
        <f t="shared" si="54"/>
        <v>9</v>
      </c>
      <c r="P403" t="str">
        <f t="shared" si="49"/>
        <v>E</v>
      </c>
      <c r="Q403" t="str">
        <f t="shared" si="50"/>
        <v>J</v>
      </c>
      <c r="R403" t="str">
        <f t="shared" si="51"/>
        <v>J</v>
      </c>
      <c r="S403" t="str">
        <f t="shared" si="55"/>
        <v>EJJ</v>
      </c>
    </row>
    <row r="404" spans="12:19" x14ac:dyDescent="0.2">
      <c r="L404" s="64">
        <f t="shared" si="56"/>
        <v>500000</v>
      </c>
      <c r="M404" s="65">
        <f t="shared" si="52"/>
        <v>5</v>
      </c>
      <c r="N404" s="66">
        <f t="shared" si="53"/>
        <v>0</v>
      </c>
      <c r="O404" s="66">
        <f t="shared" si="54"/>
        <v>0</v>
      </c>
      <c r="P404" t="str">
        <f t="shared" si="49"/>
        <v>F</v>
      </c>
      <c r="Q404" t="str">
        <f t="shared" si="50"/>
        <v>A</v>
      </c>
      <c r="R404" t="str">
        <f t="shared" si="51"/>
        <v>A</v>
      </c>
      <c r="S404" t="str">
        <f t="shared" si="55"/>
        <v>FAA</v>
      </c>
    </row>
    <row r="405" spans="12:19" x14ac:dyDescent="0.2">
      <c r="L405" s="64">
        <f t="shared" si="56"/>
        <v>501000</v>
      </c>
      <c r="M405" s="65">
        <f t="shared" si="52"/>
        <v>5</v>
      </c>
      <c r="N405" s="66">
        <f t="shared" si="53"/>
        <v>0</v>
      </c>
      <c r="O405" s="66">
        <f t="shared" si="54"/>
        <v>1</v>
      </c>
      <c r="P405" t="str">
        <f t="shared" si="49"/>
        <v>F</v>
      </c>
      <c r="Q405" t="str">
        <f t="shared" si="50"/>
        <v>A</v>
      </c>
      <c r="R405" t="str">
        <f t="shared" si="51"/>
        <v>B</v>
      </c>
      <c r="S405" t="str">
        <f t="shared" si="55"/>
        <v>FAB</v>
      </c>
    </row>
    <row r="406" spans="12:19" x14ac:dyDescent="0.2">
      <c r="L406" s="64">
        <f t="shared" si="56"/>
        <v>502000</v>
      </c>
      <c r="M406" s="65">
        <f t="shared" si="52"/>
        <v>5</v>
      </c>
      <c r="N406" s="66">
        <f t="shared" si="53"/>
        <v>0</v>
      </c>
      <c r="O406" s="66">
        <f t="shared" si="54"/>
        <v>2</v>
      </c>
      <c r="P406" t="str">
        <f t="shared" si="49"/>
        <v>F</v>
      </c>
      <c r="Q406" t="str">
        <f t="shared" si="50"/>
        <v>A</v>
      </c>
      <c r="R406" t="str">
        <f t="shared" si="51"/>
        <v>C</v>
      </c>
      <c r="S406" t="str">
        <f t="shared" si="55"/>
        <v>FAC</v>
      </c>
    </row>
    <row r="407" spans="12:19" x14ac:dyDescent="0.2">
      <c r="L407" s="64">
        <f t="shared" si="56"/>
        <v>503000</v>
      </c>
      <c r="M407" s="65">
        <f t="shared" si="52"/>
        <v>5</v>
      </c>
      <c r="N407" s="66">
        <f t="shared" si="53"/>
        <v>0</v>
      </c>
      <c r="O407" s="66">
        <f t="shared" si="54"/>
        <v>3</v>
      </c>
      <c r="P407" t="str">
        <f t="shared" si="49"/>
        <v>F</v>
      </c>
      <c r="Q407" t="str">
        <f t="shared" si="50"/>
        <v>A</v>
      </c>
      <c r="R407" t="str">
        <f t="shared" si="51"/>
        <v>D</v>
      </c>
      <c r="S407" t="str">
        <f t="shared" si="55"/>
        <v>FAD</v>
      </c>
    </row>
    <row r="408" spans="12:19" x14ac:dyDescent="0.2">
      <c r="L408" s="64">
        <f t="shared" si="56"/>
        <v>504000</v>
      </c>
      <c r="M408" s="65">
        <f t="shared" si="52"/>
        <v>5</v>
      </c>
      <c r="N408" s="66">
        <f t="shared" si="53"/>
        <v>0</v>
      </c>
      <c r="O408" s="66">
        <f t="shared" si="54"/>
        <v>4</v>
      </c>
      <c r="P408" t="str">
        <f t="shared" si="49"/>
        <v>F</v>
      </c>
      <c r="Q408" t="str">
        <f t="shared" si="50"/>
        <v>A</v>
      </c>
      <c r="R408" t="str">
        <f t="shared" si="51"/>
        <v>E</v>
      </c>
      <c r="S408" t="str">
        <f t="shared" si="55"/>
        <v>FAE</v>
      </c>
    </row>
    <row r="409" spans="12:19" x14ac:dyDescent="0.2">
      <c r="L409" s="64">
        <f t="shared" si="56"/>
        <v>505000</v>
      </c>
      <c r="M409" s="65">
        <f t="shared" si="52"/>
        <v>5</v>
      </c>
      <c r="N409" s="66">
        <f t="shared" si="53"/>
        <v>0</v>
      </c>
      <c r="O409" s="66">
        <f t="shared" si="54"/>
        <v>5</v>
      </c>
      <c r="P409" t="str">
        <f t="shared" si="49"/>
        <v>F</v>
      </c>
      <c r="Q409" t="str">
        <f t="shared" si="50"/>
        <v>A</v>
      </c>
      <c r="R409" t="str">
        <f t="shared" si="51"/>
        <v>F</v>
      </c>
      <c r="S409" t="str">
        <f t="shared" si="55"/>
        <v>FAF</v>
      </c>
    </row>
    <row r="410" spans="12:19" x14ac:dyDescent="0.2">
      <c r="L410" s="64">
        <f t="shared" si="56"/>
        <v>506000</v>
      </c>
      <c r="M410" s="65">
        <f t="shared" si="52"/>
        <v>5</v>
      </c>
      <c r="N410" s="66">
        <f t="shared" si="53"/>
        <v>0</v>
      </c>
      <c r="O410" s="66">
        <f t="shared" si="54"/>
        <v>6</v>
      </c>
      <c r="P410" t="str">
        <f t="shared" si="49"/>
        <v>F</v>
      </c>
      <c r="Q410" t="str">
        <f t="shared" si="50"/>
        <v>A</v>
      </c>
      <c r="R410" t="str">
        <f t="shared" si="51"/>
        <v>G</v>
      </c>
      <c r="S410" t="str">
        <f t="shared" si="55"/>
        <v>FAG</v>
      </c>
    </row>
    <row r="411" spans="12:19" x14ac:dyDescent="0.2">
      <c r="L411" s="64">
        <f t="shared" si="56"/>
        <v>507000</v>
      </c>
      <c r="M411" s="65">
        <f t="shared" si="52"/>
        <v>5</v>
      </c>
      <c r="N411" s="66">
        <f t="shared" si="53"/>
        <v>0</v>
      </c>
      <c r="O411" s="66">
        <f t="shared" si="54"/>
        <v>7</v>
      </c>
      <c r="P411" t="str">
        <f t="shared" si="49"/>
        <v>F</v>
      </c>
      <c r="Q411" t="str">
        <f t="shared" si="50"/>
        <v>A</v>
      </c>
      <c r="R411" t="str">
        <f t="shared" si="51"/>
        <v>H</v>
      </c>
      <c r="S411" t="str">
        <f t="shared" si="55"/>
        <v>FAH</v>
      </c>
    </row>
    <row r="412" spans="12:19" x14ac:dyDescent="0.2">
      <c r="L412" s="64">
        <f t="shared" si="56"/>
        <v>508000</v>
      </c>
      <c r="M412" s="65">
        <f t="shared" si="52"/>
        <v>5</v>
      </c>
      <c r="N412" s="66">
        <f t="shared" si="53"/>
        <v>0</v>
      </c>
      <c r="O412" s="66">
        <f t="shared" si="54"/>
        <v>8</v>
      </c>
      <c r="P412" t="str">
        <f t="shared" si="49"/>
        <v>F</v>
      </c>
      <c r="Q412" t="str">
        <f t="shared" si="50"/>
        <v>A</v>
      </c>
      <c r="R412" t="str">
        <f t="shared" si="51"/>
        <v>I</v>
      </c>
      <c r="S412" t="str">
        <f t="shared" si="55"/>
        <v>FAI</v>
      </c>
    </row>
    <row r="413" spans="12:19" x14ac:dyDescent="0.2">
      <c r="L413" s="64">
        <f t="shared" si="56"/>
        <v>509000</v>
      </c>
      <c r="M413" s="65">
        <f t="shared" si="52"/>
        <v>5</v>
      </c>
      <c r="N413" s="66">
        <f t="shared" si="53"/>
        <v>0</v>
      </c>
      <c r="O413" s="66">
        <f t="shared" si="54"/>
        <v>9</v>
      </c>
      <c r="P413" t="str">
        <f t="shared" si="49"/>
        <v>F</v>
      </c>
      <c r="Q413" t="str">
        <f t="shared" si="50"/>
        <v>A</v>
      </c>
      <c r="R413" t="str">
        <f t="shared" si="51"/>
        <v>J</v>
      </c>
      <c r="S413" t="str">
        <f t="shared" si="55"/>
        <v>FAJ</v>
      </c>
    </row>
    <row r="414" spans="12:19" x14ac:dyDescent="0.2">
      <c r="L414" s="64">
        <f t="shared" si="56"/>
        <v>510000</v>
      </c>
      <c r="M414" s="65">
        <f t="shared" si="52"/>
        <v>5</v>
      </c>
      <c r="N414" s="66">
        <f t="shared" si="53"/>
        <v>1</v>
      </c>
      <c r="O414" s="66">
        <f t="shared" si="54"/>
        <v>0</v>
      </c>
      <c r="P414" t="str">
        <f t="shared" si="49"/>
        <v>F</v>
      </c>
      <c r="Q414" t="str">
        <f t="shared" si="50"/>
        <v>B</v>
      </c>
      <c r="R414" t="str">
        <f t="shared" si="51"/>
        <v>A</v>
      </c>
      <c r="S414" t="str">
        <f t="shared" si="55"/>
        <v>FBA</v>
      </c>
    </row>
    <row r="415" spans="12:19" x14ac:dyDescent="0.2">
      <c r="L415" s="64">
        <f t="shared" si="56"/>
        <v>511000</v>
      </c>
      <c r="M415" s="65">
        <f t="shared" si="52"/>
        <v>5</v>
      </c>
      <c r="N415" s="66">
        <f t="shared" si="53"/>
        <v>1</v>
      </c>
      <c r="O415" s="66">
        <f t="shared" si="54"/>
        <v>1</v>
      </c>
      <c r="P415" t="str">
        <f t="shared" si="49"/>
        <v>F</v>
      </c>
      <c r="Q415" t="str">
        <f t="shared" si="50"/>
        <v>B</v>
      </c>
      <c r="R415" t="str">
        <f t="shared" si="51"/>
        <v>B</v>
      </c>
      <c r="S415" t="str">
        <f t="shared" si="55"/>
        <v>FBB</v>
      </c>
    </row>
    <row r="416" spans="12:19" x14ac:dyDescent="0.2">
      <c r="L416" s="64">
        <f t="shared" si="56"/>
        <v>512000</v>
      </c>
      <c r="M416" s="65">
        <f t="shared" si="52"/>
        <v>5</v>
      </c>
      <c r="N416" s="66">
        <f t="shared" si="53"/>
        <v>1</v>
      </c>
      <c r="O416" s="66">
        <f t="shared" si="54"/>
        <v>2</v>
      </c>
      <c r="P416" t="str">
        <f t="shared" si="49"/>
        <v>F</v>
      </c>
      <c r="Q416" t="str">
        <f t="shared" si="50"/>
        <v>B</v>
      </c>
      <c r="R416" t="str">
        <f t="shared" si="51"/>
        <v>C</v>
      </c>
      <c r="S416" t="str">
        <f t="shared" si="55"/>
        <v>FBC</v>
      </c>
    </row>
    <row r="417" spans="12:19" x14ac:dyDescent="0.2">
      <c r="L417" s="64">
        <f t="shared" si="56"/>
        <v>513000</v>
      </c>
      <c r="M417" s="65">
        <f t="shared" si="52"/>
        <v>5</v>
      </c>
      <c r="N417" s="66">
        <f t="shared" si="53"/>
        <v>1</v>
      </c>
      <c r="O417" s="66">
        <f t="shared" si="54"/>
        <v>3</v>
      </c>
      <c r="P417" t="str">
        <f t="shared" si="49"/>
        <v>F</v>
      </c>
      <c r="Q417" t="str">
        <f t="shared" si="50"/>
        <v>B</v>
      </c>
      <c r="R417" t="str">
        <f t="shared" si="51"/>
        <v>D</v>
      </c>
      <c r="S417" t="str">
        <f t="shared" si="55"/>
        <v>FBD</v>
      </c>
    </row>
    <row r="418" spans="12:19" x14ac:dyDescent="0.2">
      <c r="L418" s="64">
        <f t="shared" si="56"/>
        <v>514000</v>
      </c>
      <c r="M418" s="65">
        <f t="shared" si="52"/>
        <v>5</v>
      </c>
      <c r="N418" s="66">
        <f t="shared" si="53"/>
        <v>1</v>
      </c>
      <c r="O418" s="66">
        <f t="shared" si="54"/>
        <v>4</v>
      </c>
      <c r="P418" t="str">
        <f t="shared" si="49"/>
        <v>F</v>
      </c>
      <c r="Q418" t="str">
        <f t="shared" si="50"/>
        <v>B</v>
      </c>
      <c r="R418" t="str">
        <f t="shared" si="51"/>
        <v>E</v>
      </c>
      <c r="S418" t="str">
        <f t="shared" si="55"/>
        <v>FBE</v>
      </c>
    </row>
    <row r="419" spans="12:19" x14ac:dyDescent="0.2">
      <c r="L419" s="64">
        <f t="shared" si="56"/>
        <v>515000</v>
      </c>
      <c r="M419" s="65">
        <f t="shared" si="52"/>
        <v>5</v>
      </c>
      <c r="N419" s="66">
        <f t="shared" si="53"/>
        <v>1</v>
      </c>
      <c r="O419" s="66">
        <f t="shared" si="54"/>
        <v>5</v>
      </c>
      <c r="P419" t="str">
        <f t="shared" si="49"/>
        <v>F</v>
      </c>
      <c r="Q419" t="str">
        <f t="shared" si="50"/>
        <v>B</v>
      </c>
      <c r="R419" t="str">
        <f t="shared" si="51"/>
        <v>F</v>
      </c>
      <c r="S419" t="str">
        <f t="shared" si="55"/>
        <v>FBF</v>
      </c>
    </row>
    <row r="420" spans="12:19" x14ac:dyDescent="0.2">
      <c r="L420" s="64">
        <f t="shared" si="56"/>
        <v>516000</v>
      </c>
      <c r="M420" s="65">
        <f t="shared" si="52"/>
        <v>5</v>
      </c>
      <c r="N420" s="66">
        <f t="shared" si="53"/>
        <v>1</v>
      </c>
      <c r="O420" s="66">
        <f t="shared" si="54"/>
        <v>6</v>
      </c>
      <c r="P420" t="str">
        <f t="shared" si="49"/>
        <v>F</v>
      </c>
      <c r="Q420" t="str">
        <f t="shared" si="50"/>
        <v>B</v>
      </c>
      <c r="R420" t="str">
        <f t="shared" si="51"/>
        <v>G</v>
      </c>
      <c r="S420" t="str">
        <f t="shared" si="55"/>
        <v>FBG</v>
      </c>
    </row>
    <row r="421" spans="12:19" x14ac:dyDescent="0.2">
      <c r="L421" s="64">
        <f t="shared" si="56"/>
        <v>517000</v>
      </c>
      <c r="M421" s="65">
        <f t="shared" si="52"/>
        <v>5</v>
      </c>
      <c r="N421" s="66">
        <f t="shared" si="53"/>
        <v>1</v>
      </c>
      <c r="O421" s="66">
        <f t="shared" si="54"/>
        <v>7</v>
      </c>
      <c r="P421" t="str">
        <f t="shared" si="49"/>
        <v>F</v>
      </c>
      <c r="Q421" t="str">
        <f t="shared" si="50"/>
        <v>B</v>
      </c>
      <c r="R421" t="str">
        <f t="shared" si="51"/>
        <v>H</v>
      </c>
      <c r="S421" t="str">
        <f t="shared" si="55"/>
        <v>FBH</v>
      </c>
    </row>
    <row r="422" spans="12:19" x14ac:dyDescent="0.2">
      <c r="L422" s="64">
        <f t="shared" si="56"/>
        <v>518000</v>
      </c>
      <c r="M422" s="65">
        <f t="shared" si="52"/>
        <v>5</v>
      </c>
      <c r="N422" s="66">
        <f t="shared" si="53"/>
        <v>1</v>
      </c>
      <c r="O422" s="66">
        <f t="shared" si="54"/>
        <v>8</v>
      </c>
      <c r="P422" t="str">
        <f t="shared" si="49"/>
        <v>F</v>
      </c>
      <c r="Q422" t="str">
        <f t="shared" si="50"/>
        <v>B</v>
      </c>
      <c r="R422" t="str">
        <f t="shared" si="51"/>
        <v>I</v>
      </c>
      <c r="S422" t="str">
        <f t="shared" si="55"/>
        <v>FBI</v>
      </c>
    </row>
    <row r="423" spans="12:19" x14ac:dyDescent="0.2">
      <c r="L423" s="64">
        <f t="shared" si="56"/>
        <v>519000</v>
      </c>
      <c r="M423" s="65">
        <f t="shared" si="52"/>
        <v>5</v>
      </c>
      <c r="N423" s="66">
        <f t="shared" si="53"/>
        <v>1</v>
      </c>
      <c r="O423" s="66">
        <f t="shared" si="54"/>
        <v>9</v>
      </c>
      <c r="P423" t="str">
        <f t="shared" si="49"/>
        <v>F</v>
      </c>
      <c r="Q423" t="str">
        <f t="shared" si="50"/>
        <v>B</v>
      </c>
      <c r="R423" t="str">
        <f t="shared" si="51"/>
        <v>J</v>
      </c>
      <c r="S423" t="str">
        <f t="shared" si="55"/>
        <v>FBJ</v>
      </c>
    </row>
    <row r="424" spans="12:19" x14ac:dyDescent="0.2">
      <c r="L424" s="64">
        <f t="shared" si="56"/>
        <v>520000</v>
      </c>
      <c r="M424" s="65">
        <f t="shared" si="52"/>
        <v>5</v>
      </c>
      <c r="N424" s="66">
        <f t="shared" si="53"/>
        <v>2</v>
      </c>
      <c r="O424" s="66">
        <f t="shared" si="54"/>
        <v>0</v>
      </c>
      <c r="P424" t="str">
        <f t="shared" si="49"/>
        <v>F</v>
      </c>
      <c r="Q424" t="str">
        <f t="shared" si="50"/>
        <v>C</v>
      </c>
      <c r="R424" t="str">
        <f t="shared" si="51"/>
        <v>A</v>
      </c>
      <c r="S424" t="str">
        <f t="shared" si="55"/>
        <v>FCA</v>
      </c>
    </row>
    <row r="425" spans="12:19" x14ac:dyDescent="0.2">
      <c r="L425" s="64">
        <f t="shared" si="56"/>
        <v>521000</v>
      </c>
      <c r="M425" s="65">
        <f t="shared" si="52"/>
        <v>5</v>
      </c>
      <c r="N425" s="66">
        <f t="shared" si="53"/>
        <v>2</v>
      </c>
      <c r="O425" s="66">
        <f t="shared" si="54"/>
        <v>1</v>
      </c>
      <c r="P425" t="str">
        <f t="shared" si="49"/>
        <v>F</v>
      </c>
      <c r="Q425" t="str">
        <f t="shared" si="50"/>
        <v>C</v>
      </c>
      <c r="R425" t="str">
        <f t="shared" si="51"/>
        <v>B</v>
      </c>
      <c r="S425" t="str">
        <f t="shared" si="55"/>
        <v>FCB</v>
      </c>
    </row>
    <row r="426" spans="12:19" x14ac:dyDescent="0.2">
      <c r="L426" s="64">
        <f t="shared" si="56"/>
        <v>522000</v>
      </c>
      <c r="M426" s="65">
        <f t="shared" si="52"/>
        <v>5</v>
      </c>
      <c r="N426" s="66">
        <f t="shared" si="53"/>
        <v>2</v>
      </c>
      <c r="O426" s="66">
        <f t="shared" si="54"/>
        <v>2</v>
      </c>
      <c r="P426" t="str">
        <f t="shared" si="49"/>
        <v>F</v>
      </c>
      <c r="Q426" t="str">
        <f t="shared" si="50"/>
        <v>C</v>
      </c>
      <c r="R426" t="str">
        <f t="shared" si="51"/>
        <v>C</v>
      </c>
      <c r="S426" t="str">
        <f t="shared" si="55"/>
        <v>FCC</v>
      </c>
    </row>
    <row r="427" spans="12:19" x14ac:dyDescent="0.2">
      <c r="L427" s="64">
        <f t="shared" si="56"/>
        <v>523000</v>
      </c>
      <c r="M427" s="65">
        <f t="shared" si="52"/>
        <v>5</v>
      </c>
      <c r="N427" s="66">
        <f t="shared" si="53"/>
        <v>2</v>
      </c>
      <c r="O427" s="66">
        <f t="shared" si="54"/>
        <v>3</v>
      </c>
      <c r="P427" t="str">
        <f t="shared" si="49"/>
        <v>F</v>
      </c>
      <c r="Q427" t="str">
        <f t="shared" si="50"/>
        <v>C</v>
      </c>
      <c r="R427" t="str">
        <f t="shared" si="51"/>
        <v>D</v>
      </c>
      <c r="S427" t="str">
        <f t="shared" si="55"/>
        <v>FCD</v>
      </c>
    </row>
    <row r="428" spans="12:19" x14ac:dyDescent="0.2">
      <c r="L428" s="64">
        <f t="shared" si="56"/>
        <v>524000</v>
      </c>
      <c r="M428" s="65">
        <f t="shared" si="52"/>
        <v>5</v>
      </c>
      <c r="N428" s="66">
        <f t="shared" si="53"/>
        <v>2</v>
      </c>
      <c r="O428" s="66">
        <f t="shared" si="54"/>
        <v>4</v>
      </c>
      <c r="P428" t="str">
        <f t="shared" si="49"/>
        <v>F</v>
      </c>
      <c r="Q428" t="str">
        <f t="shared" si="50"/>
        <v>C</v>
      </c>
      <c r="R428" t="str">
        <f t="shared" si="51"/>
        <v>E</v>
      </c>
      <c r="S428" t="str">
        <f t="shared" si="55"/>
        <v>FCE</v>
      </c>
    </row>
    <row r="429" spans="12:19" x14ac:dyDescent="0.2">
      <c r="L429" s="64">
        <f t="shared" si="56"/>
        <v>525000</v>
      </c>
      <c r="M429" s="65">
        <f t="shared" si="52"/>
        <v>5</v>
      </c>
      <c r="N429" s="66">
        <f t="shared" si="53"/>
        <v>2</v>
      </c>
      <c r="O429" s="66">
        <f t="shared" si="54"/>
        <v>5</v>
      </c>
      <c r="P429" t="str">
        <f t="shared" si="49"/>
        <v>F</v>
      </c>
      <c r="Q429" t="str">
        <f t="shared" si="50"/>
        <v>C</v>
      </c>
      <c r="R429" t="str">
        <f t="shared" si="51"/>
        <v>F</v>
      </c>
      <c r="S429" t="str">
        <f t="shared" si="55"/>
        <v>FCF</v>
      </c>
    </row>
    <row r="430" spans="12:19" x14ac:dyDescent="0.2">
      <c r="L430" s="64">
        <f t="shared" si="56"/>
        <v>526000</v>
      </c>
      <c r="M430" s="65">
        <f t="shared" si="52"/>
        <v>5</v>
      </c>
      <c r="N430" s="66">
        <f t="shared" si="53"/>
        <v>2</v>
      </c>
      <c r="O430" s="66">
        <f t="shared" si="54"/>
        <v>6</v>
      </c>
      <c r="P430" t="str">
        <f t="shared" si="49"/>
        <v>F</v>
      </c>
      <c r="Q430" t="str">
        <f t="shared" si="50"/>
        <v>C</v>
      </c>
      <c r="R430" t="str">
        <f t="shared" si="51"/>
        <v>G</v>
      </c>
      <c r="S430" t="str">
        <f t="shared" si="55"/>
        <v>FCG</v>
      </c>
    </row>
    <row r="431" spans="12:19" x14ac:dyDescent="0.2">
      <c r="L431" s="64">
        <f t="shared" si="56"/>
        <v>527000</v>
      </c>
      <c r="M431" s="65">
        <f t="shared" si="52"/>
        <v>5</v>
      </c>
      <c r="N431" s="66">
        <f t="shared" si="53"/>
        <v>2</v>
      </c>
      <c r="O431" s="66">
        <f t="shared" si="54"/>
        <v>7</v>
      </c>
      <c r="P431" t="str">
        <f t="shared" si="49"/>
        <v>F</v>
      </c>
      <c r="Q431" t="str">
        <f t="shared" si="50"/>
        <v>C</v>
      </c>
      <c r="R431" t="str">
        <f t="shared" si="51"/>
        <v>H</v>
      </c>
      <c r="S431" t="str">
        <f t="shared" si="55"/>
        <v>FCH</v>
      </c>
    </row>
    <row r="432" spans="12:19" x14ac:dyDescent="0.2">
      <c r="L432" s="64">
        <f t="shared" si="56"/>
        <v>528000</v>
      </c>
      <c r="M432" s="65">
        <f t="shared" si="52"/>
        <v>5</v>
      </c>
      <c r="N432" s="66">
        <f t="shared" si="53"/>
        <v>2</v>
      </c>
      <c r="O432" s="66">
        <f t="shared" si="54"/>
        <v>8</v>
      </c>
      <c r="P432" t="str">
        <f t="shared" si="49"/>
        <v>F</v>
      </c>
      <c r="Q432" t="str">
        <f t="shared" si="50"/>
        <v>C</v>
      </c>
      <c r="R432" t="str">
        <f t="shared" si="51"/>
        <v>I</v>
      </c>
      <c r="S432" t="str">
        <f t="shared" si="55"/>
        <v>FCI</v>
      </c>
    </row>
    <row r="433" spans="12:19" x14ac:dyDescent="0.2">
      <c r="L433" s="64">
        <f t="shared" si="56"/>
        <v>529000</v>
      </c>
      <c r="M433" s="65">
        <f t="shared" si="52"/>
        <v>5</v>
      </c>
      <c r="N433" s="66">
        <f t="shared" si="53"/>
        <v>2</v>
      </c>
      <c r="O433" s="66">
        <f t="shared" si="54"/>
        <v>9</v>
      </c>
      <c r="P433" t="str">
        <f t="shared" si="49"/>
        <v>F</v>
      </c>
      <c r="Q433" t="str">
        <f t="shared" si="50"/>
        <v>C</v>
      </c>
      <c r="R433" t="str">
        <f t="shared" si="51"/>
        <v>J</v>
      </c>
      <c r="S433" t="str">
        <f t="shared" si="55"/>
        <v>FCJ</v>
      </c>
    </row>
    <row r="434" spans="12:19" x14ac:dyDescent="0.2">
      <c r="L434" s="64">
        <f t="shared" si="56"/>
        <v>530000</v>
      </c>
      <c r="M434" s="65">
        <f t="shared" si="52"/>
        <v>5</v>
      </c>
      <c r="N434" s="66">
        <f t="shared" si="53"/>
        <v>3</v>
      </c>
      <c r="O434" s="66">
        <f t="shared" si="54"/>
        <v>0</v>
      </c>
      <c r="P434" t="str">
        <f t="shared" si="49"/>
        <v>F</v>
      </c>
      <c r="Q434" t="str">
        <f t="shared" si="50"/>
        <v>D</v>
      </c>
      <c r="R434" t="str">
        <f t="shared" si="51"/>
        <v>A</v>
      </c>
      <c r="S434" t="str">
        <f t="shared" si="55"/>
        <v>FDA</v>
      </c>
    </row>
    <row r="435" spans="12:19" x14ac:dyDescent="0.2">
      <c r="L435" s="64">
        <f t="shared" si="56"/>
        <v>531000</v>
      </c>
      <c r="M435" s="65">
        <f t="shared" si="52"/>
        <v>5</v>
      </c>
      <c r="N435" s="66">
        <f t="shared" si="53"/>
        <v>3</v>
      </c>
      <c r="O435" s="66">
        <f t="shared" si="54"/>
        <v>1</v>
      </c>
      <c r="P435" t="str">
        <f t="shared" si="49"/>
        <v>F</v>
      </c>
      <c r="Q435" t="str">
        <f t="shared" si="50"/>
        <v>D</v>
      </c>
      <c r="R435" t="str">
        <f t="shared" si="51"/>
        <v>B</v>
      </c>
      <c r="S435" t="str">
        <f t="shared" si="55"/>
        <v>FDB</v>
      </c>
    </row>
    <row r="436" spans="12:19" x14ac:dyDescent="0.2">
      <c r="L436" s="64">
        <f t="shared" si="56"/>
        <v>532000</v>
      </c>
      <c r="M436" s="65">
        <f t="shared" si="52"/>
        <v>5</v>
      </c>
      <c r="N436" s="66">
        <f t="shared" si="53"/>
        <v>3</v>
      </c>
      <c r="O436" s="66">
        <f t="shared" si="54"/>
        <v>2</v>
      </c>
      <c r="P436" t="str">
        <f t="shared" si="49"/>
        <v>F</v>
      </c>
      <c r="Q436" t="str">
        <f t="shared" si="50"/>
        <v>D</v>
      </c>
      <c r="R436" t="str">
        <f t="shared" si="51"/>
        <v>C</v>
      </c>
      <c r="S436" t="str">
        <f t="shared" si="55"/>
        <v>FDC</v>
      </c>
    </row>
    <row r="437" spans="12:19" x14ac:dyDescent="0.2">
      <c r="L437" s="64">
        <f t="shared" si="56"/>
        <v>533000</v>
      </c>
      <c r="M437" s="65">
        <f t="shared" si="52"/>
        <v>5</v>
      </c>
      <c r="N437" s="66">
        <f t="shared" si="53"/>
        <v>3</v>
      </c>
      <c r="O437" s="66">
        <f t="shared" si="54"/>
        <v>3</v>
      </c>
      <c r="P437" t="str">
        <f t="shared" si="49"/>
        <v>F</v>
      </c>
      <c r="Q437" t="str">
        <f t="shared" si="50"/>
        <v>D</v>
      </c>
      <c r="R437" t="str">
        <f t="shared" si="51"/>
        <v>D</v>
      </c>
      <c r="S437" t="str">
        <f t="shared" si="55"/>
        <v>FDD</v>
      </c>
    </row>
    <row r="438" spans="12:19" x14ac:dyDescent="0.2">
      <c r="L438" s="64">
        <f t="shared" si="56"/>
        <v>534000</v>
      </c>
      <c r="M438" s="65">
        <f t="shared" si="52"/>
        <v>5</v>
      </c>
      <c r="N438" s="66">
        <f t="shared" si="53"/>
        <v>3</v>
      </c>
      <c r="O438" s="66">
        <f t="shared" si="54"/>
        <v>4</v>
      </c>
      <c r="P438" t="str">
        <f t="shared" si="49"/>
        <v>F</v>
      </c>
      <c r="Q438" t="str">
        <f t="shared" si="50"/>
        <v>D</v>
      </c>
      <c r="R438" t="str">
        <f t="shared" si="51"/>
        <v>E</v>
      </c>
      <c r="S438" t="str">
        <f t="shared" si="55"/>
        <v>FDE</v>
      </c>
    </row>
    <row r="439" spans="12:19" x14ac:dyDescent="0.2">
      <c r="L439" s="64">
        <f t="shared" si="56"/>
        <v>535000</v>
      </c>
      <c r="M439" s="65">
        <f t="shared" si="52"/>
        <v>5</v>
      </c>
      <c r="N439" s="66">
        <f t="shared" si="53"/>
        <v>3</v>
      </c>
      <c r="O439" s="66">
        <f t="shared" si="54"/>
        <v>5</v>
      </c>
      <c r="P439" t="str">
        <f t="shared" si="49"/>
        <v>F</v>
      </c>
      <c r="Q439" t="str">
        <f t="shared" si="50"/>
        <v>D</v>
      </c>
      <c r="R439" t="str">
        <f t="shared" si="51"/>
        <v>F</v>
      </c>
      <c r="S439" t="str">
        <f t="shared" si="55"/>
        <v>FDF</v>
      </c>
    </row>
    <row r="440" spans="12:19" x14ac:dyDescent="0.2">
      <c r="L440" s="64">
        <f t="shared" si="56"/>
        <v>536000</v>
      </c>
      <c r="M440" s="65">
        <f t="shared" si="52"/>
        <v>5</v>
      </c>
      <c r="N440" s="66">
        <f t="shared" si="53"/>
        <v>3</v>
      </c>
      <c r="O440" s="66">
        <f t="shared" si="54"/>
        <v>6</v>
      </c>
      <c r="P440" t="str">
        <f t="shared" si="49"/>
        <v>F</v>
      </c>
      <c r="Q440" t="str">
        <f t="shared" si="50"/>
        <v>D</v>
      </c>
      <c r="R440" t="str">
        <f t="shared" si="51"/>
        <v>G</v>
      </c>
      <c r="S440" t="str">
        <f t="shared" si="55"/>
        <v>FDG</v>
      </c>
    </row>
    <row r="441" spans="12:19" x14ac:dyDescent="0.2">
      <c r="L441" s="64">
        <f t="shared" si="56"/>
        <v>537000</v>
      </c>
      <c r="M441" s="65">
        <f t="shared" si="52"/>
        <v>5</v>
      </c>
      <c r="N441" s="66">
        <f t="shared" si="53"/>
        <v>3</v>
      </c>
      <c r="O441" s="66">
        <f t="shared" si="54"/>
        <v>7</v>
      </c>
      <c r="P441" t="str">
        <f t="shared" si="49"/>
        <v>F</v>
      </c>
      <c r="Q441" t="str">
        <f t="shared" si="50"/>
        <v>D</v>
      </c>
      <c r="R441" t="str">
        <f t="shared" si="51"/>
        <v>H</v>
      </c>
      <c r="S441" t="str">
        <f t="shared" si="55"/>
        <v>FDH</v>
      </c>
    </row>
    <row r="442" spans="12:19" x14ac:dyDescent="0.2">
      <c r="L442" s="64">
        <f t="shared" si="56"/>
        <v>538000</v>
      </c>
      <c r="M442" s="65">
        <f t="shared" si="52"/>
        <v>5</v>
      </c>
      <c r="N442" s="66">
        <f t="shared" si="53"/>
        <v>3</v>
      </c>
      <c r="O442" s="66">
        <f t="shared" si="54"/>
        <v>8</v>
      </c>
      <c r="P442" t="str">
        <f t="shared" si="49"/>
        <v>F</v>
      </c>
      <c r="Q442" t="str">
        <f t="shared" si="50"/>
        <v>D</v>
      </c>
      <c r="R442" t="str">
        <f t="shared" si="51"/>
        <v>I</v>
      </c>
      <c r="S442" t="str">
        <f t="shared" si="55"/>
        <v>FDI</v>
      </c>
    </row>
    <row r="443" spans="12:19" x14ac:dyDescent="0.2">
      <c r="L443" s="64">
        <f t="shared" si="56"/>
        <v>539000</v>
      </c>
      <c r="M443" s="65">
        <f t="shared" si="52"/>
        <v>5</v>
      </c>
      <c r="N443" s="66">
        <f t="shared" si="53"/>
        <v>3</v>
      </c>
      <c r="O443" s="66">
        <f t="shared" si="54"/>
        <v>9</v>
      </c>
      <c r="P443" t="str">
        <f t="shared" si="49"/>
        <v>F</v>
      </c>
      <c r="Q443" t="str">
        <f t="shared" si="50"/>
        <v>D</v>
      </c>
      <c r="R443" t="str">
        <f t="shared" si="51"/>
        <v>J</v>
      </c>
      <c r="S443" t="str">
        <f t="shared" si="55"/>
        <v>FDJ</v>
      </c>
    </row>
    <row r="444" spans="12:19" x14ac:dyDescent="0.2">
      <c r="L444" s="64">
        <f t="shared" si="56"/>
        <v>540000</v>
      </c>
      <c r="M444" s="65">
        <f t="shared" si="52"/>
        <v>5</v>
      </c>
      <c r="N444" s="66">
        <f t="shared" si="53"/>
        <v>4</v>
      </c>
      <c r="O444" s="66">
        <f t="shared" si="54"/>
        <v>0</v>
      </c>
      <c r="P444" t="str">
        <f t="shared" si="49"/>
        <v>F</v>
      </c>
      <c r="Q444" t="str">
        <f t="shared" si="50"/>
        <v>E</v>
      </c>
      <c r="R444" t="str">
        <f t="shared" si="51"/>
        <v>A</v>
      </c>
      <c r="S444" t="str">
        <f t="shared" si="55"/>
        <v>FEA</v>
      </c>
    </row>
    <row r="445" spans="12:19" x14ac:dyDescent="0.2">
      <c r="L445" s="64">
        <f t="shared" si="56"/>
        <v>541000</v>
      </c>
      <c r="M445" s="65">
        <f t="shared" si="52"/>
        <v>5</v>
      </c>
      <c r="N445" s="66">
        <f t="shared" si="53"/>
        <v>4</v>
      </c>
      <c r="O445" s="66">
        <f t="shared" si="54"/>
        <v>1</v>
      </c>
      <c r="P445" t="str">
        <f t="shared" si="49"/>
        <v>F</v>
      </c>
      <c r="Q445" t="str">
        <f t="shared" si="50"/>
        <v>E</v>
      </c>
      <c r="R445" t="str">
        <f t="shared" si="51"/>
        <v>B</v>
      </c>
      <c r="S445" t="str">
        <f t="shared" si="55"/>
        <v>FEB</v>
      </c>
    </row>
    <row r="446" spans="12:19" x14ac:dyDescent="0.2">
      <c r="L446" s="64">
        <f t="shared" si="56"/>
        <v>542000</v>
      </c>
      <c r="M446" s="65">
        <f t="shared" si="52"/>
        <v>5</v>
      </c>
      <c r="N446" s="66">
        <f t="shared" si="53"/>
        <v>4</v>
      </c>
      <c r="O446" s="66">
        <f t="shared" si="54"/>
        <v>2</v>
      </c>
      <c r="P446" t="str">
        <f t="shared" si="49"/>
        <v>F</v>
      </c>
      <c r="Q446" t="str">
        <f t="shared" si="50"/>
        <v>E</v>
      </c>
      <c r="R446" t="str">
        <f t="shared" si="51"/>
        <v>C</v>
      </c>
      <c r="S446" t="str">
        <f t="shared" si="55"/>
        <v>FEC</v>
      </c>
    </row>
    <row r="447" spans="12:19" x14ac:dyDescent="0.2">
      <c r="L447" s="64">
        <f t="shared" si="56"/>
        <v>543000</v>
      </c>
      <c r="M447" s="65">
        <f t="shared" si="52"/>
        <v>5</v>
      </c>
      <c r="N447" s="66">
        <f t="shared" si="53"/>
        <v>4</v>
      </c>
      <c r="O447" s="66">
        <f t="shared" si="54"/>
        <v>3</v>
      </c>
      <c r="P447" t="str">
        <f t="shared" si="49"/>
        <v>F</v>
      </c>
      <c r="Q447" t="str">
        <f t="shared" si="50"/>
        <v>E</v>
      </c>
      <c r="R447" t="str">
        <f t="shared" si="51"/>
        <v>D</v>
      </c>
      <c r="S447" t="str">
        <f t="shared" si="55"/>
        <v>FED</v>
      </c>
    </row>
    <row r="448" spans="12:19" x14ac:dyDescent="0.2">
      <c r="L448" s="64">
        <f t="shared" si="56"/>
        <v>544000</v>
      </c>
      <c r="M448" s="65">
        <f t="shared" si="52"/>
        <v>5</v>
      </c>
      <c r="N448" s="66">
        <f t="shared" si="53"/>
        <v>4</v>
      </c>
      <c r="O448" s="66">
        <f t="shared" si="54"/>
        <v>4</v>
      </c>
      <c r="P448" t="str">
        <f t="shared" si="49"/>
        <v>F</v>
      </c>
      <c r="Q448" t="str">
        <f t="shared" si="50"/>
        <v>E</v>
      </c>
      <c r="R448" t="str">
        <f t="shared" si="51"/>
        <v>E</v>
      </c>
      <c r="S448" t="str">
        <f t="shared" si="55"/>
        <v>FEE</v>
      </c>
    </row>
    <row r="449" spans="12:19" x14ac:dyDescent="0.2">
      <c r="L449" s="64">
        <f t="shared" si="56"/>
        <v>545000</v>
      </c>
      <c r="M449" s="65">
        <f t="shared" si="52"/>
        <v>5</v>
      </c>
      <c r="N449" s="66">
        <f t="shared" si="53"/>
        <v>4</v>
      </c>
      <c r="O449" s="66">
        <f t="shared" si="54"/>
        <v>5</v>
      </c>
      <c r="P449" t="str">
        <f t="shared" si="49"/>
        <v>F</v>
      </c>
      <c r="Q449" t="str">
        <f t="shared" si="50"/>
        <v>E</v>
      </c>
      <c r="R449" t="str">
        <f t="shared" si="51"/>
        <v>F</v>
      </c>
      <c r="S449" t="str">
        <f t="shared" si="55"/>
        <v>FEF</v>
      </c>
    </row>
    <row r="450" spans="12:19" x14ac:dyDescent="0.2">
      <c r="L450" s="64">
        <f t="shared" si="56"/>
        <v>546000</v>
      </c>
      <c r="M450" s="65">
        <f t="shared" si="52"/>
        <v>5</v>
      </c>
      <c r="N450" s="66">
        <f t="shared" si="53"/>
        <v>4</v>
      </c>
      <c r="O450" s="66">
        <f t="shared" si="54"/>
        <v>6</v>
      </c>
      <c r="P450" t="str">
        <f t="shared" si="49"/>
        <v>F</v>
      </c>
      <c r="Q450" t="str">
        <f t="shared" si="50"/>
        <v>E</v>
      </c>
      <c r="R450" t="str">
        <f t="shared" si="51"/>
        <v>G</v>
      </c>
      <c r="S450" t="str">
        <f t="shared" si="55"/>
        <v>FEG</v>
      </c>
    </row>
    <row r="451" spans="12:19" x14ac:dyDescent="0.2">
      <c r="L451" s="64">
        <f t="shared" si="56"/>
        <v>547000</v>
      </c>
      <c r="M451" s="65">
        <f t="shared" si="52"/>
        <v>5</v>
      </c>
      <c r="N451" s="66">
        <f t="shared" si="53"/>
        <v>4</v>
      </c>
      <c r="O451" s="66">
        <f t="shared" si="54"/>
        <v>7</v>
      </c>
      <c r="P451" t="str">
        <f t="shared" si="49"/>
        <v>F</v>
      </c>
      <c r="Q451" t="str">
        <f t="shared" si="50"/>
        <v>E</v>
      </c>
      <c r="R451" t="str">
        <f t="shared" si="51"/>
        <v>H</v>
      </c>
      <c r="S451" t="str">
        <f t="shared" si="55"/>
        <v>FEH</v>
      </c>
    </row>
    <row r="452" spans="12:19" x14ac:dyDescent="0.2">
      <c r="L452" s="64">
        <f t="shared" si="56"/>
        <v>548000</v>
      </c>
      <c r="M452" s="65">
        <f t="shared" si="52"/>
        <v>5</v>
      </c>
      <c r="N452" s="66">
        <f t="shared" si="53"/>
        <v>4</v>
      </c>
      <c r="O452" s="66">
        <f t="shared" si="54"/>
        <v>8</v>
      </c>
      <c r="P452" t="str">
        <f t="shared" ref="P452:P515" si="57">VLOOKUP(M452,logika,2,FALSE)</f>
        <v>F</v>
      </c>
      <c r="Q452" t="str">
        <f t="shared" ref="Q452:Q515" si="58">VLOOKUP(N452,logika,2,FALSE)</f>
        <v>E</v>
      </c>
      <c r="R452" t="str">
        <f t="shared" ref="R452:R515" si="59">VLOOKUP(O452,logika,2,FALSE)</f>
        <v>I</v>
      </c>
      <c r="S452" t="str">
        <f t="shared" si="55"/>
        <v>FEI</v>
      </c>
    </row>
    <row r="453" spans="12:19" x14ac:dyDescent="0.2">
      <c r="L453" s="64">
        <f t="shared" si="56"/>
        <v>549000</v>
      </c>
      <c r="M453" s="65">
        <f t="shared" ref="M453:M516" si="60">VALUE(LEFT(L453,1))</f>
        <v>5</v>
      </c>
      <c r="N453" s="66">
        <f t="shared" ref="N453:N516" si="61">VALUE(MID(L453,2,1))</f>
        <v>4</v>
      </c>
      <c r="O453" s="66">
        <f t="shared" ref="O453:O516" si="62">VALUE(MID(L453,3,1))</f>
        <v>9</v>
      </c>
      <c r="P453" t="str">
        <f t="shared" si="57"/>
        <v>F</v>
      </c>
      <c r="Q453" t="str">
        <f t="shared" si="58"/>
        <v>E</v>
      </c>
      <c r="R453" t="str">
        <f t="shared" si="59"/>
        <v>J</v>
      </c>
      <c r="S453" t="str">
        <f t="shared" ref="S453:S516" si="63">CONCATENATE(P453,Q453,R453)</f>
        <v>FEJ</v>
      </c>
    </row>
    <row r="454" spans="12:19" x14ac:dyDescent="0.2">
      <c r="L454" s="64">
        <f t="shared" ref="L454:L517" si="64">L453+1000</f>
        <v>550000</v>
      </c>
      <c r="M454" s="65">
        <f t="shared" si="60"/>
        <v>5</v>
      </c>
      <c r="N454" s="66">
        <f t="shared" si="61"/>
        <v>5</v>
      </c>
      <c r="O454" s="66">
        <f t="shared" si="62"/>
        <v>0</v>
      </c>
      <c r="P454" t="str">
        <f t="shared" si="57"/>
        <v>F</v>
      </c>
      <c r="Q454" t="str">
        <f t="shared" si="58"/>
        <v>F</v>
      </c>
      <c r="R454" t="str">
        <f t="shared" si="59"/>
        <v>A</v>
      </c>
      <c r="S454" t="str">
        <f t="shared" si="63"/>
        <v>FFA</v>
      </c>
    </row>
    <row r="455" spans="12:19" x14ac:dyDescent="0.2">
      <c r="L455" s="64">
        <f t="shared" si="64"/>
        <v>551000</v>
      </c>
      <c r="M455" s="65">
        <f t="shared" si="60"/>
        <v>5</v>
      </c>
      <c r="N455" s="66">
        <f t="shared" si="61"/>
        <v>5</v>
      </c>
      <c r="O455" s="66">
        <f t="shared" si="62"/>
        <v>1</v>
      </c>
      <c r="P455" t="str">
        <f t="shared" si="57"/>
        <v>F</v>
      </c>
      <c r="Q455" t="str">
        <f t="shared" si="58"/>
        <v>F</v>
      </c>
      <c r="R455" t="str">
        <f t="shared" si="59"/>
        <v>B</v>
      </c>
      <c r="S455" t="str">
        <f t="shared" si="63"/>
        <v>FFB</v>
      </c>
    </row>
    <row r="456" spans="12:19" x14ac:dyDescent="0.2">
      <c r="L456" s="64">
        <f t="shared" si="64"/>
        <v>552000</v>
      </c>
      <c r="M456" s="65">
        <f t="shared" si="60"/>
        <v>5</v>
      </c>
      <c r="N456" s="66">
        <f t="shared" si="61"/>
        <v>5</v>
      </c>
      <c r="O456" s="66">
        <f t="shared" si="62"/>
        <v>2</v>
      </c>
      <c r="P456" t="str">
        <f t="shared" si="57"/>
        <v>F</v>
      </c>
      <c r="Q456" t="str">
        <f t="shared" si="58"/>
        <v>F</v>
      </c>
      <c r="R456" t="str">
        <f t="shared" si="59"/>
        <v>C</v>
      </c>
      <c r="S456" t="str">
        <f t="shared" si="63"/>
        <v>FFC</v>
      </c>
    </row>
    <row r="457" spans="12:19" x14ac:dyDescent="0.2">
      <c r="L457" s="64">
        <f t="shared" si="64"/>
        <v>553000</v>
      </c>
      <c r="M457" s="65">
        <f t="shared" si="60"/>
        <v>5</v>
      </c>
      <c r="N457" s="66">
        <f t="shared" si="61"/>
        <v>5</v>
      </c>
      <c r="O457" s="66">
        <f t="shared" si="62"/>
        <v>3</v>
      </c>
      <c r="P457" t="str">
        <f t="shared" si="57"/>
        <v>F</v>
      </c>
      <c r="Q457" t="str">
        <f t="shared" si="58"/>
        <v>F</v>
      </c>
      <c r="R457" t="str">
        <f t="shared" si="59"/>
        <v>D</v>
      </c>
      <c r="S457" t="str">
        <f t="shared" si="63"/>
        <v>FFD</v>
      </c>
    </row>
    <row r="458" spans="12:19" x14ac:dyDescent="0.2">
      <c r="L458" s="64">
        <f t="shared" si="64"/>
        <v>554000</v>
      </c>
      <c r="M458" s="65">
        <f t="shared" si="60"/>
        <v>5</v>
      </c>
      <c r="N458" s="66">
        <f t="shared" si="61"/>
        <v>5</v>
      </c>
      <c r="O458" s="66">
        <f t="shared" si="62"/>
        <v>4</v>
      </c>
      <c r="P458" t="str">
        <f t="shared" si="57"/>
        <v>F</v>
      </c>
      <c r="Q458" t="str">
        <f t="shared" si="58"/>
        <v>F</v>
      </c>
      <c r="R458" t="str">
        <f t="shared" si="59"/>
        <v>E</v>
      </c>
      <c r="S458" t="str">
        <f t="shared" si="63"/>
        <v>FFE</v>
      </c>
    </row>
    <row r="459" spans="12:19" x14ac:dyDescent="0.2">
      <c r="L459" s="64">
        <f t="shared" si="64"/>
        <v>555000</v>
      </c>
      <c r="M459" s="65">
        <f t="shared" si="60"/>
        <v>5</v>
      </c>
      <c r="N459" s="66">
        <f t="shared" si="61"/>
        <v>5</v>
      </c>
      <c r="O459" s="66">
        <f t="shared" si="62"/>
        <v>5</v>
      </c>
      <c r="P459" t="str">
        <f t="shared" si="57"/>
        <v>F</v>
      </c>
      <c r="Q459" t="str">
        <f t="shared" si="58"/>
        <v>F</v>
      </c>
      <c r="R459" t="str">
        <f t="shared" si="59"/>
        <v>F</v>
      </c>
      <c r="S459" t="str">
        <f t="shared" si="63"/>
        <v>FFF</v>
      </c>
    </row>
    <row r="460" spans="12:19" x14ac:dyDescent="0.2">
      <c r="L460" s="64">
        <f t="shared" si="64"/>
        <v>556000</v>
      </c>
      <c r="M460" s="65">
        <f t="shared" si="60"/>
        <v>5</v>
      </c>
      <c r="N460" s="66">
        <f t="shared" si="61"/>
        <v>5</v>
      </c>
      <c r="O460" s="66">
        <f t="shared" si="62"/>
        <v>6</v>
      </c>
      <c r="P460" t="str">
        <f t="shared" si="57"/>
        <v>F</v>
      </c>
      <c r="Q460" t="str">
        <f t="shared" si="58"/>
        <v>F</v>
      </c>
      <c r="R460" t="str">
        <f t="shared" si="59"/>
        <v>G</v>
      </c>
      <c r="S460" t="str">
        <f t="shared" si="63"/>
        <v>FFG</v>
      </c>
    </row>
    <row r="461" spans="12:19" x14ac:dyDescent="0.2">
      <c r="L461" s="64">
        <f t="shared" si="64"/>
        <v>557000</v>
      </c>
      <c r="M461" s="65">
        <f t="shared" si="60"/>
        <v>5</v>
      </c>
      <c r="N461" s="66">
        <f t="shared" si="61"/>
        <v>5</v>
      </c>
      <c r="O461" s="66">
        <f t="shared" si="62"/>
        <v>7</v>
      </c>
      <c r="P461" t="str">
        <f t="shared" si="57"/>
        <v>F</v>
      </c>
      <c r="Q461" t="str">
        <f t="shared" si="58"/>
        <v>F</v>
      </c>
      <c r="R461" t="str">
        <f t="shared" si="59"/>
        <v>H</v>
      </c>
      <c r="S461" t="str">
        <f t="shared" si="63"/>
        <v>FFH</v>
      </c>
    </row>
    <row r="462" spans="12:19" x14ac:dyDescent="0.2">
      <c r="L462" s="64">
        <f t="shared" si="64"/>
        <v>558000</v>
      </c>
      <c r="M462" s="65">
        <f t="shared" si="60"/>
        <v>5</v>
      </c>
      <c r="N462" s="66">
        <f t="shared" si="61"/>
        <v>5</v>
      </c>
      <c r="O462" s="66">
        <f t="shared" si="62"/>
        <v>8</v>
      </c>
      <c r="P462" t="str">
        <f t="shared" si="57"/>
        <v>F</v>
      </c>
      <c r="Q462" t="str">
        <f t="shared" si="58"/>
        <v>F</v>
      </c>
      <c r="R462" t="str">
        <f t="shared" si="59"/>
        <v>I</v>
      </c>
      <c r="S462" t="str">
        <f t="shared" si="63"/>
        <v>FFI</v>
      </c>
    </row>
    <row r="463" spans="12:19" x14ac:dyDescent="0.2">
      <c r="L463" s="64">
        <f t="shared" si="64"/>
        <v>559000</v>
      </c>
      <c r="M463" s="65">
        <f t="shared" si="60"/>
        <v>5</v>
      </c>
      <c r="N463" s="66">
        <f t="shared" si="61"/>
        <v>5</v>
      </c>
      <c r="O463" s="66">
        <f t="shared" si="62"/>
        <v>9</v>
      </c>
      <c r="P463" t="str">
        <f t="shared" si="57"/>
        <v>F</v>
      </c>
      <c r="Q463" t="str">
        <f t="shared" si="58"/>
        <v>F</v>
      </c>
      <c r="R463" t="str">
        <f t="shared" si="59"/>
        <v>J</v>
      </c>
      <c r="S463" t="str">
        <f t="shared" si="63"/>
        <v>FFJ</v>
      </c>
    </row>
    <row r="464" spans="12:19" x14ac:dyDescent="0.2">
      <c r="L464" s="64">
        <f t="shared" si="64"/>
        <v>560000</v>
      </c>
      <c r="M464" s="65">
        <f t="shared" si="60"/>
        <v>5</v>
      </c>
      <c r="N464" s="66">
        <f t="shared" si="61"/>
        <v>6</v>
      </c>
      <c r="O464" s="66">
        <f t="shared" si="62"/>
        <v>0</v>
      </c>
      <c r="P464" t="str">
        <f t="shared" si="57"/>
        <v>F</v>
      </c>
      <c r="Q464" t="str">
        <f t="shared" si="58"/>
        <v>G</v>
      </c>
      <c r="R464" t="str">
        <f t="shared" si="59"/>
        <v>A</v>
      </c>
      <c r="S464" t="str">
        <f t="shared" si="63"/>
        <v>FGA</v>
      </c>
    </row>
    <row r="465" spans="12:19" x14ac:dyDescent="0.2">
      <c r="L465" s="64">
        <f t="shared" si="64"/>
        <v>561000</v>
      </c>
      <c r="M465" s="65">
        <f t="shared" si="60"/>
        <v>5</v>
      </c>
      <c r="N465" s="66">
        <f t="shared" si="61"/>
        <v>6</v>
      </c>
      <c r="O465" s="66">
        <f t="shared" si="62"/>
        <v>1</v>
      </c>
      <c r="P465" t="str">
        <f t="shared" si="57"/>
        <v>F</v>
      </c>
      <c r="Q465" t="str">
        <f t="shared" si="58"/>
        <v>G</v>
      </c>
      <c r="R465" t="str">
        <f t="shared" si="59"/>
        <v>B</v>
      </c>
      <c r="S465" t="str">
        <f t="shared" si="63"/>
        <v>FGB</v>
      </c>
    </row>
    <row r="466" spans="12:19" x14ac:dyDescent="0.2">
      <c r="L466" s="64">
        <f t="shared" si="64"/>
        <v>562000</v>
      </c>
      <c r="M466" s="65">
        <f t="shared" si="60"/>
        <v>5</v>
      </c>
      <c r="N466" s="66">
        <f t="shared" si="61"/>
        <v>6</v>
      </c>
      <c r="O466" s="66">
        <f t="shared" si="62"/>
        <v>2</v>
      </c>
      <c r="P466" t="str">
        <f t="shared" si="57"/>
        <v>F</v>
      </c>
      <c r="Q466" t="str">
        <f t="shared" si="58"/>
        <v>G</v>
      </c>
      <c r="R466" t="str">
        <f t="shared" si="59"/>
        <v>C</v>
      </c>
      <c r="S466" t="str">
        <f t="shared" si="63"/>
        <v>FGC</v>
      </c>
    </row>
    <row r="467" spans="12:19" x14ac:dyDescent="0.2">
      <c r="L467" s="64">
        <f t="shared" si="64"/>
        <v>563000</v>
      </c>
      <c r="M467" s="65">
        <f t="shared" si="60"/>
        <v>5</v>
      </c>
      <c r="N467" s="66">
        <f t="shared" si="61"/>
        <v>6</v>
      </c>
      <c r="O467" s="66">
        <f t="shared" si="62"/>
        <v>3</v>
      </c>
      <c r="P467" t="str">
        <f t="shared" si="57"/>
        <v>F</v>
      </c>
      <c r="Q467" t="str">
        <f t="shared" si="58"/>
        <v>G</v>
      </c>
      <c r="R467" t="str">
        <f t="shared" si="59"/>
        <v>D</v>
      </c>
      <c r="S467" t="str">
        <f t="shared" si="63"/>
        <v>FGD</v>
      </c>
    </row>
    <row r="468" spans="12:19" x14ac:dyDescent="0.2">
      <c r="L468" s="64">
        <f t="shared" si="64"/>
        <v>564000</v>
      </c>
      <c r="M468" s="65">
        <f t="shared" si="60"/>
        <v>5</v>
      </c>
      <c r="N468" s="66">
        <f t="shared" si="61"/>
        <v>6</v>
      </c>
      <c r="O468" s="66">
        <f t="shared" si="62"/>
        <v>4</v>
      </c>
      <c r="P468" t="str">
        <f t="shared" si="57"/>
        <v>F</v>
      </c>
      <c r="Q468" t="str">
        <f t="shared" si="58"/>
        <v>G</v>
      </c>
      <c r="R468" t="str">
        <f t="shared" si="59"/>
        <v>E</v>
      </c>
      <c r="S468" t="str">
        <f t="shared" si="63"/>
        <v>FGE</v>
      </c>
    </row>
    <row r="469" spans="12:19" x14ac:dyDescent="0.2">
      <c r="L469" s="64">
        <f t="shared" si="64"/>
        <v>565000</v>
      </c>
      <c r="M469" s="65">
        <f t="shared" si="60"/>
        <v>5</v>
      </c>
      <c r="N469" s="66">
        <f t="shared" si="61"/>
        <v>6</v>
      </c>
      <c r="O469" s="66">
        <f t="shared" si="62"/>
        <v>5</v>
      </c>
      <c r="P469" t="str">
        <f t="shared" si="57"/>
        <v>F</v>
      </c>
      <c r="Q469" t="str">
        <f t="shared" si="58"/>
        <v>G</v>
      </c>
      <c r="R469" t="str">
        <f t="shared" si="59"/>
        <v>F</v>
      </c>
      <c r="S469" t="str">
        <f t="shared" si="63"/>
        <v>FGF</v>
      </c>
    </row>
    <row r="470" spans="12:19" x14ac:dyDescent="0.2">
      <c r="L470" s="64">
        <f t="shared" si="64"/>
        <v>566000</v>
      </c>
      <c r="M470" s="65">
        <f t="shared" si="60"/>
        <v>5</v>
      </c>
      <c r="N470" s="66">
        <f t="shared" si="61"/>
        <v>6</v>
      </c>
      <c r="O470" s="66">
        <f t="shared" si="62"/>
        <v>6</v>
      </c>
      <c r="P470" t="str">
        <f t="shared" si="57"/>
        <v>F</v>
      </c>
      <c r="Q470" t="str">
        <f t="shared" si="58"/>
        <v>G</v>
      </c>
      <c r="R470" t="str">
        <f t="shared" si="59"/>
        <v>G</v>
      </c>
      <c r="S470" t="str">
        <f t="shared" si="63"/>
        <v>FGG</v>
      </c>
    </row>
    <row r="471" spans="12:19" x14ac:dyDescent="0.2">
      <c r="L471" s="64">
        <f t="shared" si="64"/>
        <v>567000</v>
      </c>
      <c r="M471" s="65">
        <f t="shared" si="60"/>
        <v>5</v>
      </c>
      <c r="N471" s="66">
        <f t="shared" si="61"/>
        <v>6</v>
      </c>
      <c r="O471" s="66">
        <f t="shared" si="62"/>
        <v>7</v>
      </c>
      <c r="P471" t="str">
        <f t="shared" si="57"/>
        <v>F</v>
      </c>
      <c r="Q471" t="str">
        <f t="shared" si="58"/>
        <v>G</v>
      </c>
      <c r="R471" t="str">
        <f t="shared" si="59"/>
        <v>H</v>
      </c>
      <c r="S471" t="str">
        <f t="shared" si="63"/>
        <v>FGH</v>
      </c>
    </row>
    <row r="472" spans="12:19" x14ac:dyDescent="0.2">
      <c r="L472" s="64">
        <f t="shared" si="64"/>
        <v>568000</v>
      </c>
      <c r="M472" s="65">
        <f t="shared" si="60"/>
        <v>5</v>
      </c>
      <c r="N472" s="66">
        <f t="shared" si="61"/>
        <v>6</v>
      </c>
      <c r="O472" s="66">
        <f t="shared" si="62"/>
        <v>8</v>
      </c>
      <c r="P472" t="str">
        <f t="shared" si="57"/>
        <v>F</v>
      </c>
      <c r="Q472" t="str">
        <f t="shared" si="58"/>
        <v>G</v>
      </c>
      <c r="R472" t="str">
        <f t="shared" si="59"/>
        <v>I</v>
      </c>
      <c r="S472" t="str">
        <f t="shared" si="63"/>
        <v>FGI</v>
      </c>
    </row>
    <row r="473" spans="12:19" x14ac:dyDescent="0.2">
      <c r="L473" s="64">
        <f t="shared" si="64"/>
        <v>569000</v>
      </c>
      <c r="M473" s="65">
        <f t="shared" si="60"/>
        <v>5</v>
      </c>
      <c r="N473" s="66">
        <f t="shared" si="61"/>
        <v>6</v>
      </c>
      <c r="O473" s="66">
        <f t="shared" si="62"/>
        <v>9</v>
      </c>
      <c r="P473" t="str">
        <f t="shared" si="57"/>
        <v>F</v>
      </c>
      <c r="Q473" t="str">
        <f t="shared" si="58"/>
        <v>G</v>
      </c>
      <c r="R473" t="str">
        <f t="shared" si="59"/>
        <v>J</v>
      </c>
      <c r="S473" t="str">
        <f t="shared" si="63"/>
        <v>FGJ</v>
      </c>
    </row>
    <row r="474" spans="12:19" x14ac:dyDescent="0.2">
      <c r="L474" s="64">
        <f t="shared" si="64"/>
        <v>570000</v>
      </c>
      <c r="M474" s="65">
        <f t="shared" si="60"/>
        <v>5</v>
      </c>
      <c r="N474" s="66">
        <f t="shared" si="61"/>
        <v>7</v>
      </c>
      <c r="O474" s="66">
        <f t="shared" si="62"/>
        <v>0</v>
      </c>
      <c r="P474" t="str">
        <f t="shared" si="57"/>
        <v>F</v>
      </c>
      <c r="Q474" t="str">
        <f t="shared" si="58"/>
        <v>H</v>
      </c>
      <c r="R474" t="str">
        <f t="shared" si="59"/>
        <v>A</v>
      </c>
      <c r="S474" t="str">
        <f t="shared" si="63"/>
        <v>FHA</v>
      </c>
    </row>
    <row r="475" spans="12:19" x14ac:dyDescent="0.2">
      <c r="L475" s="64">
        <f t="shared" si="64"/>
        <v>571000</v>
      </c>
      <c r="M475" s="65">
        <f t="shared" si="60"/>
        <v>5</v>
      </c>
      <c r="N475" s="66">
        <f t="shared" si="61"/>
        <v>7</v>
      </c>
      <c r="O475" s="66">
        <f t="shared" si="62"/>
        <v>1</v>
      </c>
      <c r="P475" t="str">
        <f t="shared" si="57"/>
        <v>F</v>
      </c>
      <c r="Q475" t="str">
        <f t="shared" si="58"/>
        <v>H</v>
      </c>
      <c r="R475" t="str">
        <f t="shared" si="59"/>
        <v>B</v>
      </c>
      <c r="S475" t="str">
        <f t="shared" si="63"/>
        <v>FHB</v>
      </c>
    </row>
    <row r="476" spans="12:19" x14ac:dyDescent="0.2">
      <c r="L476" s="64">
        <f t="shared" si="64"/>
        <v>572000</v>
      </c>
      <c r="M476" s="65">
        <f t="shared" si="60"/>
        <v>5</v>
      </c>
      <c r="N476" s="66">
        <f t="shared" si="61"/>
        <v>7</v>
      </c>
      <c r="O476" s="66">
        <f t="shared" si="62"/>
        <v>2</v>
      </c>
      <c r="P476" t="str">
        <f t="shared" si="57"/>
        <v>F</v>
      </c>
      <c r="Q476" t="str">
        <f t="shared" si="58"/>
        <v>H</v>
      </c>
      <c r="R476" t="str">
        <f t="shared" si="59"/>
        <v>C</v>
      </c>
      <c r="S476" t="str">
        <f t="shared" si="63"/>
        <v>FHC</v>
      </c>
    </row>
    <row r="477" spans="12:19" x14ac:dyDescent="0.2">
      <c r="L477" s="64">
        <f t="shared" si="64"/>
        <v>573000</v>
      </c>
      <c r="M477" s="65">
        <f t="shared" si="60"/>
        <v>5</v>
      </c>
      <c r="N477" s="66">
        <f t="shared" si="61"/>
        <v>7</v>
      </c>
      <c r="O477" s="66">
        <f t="shared" si="62"/>
        <v>3</v>
      </c>
      <c r="P477" t="str">
        <f t="shared" si="57"/>
        <v>F</v>
      </c>
      <c r="Q477" t="str">
        <f t="shared" si="58"/>
        <v>H</v>
      </c>
      <c r="R477" t="str">
        <f t="shared" si="59"/>
        <v>D</v>
      </c>
      <c r="S477" t="str">
        <f t="shared" si="63"/>
        <v>FHD</v>
      </c>
    </row>
    <row r="478" spans="12:19" x14ac:dyDescent="0.2">
      <c r="L478" s="64">
        <f t="shared" si="64"/>
        <v>574000</v>
      </c>
      <c r="M478" s="65">
        <f t="shared" si="60"/>
        <v>5</v>
      </c>
      <c r="N478" s="66">
        <f t="shared" si="61"/>
        <v>7</v>
      </c>
      <c r="O478" s="66">
        <f t="shared" si="62"/>
        <v>4</v>
      </c>
      <c r="P478" t="str">
        <f t="shared" si="57"/>
        <v>F</v>
      </c>
      <c r="Q478" t="str">
        <f t="shared" si="58"/>
        <v>H</v>
      </c>
      <c r="R478" t="str">
        <f t="shared" si="59"/>
        <v>E</v>
      </c>
      <c r="S478" t="str">
        <f t="shared" si="63"/>
        <v>FHE</v>
      </c>
    </row>
    <row r="479" spans="12:19" x14ac:dyDescent="0.2">
      <c r="L479" s="64">
        <f t="shared" si="64"/>
        <v>575000</v>
      </c>
      <c r="M479" s="65">
        <f t="shared" si="60"/>
        <v>5</v>
      </c>
      <c r="N479" s="66">
        <f t="shared" si="61"/>
        <v>7</v>
      </c>
      <c r="O479" s="66">
        <f t="shared" si="62"/>
        <v>5</v>
      </c>
      <c r="P479" t="str">
        <f t="shared" si="57"/>
        <v>F</v>
      </c>
      <c r="Q479" t="str">
        <f t="shared" si="58"/>
        <v>H</v>
      </c>
      <c r="R479" t="str">
        <f t="shared" si="59"/>
        <v>F</v>
      </c>
      <c r="S479" t="str">
        <f t="shared" si="63"/>
        <v>FHF</v>
      </c>
    </row>
    <row r="480" spans="12:19" x14ac:dyDescent="0.2">
      <c r="L480" s="64">
        <f t="shared" si="64"/>
        <v>576000</v>
      </c>
      <c r="M480" s="65">
        <f t="shared" si="60"/>
        <v>5</v>
      </c>
      <c r="N480" s="66">
        <f t="shared" si="61"/>
        <v>7</v>
      </c>
      <c r="O480" s="66">
        <f t="shared" si="62"/>
        <v>6</v>
      </c>
      <c r="P480" t="str">
        <f t="shared" si="57"/>
        <v>F</v>
      </c>
      <c r="Q480" t="str">
        <f t="shared" si="58"/>
        <v>H</v>
      </c>
      <c r="R480" t="str">
        <f t="shared" si="59"/>
        <v>G</v>
      </c>
      <c r="S480" t="str">
        <f t="shared" si="63"/>
        <v>FHG</v>
      </c>
    </row>
    <row r="481" spans="12:19" x14ac:dyDescent="0.2">
      <c r="L481" s="64">
        <f t="shared" si="64"/>
        <v>577000</v>
      </c>
      <c r="M481" s="65">
        <f t="shared" si="60"/>
        <v>5</v>
      </c>
      <c r="N481" s="66">
        <f t="shared" si="61"/>
        <v>7</v>
      </c>
      <c r="O481" s="66">
        <f t="shared" si="62"/>
        <v>7</v>
      </c>
      <c r="P481" t="str">
        <f t="shared" si="57"/>
        <v>F</v>
      </c>
      <c r="Q481" t="str">
        <f t="shared" si="58"/>
        <v>H</v>
      </c>
      <c r="R481" t="str">
        <f t="shared" si="59"/>
        <v>H</v>
      </c>
      <c r="S481" t="str">
        <f t="shared" si="63"/>
        <v>FHH</v>
      </c>
    </row>
    <row r="482" spans="12:19" x14ac:dyDescent="0.2">
      <c r="L482" s="64">
        <f t="shared" si="64"/>
        <v>578000</v>
      </c>
      <c r="M482" s="65">
        <f t="shared" si="60"/>
        <v>5</v>
      </c>
      <c r="N482" s="66">
        <f t="shared" si="61"/>
        <v>7</v>
      </c>
      <c r="O482" s="66">
        <f t="shared" si="62"/>
        <v>8</v>
      </c>
      <c r="P482" t="str">
        <f t="shared" si="57"/>
        <v>F</v>
      </c>
      <c r="Q482" t="str">
        <f t="shared" si="58"/>
        <v>H</v>
      </c>
      <c r="R482" t="str">
        <f t="shared" si="59"/>
        <v>I</v>
      </c>
      <c r="S482" t="str">
        <f t="shared" si="63"/>
        <v>FHI</v>
      </c>
    </row>
    <row r="483" spans="12:19" x14ac:dyDescent="0.2">
      <c r="L483" s="64">
        <f t="shared" si="64"/>
        <v>579000</v>
      </c>
      <c r="M483" s="65">
        <f t="shared" si="60"/>
        <v>5</v>
      </c>
      <c r="N483" s="66">
        <f t="shared" si="61"/>
        <v>7</v>
      </c>
      <c r="O483" s="66">
        <f t="shared" si="62"/>
        <v>9</v>
      </c>
      <c r="P483" t="str">
        <f t="shared" si="57"/>
        <v>F</v>
      </c>
      <c r="Q483" t="str">
        <f t="shared" si="58"/>
        <v>H</v>
      </c>
      <c r="R483" t="str">
        <f t="shared" si="59"/>
        <v>J</v>
      </c>
      <c r="S483" t="str">
        <f t="shared" si="63"/>
        <v>FHJ</v>
      </c>
    </row>
    <row r="484" spans="12:19" x14ac:dyDescent="0.2">
      <c r="L484" s="64">
        <f t="shared" si="64"/>
        <v>580000</v>
      </c>
      <c r="M484" s="65">
        <f t="shared" si="60"/>
        <v>5</v>
      </c>
      <c r="N484" s="66">
        <f t="shared" si="61"/>
        <v>8</v>
      </c>
      <c r="O484" s="66">
        <f t="shared" si="62"/>
        <v>0</v>
      </c>
      <c r="P484" t="str">
        <f t="shared" si="57"/>
        <v>F</v>
      </c>
      <c r="Q484" t="str">
        <f t="shared" si="58"/>
        <v>I</v>
      </c>
      <c r="R484" t="str">
        <f t="shared" si="59"/>
        <v>A</v>
      </c>
      <c r="S484" t="str">
        <f t="shared" si="63"/>
        <v>FIA</v>
      </c>
    </row>
    <row r="485" spans="12:19" x14ac:dyDescent="0.2">
      <c r="L485" s="64">
        <f t="shared" si="64"/>
        <v>581000</v>
      </c>
      <c r="M485" s="65">
        <f t="shared" si="60"/>
        <v>5</v>
      </c>
      <c r="N485" s="66">
        <f t="shared" si="61"/>
        <v>8</v>
      </c>
      <c r="O485" s="66">
        <f t="shared" si="62"/>
        <v>1</v>
      </c>
      <c r="P485" t="str">
        <f t="shared" si="57"/>
        <v>F</v>
      </c>
      <c r="Q485" t="str">
        <f t="shared" si="58"/>
        <v>I</v>
      </c>
      <c r="R485" t="str">
        <f t="shared" si="59"/>
        <v>B</v>
      </c>
      <c r="S485" t="str">
        <f t="shared" si="63"/>
        <v>FIB</v>
      </c>
    </row>
    <row r="486" spans="12:19" x14ac:dyDescent="0.2">
      <c r="L486" s="64">
        <f t="shared" si="64"/>
        <v>582000</v>
      </c>
      <c r="M486" s="65">
        <f t="shared" si="60"/>
        <v>5</v>
      </c>
      <c r="N486" s="66">
        <f t="shared" si="61"/>
        <v>8</v>
      </c>
      <c r="O486" s="66">
        <f t="shared" si="62"/>
        <v>2</v>
      </c>
      <c r="P486" t="str">
        <f t="shared" si="57"/>
        <v>F</v>
      </c>
      <c r="Q486" t="str">
        <f t="shared" si="58"/>
        <v>I</v>
      </c>
      <c r="R486" t="str">
        <f t="shared" si="59"/>
        <v>C</v>
      </c>
      <c r="S486" t="str">
        <f t="shared" si="63"/>
        <v>FIC</v>
      </c>
    </row>
    <row r="487" spans="12:19" x14ac:dyDescent="0.2">
      <c r="L487" s="64">
        <f t="shared" si="64"/>
        <v>583000</v>
      </c>
      <c r="M487" s="65">
        <f t="shared" si="60"/>
        <v>5</v>
      </c>
      <c r="N487" s="66">
        <f t="shared" si="61"/>
        <v>8</v>
      </c>
      <c r="O487" s="66">
        <f t="shared" si="62"/>
        <v>3</v>
      </c>
      <c r="P487" t="str">
        <f t="shared" si="57"/>
        <v>F</v>
      </c>
      <c r="Q487" t="str">
        <f t="shared" si="58"/>
        <v>I</v>
      </c>
      <c r="R487" t="str">
        <f t="shared" si="59"/>
        <v>D</v>
      </c>
      <c r="S487" t="str">
        <f t="shared" si="63"/>
        <v>FID</v>
      </c>
    </row>
    <row r="488" spans="12:19" x14ac:dyDescent="0.2">
      <c r="L488" s="64">
        <f t="shared" si="64"/>
        <v>584000</v>
      </c>
      <c r="M488" s="65">
        <f t="shared" si="60"/>
        <v>5</v>
      </c>
      <c r="N488" s="66">
        <f t="shared" si="61"/>
        <v>8</v>
      </c>
      <c r="O488" s="66">
        <f t="shared" si="62"/>
        <v>4</v>
      </c>
      <c r="P488" t="str">
        <f t="shared" si="57"/>
        <v>F</v>
      </c>
      <c r="Q488" t="str">
        <f t="shared" si="58"/>
        <v>I</v>
      </c>
      <c r="R488" t="str">
        <f t="shared" si="59"/>
        <v>E</v>
      </c>
      <c r="S488" t="str">
        <f t="shared" si="63"/>
        <v>FIE</v>
      </c>
    </row>
    <row r="489" spans="12:19" x14ac:dyDescent="0.2">
      <c r="L489" s="64">
        <f t="shared" si="64"/>
        <v>585000</v>
      </c>
      <c r="M489" s="65">
        <f t="shared" si="60"/>
        <v>5</v>
      </c>
      <c r="N489" s="66">
        <f t="shared" si="61"/>
        <v>8</v>
      </c>
      <c r="O489" s="66">
        <f t="shared" si="62"/>
        <v>5</v>
      </c>
      <c r="P489" t="str">
        <f t="shared" si="57"/>
        <v>F</v>
      </c>
      <c r="Q489" t="str">
        <f t="shared" si="58"/>
        <v>I</v>
      </c>
      <c r="R489" t="str">
        <f t="shared" si="59"/>
        <v>F</v>
      </c>
      <c r="S489" t="str">
        <f t="shared" si="63"/>
        <v>FIF</v>
      </c>
    </row>
    <row r="490" spans="12:19" x14ac:dyDescent="0.2">
      <c r="L490" s="64">
        <f t="shared" si="64"/>
        <v>586000</v>
      </c>
      <c r="M490" s="65">
        <f t="shared" si="60"/>
        <v>5</v>
      </c>
      <c r="N490" s="66">
        <f t="shared" si="61"/>
        <v>8</v>
      </c>
      <c r="O490" s="66">
        <f t="shared" si="62"/>
        <v>6</v>
      </c>
      <c r="P490" t="str">
        <f t="shared" si="57"/>
        <v>F</v>
      </c>
      <c r="Q490" t="str">
        <f t="shared" si="58"/>
        <v>I</v>
      </c>
      <c r="R490" t="str">
        <f t="shared" si="59"/>
        <v>G</v>
      </c>
      <c r="S490" t="str">
        <f t="shared" si="63"/>
        <v>FIG</v>
      </c>
    </row>
    <row r="491" spans="12:19" x14ac:dyDescent="0.2">
      <c r="L491" s="64">
        <f t="shared" si="64"/>
        <v>587000</v>
      </c>
      <c r="M491" s="65">
        <f t="shared" si="60"/>
        <v>5</v>
      </c>
      <c r="N491" s="66">
        <f t="shared" si="61"/>
        <v>8</v>
      </c>
      <c r="O491" s="66">
        <f t="shared" si="62"/>
        <v>7</v>
      </c>
      <c r="P491" t="str">
        <f t="shared" si="57"/>
        <v>F</v>
      </c>
      <c r="Q491" t="str">
        <f t="shared" si="58"/>
        <v>I</v>
      </c>
      <c r="R491" t="str">
        <f t="shared" si="59"/>
        <v>H</v>
      </c>
      <c r="S491" t="str">
        <f t="shared" si="63"/>
        <v>FIH</v>
      </c>
    </row>
    <row r="492" spans="12:19" x14ac:dyDescent="0.2">
      <c r="L492" s="64">
        <f t="shared" si="64"/>
        <v>588000</v>
      </c>
      <c r="M492" s="65">
        <f t="shared" si="60"/>
        <v>5</v>
      </c>
      <c r="N492" s="66">
        <f t="shared" si="61"/>
        <v>8</v>
      </c>
      <c r="O492" s="66">
        <f t="shared" si="62"/>
        <v>8</v>
      </c>
      <c r="P492" t="str">
        <f t="shared" si="57"/>
        <v>F</v>
      </c>
      <c r="Q492" t="str">
        <f t="shared" si="58"/>
        <v>I</v>
      </c>
      <c r="R492" t="str">
        <f t="shared" si="59"/>
        <v>I</v>
      </c>
      <c r="S492" t="str">
        <f t="shared" si="63"/>
        <v>FII</v>
      </c>
    </row>
    <row r="493" spans="12:19" x14ac:dyDescent="0.2">
      <c r="L493" s="64">
        <f t="shared" si="64"/>
        <v>589000</v>
      </c>
      <c r="M493" s="65">
        <f t="shared" si="60"/>
        <v>5</v>
      </c>
      <c r="N493" s="66">
        <f t="shared" si="61"/>
        <v>8</v>
      </c>
      <c r="O493" s="66">
        <f t="shared" si="62"/>
        <v>9</v>
      </c>
      <c r="P493" t="str">
        <f t="shared" si="57"/>
        <v>F</v>
      </c>
      <c r="Q493" t="str">
        <f t="shared" si="58"/>
        <v>I</v>
      </c>
      <c r="R493" t="str">
        <f t="shared" si="59"/>
        <v>J</v>
      </c>
      <c r="S493" t="str">
        <f t="shared" si="63"/>
        <v>FIJ</v>
      </c>
    </row>
    <row r="494" spans="12:19" x14ac:dyDescent="0.2">
      <c r="L494" s="64">
        <f t="shared" si="64"/>
        <v>590000</v>
      </c>
      <c r="M494" s="65">
        <f t="shared" si="60"/>
        <v>5</v>
      </c>
      <c r="N494" s="66">
        <f t="shared" si="61"/>
        <v>9</v>
      </c>
      <c r="O494" s="66">
        <f t="shared" si="62"/>
        <v>0</v>
      </c>
      <c r="P494" t="str">
        <f t="shared" si="57"/>
        <v>F</v>
      </c>
      <c r="Q494" t="str">
        <f t="shared" si="58"/>
        <v>J</v>
      </c>
      <c r="R494" t="str">
        <f t="shared" si="59"/>
        <v>A</v>
      </c>
      <c r="S494" t="str">
        <f t="shared" si="63"/>
        <v>FJA</v>
      </c>
    </row>
    <row r="495" spans="12:19" x14ac:dyDescent="0.2">
      <c r="L495" s="64">
        <f t="shared" si="64"/>
        <v>591000</v>
      </c>
      <c r="M495" s="65">
        <f t="shared" si="60"/>
        <v>5</v>
      </c>
      <c r="N495" s="66">
        <f t="shared" si="61"/>
        <v>9</v>
      </c>
      <c r="O495" s="66">
        <f t="shared" si="62"/>
        <v>1</v>
      </c>
      <c r="P495" t="str">
        <f t="shared" si="57"/>
        <v>F</v>
      </c>
      <c r="Q495" t="str">
        <f t="shared" si="58"/>
        <v>J</v>
      </c>
      <c r="R495" t="str">
        <f t="shared" si="59"/>
        <v>B</v>
      </c>
      <c r="S495" t="str">
        <f t="shared" si="63"/>
        <v>FJB</v>
      </c>
    </row>
    <row r="496" spans="12:19" x14ac:dyDescent="0.2">
      <c r="L496" s="64">
        <f t="shared" si="64"/>
        <v>592000</v>
      </c>
      <c r="M496" s="65">
        <f t="shared" si="60"/>
        <v>5</v>
      </c>
      <c r="N496" s="66">
        <f t="shared" si="61"/>
        <v>9</v>
      </c>
      <c r="O496" s="66">
        <f t="shared" si="62"/>
        <v>2</v>
      </c>
      <c r="P496" t="str">
        <f t="shared" si="57"/>
        <v>F</v>
      </c>
      <c r="Q496" t="str">
        <f t="shared" si="58"/>
        <v>J</v>
      </c>
      <c r="R496" t="str">
        <f t="shared" si="59"/>
        <v>C</v>
      </c>
      <c r="S496" t="str">
        <f t="shared" si="63"/>
        <v>FJC</v>
      </c>
    </row>
    <row r="497" spans="12:19" x14ac:dyDescent="0.2">
      <c r="L497" s="64">
        <f t="shared" si="64"/>
        <v>593000</v>
      </c>
      <c r="M497" s="65">
        <f t="shared" si="60"/>
        <v>5</v>
      </c>
      <c r="N497" s="66">
        <f t="shared" si="61"/>
        <v>9</v>
      </c>
      <c r="O497" s="66">
        <f t="shared" si="62"/>
        <v>3</v>
      </c>
      <c r="P497" t="str">
        <f t="shared" si="57"/>
        <v>F</v>
      </c>
      <c r="Q497" t="str">
        <f t="shared" si="58"/>
        <v>J</v>
      </c>
      <c r="R497" t="str">
        <f t="shared" si="59"/>
        <v>D</v>
      </c>
      <c r="S497" t="str">
        <f t="shared" si="63"/>
        <v>FJD</v>
      </c>
    </row>
    <row r="498" spans="12:19" x14ac:dyDescent="0.2">
      <c r="L498" s="64">
        <f t="shared" si="64"/>
        <v>594000</v>
      </c>
      <c r="M498" s="65">
        <f t="shared" si="60"/>
        <v>5</v>
      </c>
      <c r="N498" s="66">
        <f t="shared" si="61"/>
        <v>9</v>
      </c>
      <c r="O498" s="66">
        <f t="shared" si="62"/>
        <v>4</v>
      </c>
      <c r="P498" t="str">
        <f t="shared" si="57"/>
        <v>F</v>
      </c>
      <c r="Q498" t="str">
        <f t="shared" si="58"/>
        <v>J</v>
      </c>
      <c r="R498" t="str">
        <f t="shared" si="59"/>
        <v>E</v>
      </c>
      <c r="S498" t="str">
        <f t="shared" si="63"/>
        <v>FJE</v>
      </c>
    </row>
    <row r="499" spans="12:19" x14ac:dyDescent="0.2">
      <c r="L499" s="64">
        <f t="shared" si="64"/>
        <v>595000</v>
      </c>
      <c r="M499" s="65">
        <f t="shared" si="60"/>
        <v>5</v>
      </c>
      <c r="N499" s="66">
        <f t="shared" si="61"/>
        <v>9</v>
      </c>
      <c r="O499" s="66">
        <f t="shared" si="62"/>
        <v>5</v>
      </c>
      <c r="P499" t="str">
        <f t="shared" si="57"/>
        <v>F</v>
      </c>
      <c r="Q499" t="str">
        <f t="shared" si="58"/>
        <v>J</v>
      </c>
      <c r="R499" t="str">
        <f t="shared" si="59"/>
        <v>F</v>
      </c>
      <c r="S499" t="str">
        <f t="shared" si="63"/>
        <v>FJF</v>
      </c>
    </row>
    <row r="500" spans="12:19" x14ac:dyDescent="0.2">
      <c r="L500" s="64">
        <f t="shared" si="64"/>
        <v>596000</v>
      </c>
      <c r="M500" s="65">
        <f t="shared" si="60"/>
        <v>5</v>
      </c>
      <c r="N500" s="66">
        <f t="shared" si="61"/>
        <v>9</v>
      </c>
      <c r="O500" s="66">
        <f t="shared" si="62"/>
        <v>6</v>
      </c>
      <c r="P500" t="str">
        <f t="shared" si="57"/>
        <v>F</v>
      </c>
      <c r="Q500" t="str">
        <f t="shared" si="58"/>
        <v>J</v>
      </c>
      <c r="R500" t="str">
        <f t="shared" si="59"/>
        <v>G</v>
      </c>
      <c r="S500" t="str">
        <f t="shared" si="63"/>
        <v>FJG</v>
      </c>
    </row>
    <row r="501" spans="12:19" x14ac:dyDescent="0.2">
      <c r="L501" s="64">
        <f t="shared" si="64"/>
        <v>597000</v>
      </c>
      <c r="M501" s="65">
        <f t="shared" si="60"/>
        <v>5</v>
      </c>
      <c r="N501" s="66">
        <f t="shared" si="61"/>
        <v>9</v>
      </c>
      <c r="O501" s="66">
        <f t="shared" si="62"/>
        <v>7</v>
      </c>
      <c r="P501" t="str">
        <f t="shared" si="57"/>
        <v>F</v>
      </c>
      <c r="Q501" t="str">
        <f t="shared" si="58"/>
        <v>J</v>
      </c>
      <c r="R501" t="str">
        <f t="shared" si="59"/>
        <v>H</v>
      </c>
      <c r="S501" t="str">
        <f t="shared" si="63"/>
        <v>FJH</v>
      </c>
    </row>
    <row r="502" spans="12:19" x14ac:dyDescent="0.2">
      <c r="L502" s="64">
        <f t="shared" si="64"/>
        <v>598000</v>
      </c>
      <c r="M502" s="65">
        <f t="shared" si="60"/>
        <v>5</v>
      </c>
      <c r="N502" s="66">
        <f t="shared" si="61"/>
        <v>9</v>
      </c>
      <c r="O502" s="66">
        <f t="shared" si="62"/>
        <v>8</v>
      </c>
      <c r="P502" t="str">
        <f t="shared" si="57"/>
        <v>F</v>
      </c>
      <c r="Q502" t="str">
        <f t="shared" si="58"/>
        <v>J</v>
      </c>
      <c r="R502" t="str">
        <f t="shared" si="59"/>
        <v>I</v>
      </c>
      <c r="S502" t="str">
        <f t="shared" si="63"/>
        <v>FJI</v>
      </c>
    </row>
    <row r="503" spans="12:19" x14ac:dyDescent="0.2">
      <c r="L503" s="64">
        <f t="shared" si="64"/>
        <v>599000</v>
      </c>
      <c r="M503" s="65">
        <f t="shared" si="60"/>
        <v>5</v>
      </c>
      <c r="N503" s="66">
        <f t="shared" si="61"/>
        <v>9</v>
      </c>
      <c r="O503" s="66">
        <f t="shared" si="62"/>
        <v>9</v>
      </c>
      <c r="P503" t="str">
        <f t="shared" si="57"/>
        <v>F</v>
      </c>
      <c r="Q503" t="str">
        <f t="shared" si="58"/>
        <v>J</v>
      </c>
      <c r="R503" t="str">
        <f t="shared" si="59"/>
        <v>J</v>
      </c>
      <c r="S503" t="str">
        <f t="shared" si="63"/>
        <v>FJJ</v>
      </c>
    </row>
    <row r="504" spans="12:19" x14ac:dyDescent="0.2">
      <c r="L504" s="64">
        <f t="shared" si="64"/>
        <v>600000</v>
      </c>
      <c r="M504" s="65">
        <f t="shared" si="60"/>
        <v>6</v>
      </c>
      <c r="N504" s="66">
        <f t="shared" si="61"/>
        <v>0</v>
      </c>
      <c r="O504" s="66">
        <f t="shared" si="62"/>
        <v>0</v>
      </c>
      <c r="P504" t="str">
        <f t="shared" si="57"/>
        <v>G</v>
      </c>
      <c r="Q504" t="str">
        <f t="shared" si="58"/>
        <v>A</v>
      </c>
      <c r="R504" t="str">
        <f t="shared" si="59"/>
        <v>A</v>
      </c>
      <c r="S504" t="str">
        <f t="shared" si="63"/>
        <v>GAA</v>
      </c>
    </row>
    <row r="505" spans="12:19" x14ac:dyDescent="0.2">
      <c r="L505" s="64">
        <f t="shared" si="64"/>
        <v>601000</v>
      </c>
      <c r="M505" s="65">
        <f t="shared" si="60"/>
        <v>6</v>
      </c>
      <c r="N505" s="66">
        <f t="shared" si="61"/>
        <v>0</v>
      </c>
      <c r="O505" s="66">
        <f t="shared" si="62"/>
        <v>1</v>
      </c>
      <c r="P505" t="str">
        <f t="shared" si="57"/>
        <v>G</v>
      </c>
      <c r="Q505" t="str">
        <f t="shared" si="58"/>
        <v>A</v>
      </c>
      <c r="R505" t="str">
        <f t="shared" si="59"/>
        <v>B</v>
      </c>
      <c r="S505" t="str">
        <f t="shared" si="63"/>
        <v>GAB</v>
      </c>
    </row>
    <row r="506" spans="12:19" x14ac:dyDescent="0.2">
      <c r="L506" s="64">
        <f t="shared" si="64"/>
        <v>602000</v>
      </c>
      <c r="M506" s="65">
        <f t="shared" si="60"/>
        <v>6</v>
      </c>
      <c r="N506" s="66">
        <f t="shared" si="61"/>
        <v>0</v>
      </c>
      <c r="O506" s="66">
        <f t="shared" si="62"/>
        <v>2</v>
      </c>
      <c r="P506" t="str">
        <f t="shared" si="57"/>
        <v>G</v>
      </c>
      <c r="Q506" t="str">
        <f t="shared" si="58"/>
        <v>A</v>
      </c>
      <c r="R506" t="str">
        <f t="shared" si="59"/>
        <v>C</v>
      </c>
      <c r="S506" t="str">
        <f t="shared" si="63"/>
        <v>GAC</v>
      </c>
    </row>
    <row r="507" spans="12:19" x14ac:dyDescent="0.2">
      <c r="L507" s="64">
        <f t="shared" si="64"/>
        <v>603000</v>
      </c>
      <c r="M507" s="65">
        <f t="shared" si="60"/>
        <v>6</v>
      </c>
      <c r="N507" s="66">
        <f t="shared" si="61"/>
        <v>0</v>
      </c>
      <c r="O507" s="66">
        <f t="shared" si="62"/>
        <v>3</v>
      </c>
      <c r="P507" t="str">
        <f t="shared" si="57"/>
        <v>G</v>
      </c>
      <c r="Q507" t="str">
        <f t="shared" si="58"/>
        <v>A</v>
      </c>
      <c r="R507" t="str">
        <f t="shared" si="59"/>
        <v>D</v>
      </c>
      <c r="S507" t="str">
        <f t="shared" si="63"/>
        <v>GAD</v>
      </c>
    </row>
    <row r="508" spans="12:19" x14ac:dyDescent="0.2">
      <c r="L508" s="64">
        <f t="shared" si="64"/>
        <v>604000</v>
      </c>
      <c r="M508" s="65">
        <f t="shared" si="60"/>
        <v>6</v>
      </c>
      <c r="N508" s="66">
        <f t="shared" si="61"/>
        <v>0</v>
      </c>
      <c r="O508" s="66">
        <f t="shared" si="62"/>
        <v>4</v>
      </c>
      <c r="P508" t="str">
        <f t="shared" si="57"/>
        <v>G</v>
      </c>
      <c r="Q508" t="str">
        <f t="shared" si="58"/>
        <v>A</v>
      </c>
      <c r="R508" t="str">
        <f t="shared" si="59"/>
        <v>E</v>
      </c>
      <c r="S508" t="str">
        <f t="shared" si="63"/>
        <v>GAE</v>
      </c>
    </row>
    <row r="509" spans="12:19" x14ac:dyDescent="0.2">
      <c r="L509" s="64">
        <f t="shared" si="64"/>
        <v>605000</v>
      </c>
      <c r="M509" s="65">
        <f t="shared" si="60"/>
        <v>6</v>
      </c>
      <c r="N509" s="66">
        <f t="shared" si="61"/>
        <v>0</v>
      </c>
      <c r="O509" s="66">
        <f t="shared" si="62"/>
        <v>5</v>
      </c>
      <c r="P509" t="str">
        <f t="shared" si="57"/>
        <v>G</v>
      </c>
      <c r="Q509" t="str">
        <f t="shared" si="58"/>
        <v>A</v>
      </c>
      <c r="R509" t="str">
        <f t="shared" si="59"/>
        <v>F</v>
      </c>
      <c r="S509" t="str">
        <f t="shared" si="63"/>
        <v>GAF</v>
      </c>
    </row>
    <row r="510" spans="12:19" x14ac:dyDescent="0.2">
      <c r="L510" s="64">
        <f t="shared" si="64"/>
        <v>606000</v>
      </c>
      <c r="M510" s="65">
        <f t="shared" si="60"/>
        <v>6</v>
      </c>
      <c r="N510" s="66">
        <f t="shared" si="61"/>
        <v>0</v>
      </c>
      <c r="O510" s="66">
        <f t="shared" si="62"/>
        <v>6</v>
      </c>
      <c r="P510" t="str">
        <f t="shared" si="57"/>
        <v>G</v>
      </c>
      <c r="Q510" t="str">
        <f t="shared" si="58"/>
        <v>A</v>
      </c>
      <c r="R510" t="str">
        <f t="shared" si="59"/>
        <v>G</v>
      </c>
      <c r="S510" t="str">
        <f t="shared" si="63"/>
        <v>GAG</v>
      </c>
    </row>
    <row r="511" spans="12:19" x14ac:dyDescent="0.2">
      <c r="L511" s="64">
        <f t="shared" si="64"/>
        <v>607000</v>
      </c>
      <c r="M511" s="65">
        <f t="shared" si="60"/>
        <v>6</v>
      </c>
      <c r="N511" s="66">
        <f t="shared" si="61"/>
        <v>0</v>
      </c>
      <c r="O511" s="66">
        <f t="shared" si="62"/>
        <v>7</v>
      </c>
      <c r="P511" t="str">
        <f t="shared" si="57"/>
        <v>G</v>
      </c>
      <c r="Q511" t="str">
        <f t="shared" si="58"/>
        <v>A</v>
      </c>
      <c r="R511" t="str">
        <f t="shared" si="59"/>
        <v>H</v>
      </c>
      <c r="S511" t="str">
        <f t="shared" si="63"/>
        <v>GAH</v>
      </c>
    </row>
    <row r="512" spans="12:19" x14ac:dyDescent="0.2">
      <c r="L512" s="64">
        <f t="shared" si="64"/>
        <v>608000</v>
      </c>
      <c r="M512" s="65">
        <f t="shared" si="60"/>
        <v>6</v>
      </c>
      <c r="N512" s="66">
        <f t="shared" si="61"/>
        <v>0</v>
      </c>
      <c r="O512" s="66">
        <f t="shared" si="62"/>
        <v>8</v>
      </c>
      <c r="P512" t="str">
        <f t="shared" si="57"/>
        <v>G</v>
      </c>
      <c r="Q512" t="str">
        <f t="shared" si="58"/>
        <v>A</v>
      </c>
      <c r="R512" t="str">
        <f t="shared" si="59"/>
        <v>I</v>
      </c>
      <c r="S512" t="str">
        <f t="shared" si="63"/>
        <v>GAI</v>
      </c>
    </row>
    <row r="513" spans="12:19" x14ac:dyDescent="0.2">
      <c r="L513" s="64">
        <f t="shared" si="64"/>
        <v>609000</v>
      </c>
      <c r="M513" s="65">
        <f t="shared" si="60"/>
        <v>6</v>
      </c>
      <c r="N513" s="66">
        <f t="shared" si="61"/>
        <v>0</v>
      </c>
      <c r="O513" s="66">
        <f t="shared" si="62"/>
        <v>9</v>
      </c>
      <c r="P513" t="str">
        <f t="shared" si="57"/>
        <v>G</v>
      </c>
      <c r="Q513" t="str">
        <f t="shared" si="58"/>
        <v>A</v>
      </c>
      <c r="R513" t="str">
        <f t="shared" si="59"/>
        <v>J</v>
      </c>
      <c r="S513" t="str">
        <f t="shared" si="63"/>
        <v>GAJ</v>
      </c>
    </row>
    <row r="514" spans="12:19" x14ac:dyDescent="0.2">
      <c r="L514" s="64">
        <f t="shared" si="64"/>
        <v>610000</v>
      </c>
      <c r="M514" s="65">
        <f t="shared" si="60"/>
        <v>6</v>
      </c>
      <c r="N514" s="66">
        <f t="shared" si="61"/>
        <v>1</v>
      </c>
      <c r="O514" s="66">
        <f t="shared" si="62"/>
        <v>0</v>
      </c>
      <c r="P514" t="str">
        <f t="shared" si="57"/>
        <v>G</v>
      </c>
      <c r="Q514" t="str">
        <f t="shared" si="58"/>
        <v>B</v>
      </c>
      <c r="R514" t="str">
        <f t="shared" si="59"/>
        <v>A</v>
      </c>
      <c r="S514" t="str">
        <f t="shared" si="63"/>
        <v>GBA</v>
      </c>
    </row>
    <row r="515" spans="12:19" x14ac:dyDescent="0.2">
      <c r="L515" s="64">
        <f t="shared" si="64"/>
        <v>611000</v>
      </c>
      <c r="M515" s="65">
        <f t="shared" si="60"/>
        <v>6</v>
      </c>
      <c r="N515" s="66">
        <f t="shared" si="61"/>
        <v>1</v>
      </c>
      <c r="O515" s="66">
        <f t="shared" si="62"/>
        <v>1</v>
      </c>
      <c r="P515" t="str">
        <f t="shared" si="57"/>
        <v>G</v>
      </c>
      <c r="Q515" t="str">
        <f t="shared" si="58"/>
        <v>B</v>
      </c>
      <c r="R515" t="str">
        <f t="shared" si="59"/>
        <v>B</v>
      </c>
      <c r="S515" t="str">
        <f t="shared" si="63"/>
        <v>GBB</v>
      </c>
    </row>
    <row r="516" spans="12:19" x14ac:dyDescent="0.2">
      <c r="L516" s="64">
        <f t="shared" si="64"/>
        <v>612000</v>
      </c>
      <c r="M516" s="65">
        <f t="shared" si="60"/>
        <v>6</v>
      </c>
      <c r="N516" s="66">
        <f t="shared" si="61"/>
        <v>1</v>
      </c>
      <c r="O516" s="66">
        <f t="shared" si="62"/>
        <v>2</v>
      </c>
      <c r="P516" t="str">
        <f t="shared" ref="P516:P550" si="65">VLOOKUP(M516,logika,2,FALSE)</f>
        <v>G</v>
      </c>
      <c r="Q516" t="str">
        <f t="shared" ref="Q516:Q550" si="66">VLOOKUP(N516,logika,2,FALSE)</f>
        <v>B</v>
      </c>
      <c r="R516" t="str">
        <f t="shared" ref="R516:R550" si="67">VLOOKUP(O516,logika,2,FALSE)</f>
        <v>C</v>
      </c>
      <c r="S516" t="str">
        <f t="shared" si="63"/>
        <v>GBC</v>
      </c>
    </row>
    <row r="517" spans="12:19" x14ac:dyDescent="0.2">
      <c r="L517" s="64">
        <f t="shared" si="64"/>
        <v>613000</v>
      </c>
      <c r="M517" s="65">
        <f t="shared" ref="M517:M550" si="68">VALUE(LEFT(L517,1))</f>
        <v>6</v>
      </c>
      <c r="N517" s="66">
        <f t="shared" ref="N517:N550" si="69">VALUE(MID(L517,2,1))</f>
        <v>1</v>
      </c>
      <c r="O517" s="66">
        <f t="shared" ref="O517:O550" si="70">VALUE(MID(L517,3,1))</f>
        <v>3</v>
      </c>
      <c r="P517" t="str">
        <f t="shared" si="65"/>
        <v>G</v>
      </c>
      <c r="Q517" t="str">
        <f t="shared" si="66"/>
        <v>B</v>
      </c>
      <c r="R517" t="str">
        <f t="shared" si="67"/>
        <v>D</v>
      </c>
      <c r="S517" t="str">
        <f t="shared" ref="S517:S550" si="71">CONCATENATE(P517,Q517,R517)</f>
        <v>GBD</v>
      </c>
    </row>
    <row r="518" spans="12:19" x14ac:dyDescent="0.2">
      <c r="L518" s="64">
        <f t="shared" ref="L518:L550" si="72">L517+1000</f>
        <v>614000</v>
      </c>
      <c r="M518" s="65">
        <f t="shared" si="68"/>
        <v>6</v>
      </c>
      <c r="N518" s="66">
        <f t="shared" si="69"/>
        <v>1</v>
      </c>
      <c r="O518" s="66">
        <f t="shared" si="70"/>
        <v>4</v>
      </c>
      <c r="P518" t="str">
        <f t="shared" si="65"/>
        <v>G</v>
      </c>
      <c r="Q518" t="str">
        <f t="shared" si="66"/>
        <v>B</v>
      </c>
      <c r="R518" t="str">
        <f t="shared" si="67"/>
        <v>E</v>
      </c>
      <c r="S518" t="str">
        <f t="shared" si="71"/>
        <v>GBE</v>
      </c>
    </row>
    <row r="519" spans="12:19" x14ac:dyDescent="0.2">
      <c r="L519" s="64">
        <f t="shared" si="72"/>
        <v>615000</v>
      </c>
      <c r="M519" s="65">
        <f t="shared" si="68"/>
        <v>6</v>
      </c>
      <c r="N519" s="66">
        <f t="shared" si="69"/>
        <v>1</v>
      </c>
      <c r="O519" s="66">
        <f t="shared" si="70"/>
        <v>5</v>
      </c>
      <c r="P519" t="str">
        <f t="shared" si="65"/>
        <v>G</v>
      </c>
      <c r="Q519" t="str">
        <f t="shared" si="66"/>
        <v>B</v>
      </c>
      <c r="R519" t="str">
        <f t="shared" si="67"/>
        <v>F</v>
      </c>
      <c r="S519" t="str">
        <f t="shared" si="71"/>
        <v>GBF</v>
      </c>
    </row>
    <row r="520" spans="12:19" x14ac:dyDescent="0.2">
      <c r="L520" s="64">
        <f t="shared" si="72"/>
        <v>616000</v>
      </c>
      <c r="M520" s="65">
        <f t="shared" si="68"/>
        <v>6</v>
      </c>
      <c r="N520" s="66">
        <f t="shared" si="69"/>
        <v>1</v>
      </c>
      <c r="O520" s="66">
        <f t="shared" si="70"/>
        <v>6</v>
      </c>
      <c r="P520" t="str">
        <f t="shared" si="65"/>
        <v>G</v>
      </c>
      <c r="Q520" t="str">
        <f t="shared" si="66"/>
        <v>B</v>
      </c>
      <c r="R520" t="str">
        <f t="shared" si="67"/>
        <v>G</v>
      </c>
      <c r="S520" t="str">
        <f t="shared" si="71"/>
        <v>GBG</v>
      </c>
    </row>
    <row r="521" spans="12:19" x14ac:dyDescent="0.2">
      <c r="L521" s="64">
        <f t="shared" si="72"/>
        <v>617000</v>
      </c>
      <c r="M521" s="65">
        <f t="shared" si="68"/>
        <v>6</v>
      </c>
      <c r="N521" s="66">
        <f t="shared" si="69"/>
        <v>1</v>
      </c>
      <c r="O521" s="66">
        <f t="shared" si="70"/>
        <v>7</v>
      </c>
      <c r="P521" t="str">
        <f t="shared" si="65"/>
        <v>G</v>
      </c>
      <c r="Q521" t="str">
        <f t="shared" si="66"/>
        <v>B</v>
      </c>
      <c r="R521" t="str">
        <f t="shared" si="67"/>
        <v>H</v>
      </c>
      <c r="S521" t="str">
        <f t="shared" si="71"/>
        <v>GBH</v>
      </c>
    </row>
    <row r="522" spans="12:19" x14ac:dyDescent="0.2">
      <c r="L522" s="64">
        <f t="shared" si="72"/>
        <v>618000</v>
      </c>
      <c r="M522" s="65">
        <f t="shared" si="68"/>
        <v>6</v>
      </c>
      <c r="N522" s="66">
        <f t="shared" si="69"/>
        <v>1</v>
      </c>
      <c r="O522" s="66">
        <f t="shared" si="70"/>
        <v>8</v>
      </c>
      <c r="P522" t="str">
        <f t="shared" si="65"/>
        <v>G</v>
      </c>
      <c r="Q522" t="str">
        <f t="shared" si="66"/>
        <v>B</v>
      </c>
      <c r="R522" t="str">
        <f t="shared" si="67"/>
        <v>I</v>
      </c>
      <c r="S522" t="str">
        <f t="shared" si="71"/>
        <v>GBI</v>
      </c>
    </row>
    <row r="523" spans="12:19" x14ac:dyDescent="0.2">
      <c r="L523" s="64">
        <f t="shared" si="72"/>
        <v>619000</v>
      </c>
      <c r="M523" s="65">
        <f t="shared" si="68"/>
        <v>6</v>
      </c>
      <c r="N523" s="66">
        <f t="shared" si="69"/>
        <v>1</v>
      </c>
      <c r="O523" s="66">
        <f t="shared" si="70"/>
        <v>9</v>
      </c>
      <c r="P523" t="str">
        <f t="shared" si="65"/>
        <v>G</v>
      </c>
      <c r="Q523" t="str">
        <f t="shared" si="66"/>
        <v>B</v>
      </c>
      <c r="R523" t="str">
        <f t="shared" si="67"/>
        <v>J</v>
      </c>
      <c r="S523" t="str">
        <f t="shared" si="71"/>
        <v>GBJ</v>
      </c>
    </row>
    <row r="524" spans="12:19" x14ac:dyDescent="0.2">
      <c r="L524" s="64">
        <f t="shared" si="72"/>
        <v>620000</v>
      </c>
      <c r="M524" s="65">
        <f t="shared" si="68"/>
        <v>6</v>
      </c>
      <c r="N524" s="66">
        <f t="shared" si="69"/>
        <v>2</v>
      </c>
      <c r="O524" s="66">
        <f t="shared" si="70"/>
        <v>0</v>
      </c>
      <c r="P524" t="str">
        <f t="shared" si="65"/>
        <v>G</v>
      </c>
      <c r="Q524" t="str">
        <f t="shared" si="66"/>
        <v>C</v>
      </c>
      <c r="R524" t="str">
        <f t="shared" si="67"/>
        <v>A</v>
      </c>
      <c r="S524" t="str">
        <f t="shared" si="71"/>
        <v>GCA</v>
      </c>
    </row>
    <row r="525" spans="12:19" x14ac:dyDescent="0.2">
      <c r="L525" s="64">
        <f t="shared" si="72"/>
        <v>621000</v>
      </c>
      <c r="M525" s="65">
        <f t="shared" si="68"/>
        <v>6</v>
      </c>
      <c r="N525" s="66">
        <f t="shared" si="69"/>
        <v>2</v>
      </c>
      <c r="O525" s="66">
        <f t="shared" si="70"/>
        <v>1</v>
      </c>
      <c r="P525" t="str">
        <f t="shared" si="65"/>
        <v>G</v>
      </c>
      <c r="Q525" t="str">
        <f t="shared" si="66"/>
        <v>C</v>
      </c>
      <c r="R525" t="str">
        <f t="shared" si="67"/>
        <v>B</v>
      </c>
      <c r="S525" t="str">
        <f t="shared" si="71"/>
        <v>GCB</v>
      </c>
    </row>
    <row r="526" spans="12:19" x14ac:dyDescent="0.2">
      <c r="L526" s="64">
        <f t="shared" si="72"/>
        <v>622000</v>
      </c>
      <c r="M526" s="65">
        <f t="shared" si="68"/>
        <v>6</v>
      </c>
      <c r="N526" s="66">
        <f t="shared" si="69"/>
        <v>2</v>
      </c>
      <c r="O526" s="66">
        <f t="shared" si="70"/>
        <v>2</v>
      </c>
      <c r="P526" t="str">
        <f t="shared" si="65"/>
        <v>G</v>
      </c>
      <c r="Q526" t="str">
        <f t="shared" si="66"/>
        <v>C</v>
      </c>
      <c r="R526" t="str">
        <f t="shared" si="67"/>
        <v>C</v>
      </c>
      <c r="S526" t="str">
        <f t="shared" si="71"/>
        <v>GCC</v>
      </c>
    </row>
    <row r="527" spans="12:19" x14ac:dyDescent="0.2">
      <c r="L527" s="64">
        <f t="shared" si="72"/>
        <v>623000</v>
      </c>
      <c r="M527" s="65">
        <f t="shared" si="68"/>
        <v>6</v>
      </c>
      <c r="N527" s="66">
        <f t="shared" si="69"/>
        <v>2</v>
      </c>
      <c r="O527" s="66">
        <f t="shared" si="70"/>
        <v>3</v>
      </c>
      <c r="P527" t="str">
        <f t="shared" si="65"/>
        <v>G</v>
      </c>
      <c r="Q527" t="str">
        <f t="shared" si="66"/>
        <v>C</v>
      </c>
      <c r="R527" t="str">
        <f t="shared" si="67"/>
        <v>D</v>
      </c>
      <c r="S527" t="str">
        <f t="shared" si="71"/>
        <v>GCD</v>
      </c>
    </row>
    <row r="528" spans="12:19" x14ac:dyDescent="0.2">
      <c r="L528" s="64">
        <f t="shared" si="72"/>
        <v>624000</v>
      </c>
      <c r="M528" s="65">
        <f t="shared" si="68"/>
        <v>6</v>
      </c>
      <c r="N528" s="66">
        <f t="shared" si="69"/>
        <v>2</v>
      </c>
      <c r="O528" s="66">
        <f t="shared" si="70"/>
        <v>4</v>
      </c>
      <c r="P528" t="str">
        <f t="shared" si="65"/>
        <v>G</v>
      </c>
      <c r="Q528" t="str">
        <f t="shared" si="66"/>
        <v>C</v>
      </c>
      <c r="R528" t="str">
        <f t="shared" si="67"/>
        <v>E</v>
      </c>
      <c r="S528" t="str">
        <f t="shared" si="71"/>
        <v>GCE</v>
      </c>
    </row>
    <row r="529" spans="12:19" x14ac:dyDescent="0.2">
      <c r="L529" s="64">
        <f t="shared" si="72"/>
        <v>625000</v>
      </c>
      <c r="M529" s="65">
        <f t="shared" si="68"/>
        <v>6</v>
      </c>
      <c r="N529" s="66">
        <f t="shared" si="69"/>
        <v>2</v>
      </c>
      <c r="O529" s="66">
        <f t="shared" si="70"/>
        <v>5</v>
      </c>
      <c r="P529" t="str">
        <f t="shared" si="65"/>
        <v>G</v>
      </c>
      <c r="Q529" t="str">
        <f t="shared" si="66"/>
        <v>C</v>
      </c>
      <c r="R529" t="str">
        <f t="shared" si="67"/>
        <v>F</v>
      </c>
      <c r="S529" t="str">
        <f t="shared" si="71"/>
        <v>GCF</v>
      </c>
    </row>
    <row r="530" spans="12:19" x14ac:dyDescent="0.2">
      <c r="L530" s="64">
        <f t="shared" si="72"/>
        <v>626000</v>
      </c>
      <c r="M530" s="65">
        <f t="shared" si="68"/>
        <v>6</v>
      </c>
      <c r="N530" s="66">
        <f t="shared" si="69"/>
        <v>2</v>
      </c>
      <c r="O530" s="66">
        <f t="shared" si="70"/>
        <v>6</v>
      </c>
      <c r="P530" t="str">
        <f t="shared" si="65"/>
        <v>G</v>
      </c>
      <c r="Q530" t="str">
        <f t="shared" si="66"/>
        <v>C</v>
      </c>
      <c r="R530" t="str">
        <f t="shared" si="67"/>
        <v>G</v>
      </c>
      <c r="S530" t="str">
        <f t="shared" si="71"/>
        <v>GCG</v>
      </c>
    </row>
    <row r="531" spans="12:19" x14ac:dyDescent="0.2">
      <c r="L531" s="64">
        <f t="shared" si="72"/>
        <v>627000</v>
      </c>
      <c r="M531" s="65">
        <f t="shared" si="68"/>
        <v>6</v>
      </c>
      <c r="N531" s="66">
        <f t="shared" si="69"/>
        <v>2</v>
      </c>
      <c r="O531" s="66">
        <f t="shared" si="70"/>
        <v>7</v>
      </c>
      <c r="P531" t="str">
        <f t="shared" si="65"/>
        <v>G</v>
      </c>
      <c r="Q531" t="str">
        <f t="shared" si="66"/>
        <v>C</v>
      </c>
      <c r="R531" t="str">
        <f t="shared" si="67"/>
        <v>H</v>
      </c>
      <c r="S531" t="str">
        <f t="shared" si="71"/>
        <v>GCH</v>
      </c>
    </row>
    <row r="532" spans="12:19" x14ac:dyDescent="0.2">
      <c r="L532" s="64">
        <f t="shared" si="72"/>
        <v>628000</v>
      </c>
      <c r="M532" s="65">
        <f t="shared" si="68"/>
        <v>6</v>
      </c>
      <c r="N532" s="66">
        <f t="shared" si="69"/>
        <v>2</v>
      </c>
      <c r="O532" s="66">
        <f t="shared" si="70"/>
        <v>8</v>
      </c>
      <c r="P532" t="str">
        <f t="shared" si="65"/>
        <v>G</v>
      </c>
      <c r="Q532" t="str">
        <f t="shared" si="66"/>
        <v>C</v>
      </c>
      <c r="R532" t="str">
        <f t="shared" si="67"/>
        <v>I</v>
      </c>
      <c r="S532" t="str">
        <f t="shared" si="71"/>
        <v>GCI</v>
      </c>
    </row>
    <row r="533" spans="12:19" x14ac:dyDescent="0.2">
      <c r="L533" s="64">
        <f t="shared" si="72"/>
        <v>629000</v>
      </c>
      <c r="M533" s="65">
        <f t="shared" si="68"/>
        <v>6</v>
      </c>
      <c r="N533" s="66">
        <f t="shared" si="69"/>
        <v>2</v>
      </c>
      <c r="O533" s="66">
        <f t="shared" si="70"/>
        <v>9</v>
      </c>
      <c r="P533" t="str">
        <f t="shared" si="65"/>
        <v>G</v>
      </c>
      <c r="Q533" t="str">
        <f t="shared" si="66"/>
        <v>C</v>
      </c>
      <c r="R533" t="str">
        <f t="shared" si="67"/>
        <v>J</v>
      </c>
      <c r="S533" t="str">
        <f t="shared" si="71"/>
        <v>GCJ</v>
      </c>
    </row>
    <row r="534" spans="12:19" x14ac:dyDescent="0.2">
      <c r="L534" s="64">
        <f t="shared" si="72"/>
        <v>630000</v>
      </c>
      <c r="M534" s="65">
        <f t="shared" si="68"/>
        <v>6</v>
      </c>
      <c r="N534" s="66">
        <f t="shared" si="69"/>
        <v>3</v>
      </c>
      <c r="O534" s="66">
        <f t="shared" si="70"/>
        <v>0</v>
      </c>
      <c r="P534" t="str">
        <f t="shared" si="65"/>
        <v>G</v>
      </c>
      <c r="Q534" t="str">
        <f t="shared" si="66"/>
        <v>D</v>
      </c>
      <c r="R534" t="str">
        <f t="shared" si="67"/>
        <v>A</v>
      </c>
      <c r="S534" t="str">
        <f t="shared" si="71"/>
        <v>GDA</v>
      </c>
    </row>
    <row r="535" spans="12:19" x14ac:dyDescent="0.2">
      <c r="L535" s="64">
        <f t="shared" si="72"/>
        <v>631000</v>
      </c>
      <c r="M535" s="65">
        <f t="shared" si="68"/>
        <v>6</v>
      </c>
      <c r="N535" s="66">
        <f t="shared" si="69"/>
        <v>3</v>
      </c>
      <c r="O535" s="66">
        <f t="shared" si="70"/>
        <v>1</v>
      </c>
      <c r="P535" t="str">
        <f t="shared" si="65"/>
        <v>G</v>
      </c>
      <c r="Q535" t="str">
        <f t="shared" si="66"/>
        <v>D</v>
      </c>
      <c r="R535" t="str">
        <f t="shared" si="67"/>
        <v>B</v>
      </c>
      <c r="S535" t="str">
        <f t="shared" si="71"/>
        <v>GDB</v>
      </c>
    </row>
    <row r="536" spans="12:19" x14ac:dyDescent="0.2">
      <c r="L536" s="64">
        <f t="shared" si="72"/>
        <v>632000</v>
      </c>
      <c r="M536" s="65">
        <f t="shared" si="68"/>
        <v>6</v>
      </c>
      <c r="N536" s="66">
        <f t="shared" si="69"/>
        <v>3</v>
      </c>
      <c r="O536" s="66">
        <f t="shared" si="70"/>
        <v>2</v>
      </c>
      <c r="P536" t="str">
        <f t="shared" si="65"/>
        <v>G</v>
      </c>
      <c r="Q536" t="str">
        <f t="shared" si="66"/>
        <v>D</v>
      </c>
      <c r="R536" t="str">
        <f t="shared" si="67"/>
        <v>C</v>
      </c>
      <c r="S536" t="str">
        <f t="shared" si="71"/>
        <v>GDC</v>
      </c>
    </row>
    <row r="537" spans="12:19" x14ac:dyDescent="0.2">
      <c r="L537" s="64">
        <f t="shared" si="72"/>
        <v>633000</v>
      </c>
      <c r="M537" s="65">
        <f t="shared" si="68"/>
        <v>6</v>
      </c>
      <c r="N537" s="66">
        <f t="shared" si="69"/>
        <v>3</v>
      </c>
      <c r="O537" s="66">
        <f t="shared" si="70"/>
        <v>3</v>
      </c>
      <c r="P537" t="str">
        <f t="shared" si="65"/>
        <v>G</v>
      </c>
      <c r="Q537" t="str">
        <f t="shared" si="66"/>
        <v>D</v>
      </c>
      <c r="R537" t="str">
        <f t="shared" si="67"/>
        <v>D</v>
      </c>
      <c r="S537" t="str">
        <f t="shared" si="71"/>
        <v>GDD</v>
      </c>
    </row>
    <row r="538" spans="12:19" x14ac:dyDescent="0.2">
      <c r="L538" s="64">
        <f t="shared" si="72"/>
        <v>634000</v>
      </c>
      <c r="M538" s="65">
        <f t="shared" si="68"/>
        <v>6</v>
      </c>
      <c r="N538" s="66">
        <f t="shared" si="69"/>
        <v>3</v>
      </c>
      <c r="O538" s="66">
        <f t="shared" si="70"/>
        <v>4</v>
      </c>
      <c r="P538" t="str">
        <f t="shared" si="65"/>
        <v>G</v>
      </c>
      <c r="Q538" t="str">
        <f t="shared" si="66"/>
        <v>D</v>
      </c>
      <c r="R538" t="str">
        <f t="shared" si="67"/>
        <v>E</v>
      </c>
      <c r="S538" t="str">
        <f t="shared" si="71"/>
        <v>GDE</v>
      </c>
    </row>
    <row r="539" spans="12:19" x14ac:dyDescent="0.2">
      <c r="L539" s="64">
        <f t="shared" si="72"/>
        <v>635000</v>
      </c>
      <c r="M539" s="65">
        <f t="shared" si="68"/>
        <v>6</v>
      </c>
      <c r="N539" s="66">
        <f t="shared" si="69"/>
        <v>3</v>
      </c>
      <c r="O539" s="66">
        <f t="shared" si="70"/>
        <v>5</v>
      </c>
      <c r="P539" t="str">
        <f t="shared" si="65"/>
        <v>G</v>
      </c>
      <c r="Q539" t="str">
        <f t="shared" si="66"/>
        <v>D</v>
      </c>
      <c r="R539" t="str">
        <f t="shared" si="67"/>
        <v>F</v>
      </c>
      <c r="S539" t="str">
        <f t="shared" si="71"/>
        <v>GDF</v>
      </c>
    </row>
    <row r="540" spans="12:19" x14ac:dyDescent="0.2">
      <c r="L540" s="64">
        <f t="shared" si="72"/>
        <v>636000</v>
      </c>
      <c r="M540" s="65">
        <f t="shared" si="68"/>
        <v>6</v>
      </c>
      <c r="N540" s="66">
        <f t="shared" si="69"/>
        <v>3</v>
      </c>
      <c r="O540" s="66">
        <f t="shared" si="70"/>
        <v>6</v>
      </c>
      <c r="P540" t="str">
        <f t="shared" si="65"/>
        <v>G</v>
      </c>
      <c r="Q540" t="str">
        <f t="shared" si="66"/>
        <v>D</v>
      </c>
      <c r="R540" t="str">
        <f t="shared" si="67"/>
        <v>G</v>
      </c>
      <c r="S540" t="str">
        <f t="shared" si="71"/>
        <v>GDG</v>
      </c>
    </row>
    <row r="541" spans="12:19" x14ac:dyDescent="0.2">
      <c r="L541" s="64">
        <f t="shared" si="72"/>
        <v>637000</v>
      </c>
      <c r="M541" s="65">
        <f t="shared" si="68"/>
        <v>6</v>
      </c>
      <c r="N541" s="66">
        <f t="shared" si="69"/>
        <v>3</v>
      </c>
      <c r="O541" s="66">
        <f t="shared" si="70"/>
        <v>7</v>
      </c>
      <c r="P541" t="str">
        <f t="shared" si="65"/>
        <v>G</v>
      </c>
      <c r="Q541" t="str">
        <f t="shared" si="66"/>
        <v>D</v>
      </c>
      <c r="R541" t="str">
        <f t="shared" si="67"/>
        <v>H</v>
      </c>
      <c r="S541" t="str">
        <f t="shared" si="71"/>
        <v>GDH</v>
      </c>
    </row>
    <row r="542" spans="12:19" x14ac:dyDescent="0.2">
      <c r="L542" s="64">
        <f t="shared" si="72"/>
        <v>638000</v>
      </c>
      <c r="M542" s="65">
        <f t="shared" si="68"/>
        <v>6</v>
      </c>
      <c r="N542" s="66">
        <f t="shared" si="69"/>
        <v>3</v>
      </c>
      <c r="O542" s="66">
        <f t="shared" si="70"/>
        <v>8</v>
      </c>
      <c r="P542" t="str">
        <f t="shared" si="65"/>
        <v>G</v>
      </c>
      <c r="Q542" t="str">
        <f t="shared" si="66"/>
        <v>D</v>
      </c>
      <c r="R542" t="str">
        <f t="shared" si="67"/>
        <v>I</v>
      </c>
      <c r="S542" t="str">
        <f t="shared" si="71"/>
        <v>GDI</v>
      </c>
    </row>
    <row r="543" spans="12:19" x14ac:dyDescent="0.2">
      <c r="L543" s="64">
        <f t="shared" si="72"/>
        <v>639000</v>
      </c>
      <c r="M543" s="65">
        <f t="shared" si="68"/>
        <v>6</v>
      </c>
      <c r="N543" s="66">
        <f t="shared" si="69"/>
        <v>3</v>
      </c>
      <c r="O543" s="66">
        <f t="shared" si="70"/>
        <v>9</v>
      </c>
      <c r="P543" t="str">
        <f t="shared" si="65"/>
        <v>G</v>
      </c>
      <c r="Q543" t="str">
        <f t="shared" si="66"/>
        <v>D</v>
      </c>
      <c r="R543" t="str">
        <f t="shared" si="67"/>
        <v>J</v>
      </c>
      <c r="S543" t="str">
        <f t="shared" si="71"/>
        <v>GDJ</v>
      </c>
    </row>
    <row r="544" spans="12:19" x14ac:dyDescent="0.2">
      <c r="L544" s="64">
        <f t="shared" si="72"/>
        <v>640000</v>
      </c>
      <c r="M544" s="65">
        <f t="shared" si="68"/>
        <v>6</v>
      </c>
      <c r="N544" s="66">
        <f t="shared" si="69"/>
        <v>4</v>
      </c>
      <c r="O544" s="66">
        <f t="shared" si="70"/>
        <v>0</v>
      </c>
      <c r="P544" t="str">
        <f t="shared" si="65"/>
        <v>G</v>
      </c>
      <c r="Q544" t="str">
        <f t="shared" si="66"/>
        <v>E</v>
      </c>
      <c r="R544" t="str">
        <f t="shared" si="67"/>
        <v>A</v>
      </c>
      <c r="S544" t="str">
        <f t="shared" si="71"/>
        <v>GEA</v>
      </c>
    </row>
    <row r="545" spans="12:19" x14ac:dyDescent="0.2">
      <c r="L545" s="64">
        <f t="shared" si="72"/>
        <v>641000</v>
      </c>
      <c r="M545" s="65">
        <f t="shared" si="68"/>
        <v>6</v>
      </c>
      <c r="N545" s="66">
        <f t="shared" si="69"/>
        <v>4</v>
      </c>
      <c r="O545" s="66">
        <f t="shared" si="70"/>
        <v>1</v>
      </c>
      <c r="P545" t="str">
        <f t="shared" si="65"/>
        <v>G</v>
      </c>
      <c r="Q545" t="str">
        <f t="shared" si="66"/>
        <v>E</v>
      </c>
      <c r="R545" t="str">
        <f t="shared" si="67"/>
        <v>B</v>
      </c>
      <c r="S545" t="str">
        <f t="shared" si="71"/>
        <v>GEB</v>
      </c>
    </row>
    <row r="546" spans="12:19" x14ac:dyDescent="0.2">
      <c r="L546" s="64">
        <f t="shared" si="72"/>
        <v>642000</v>
      </c>
      <c r="M546" s="65">
        <f t="shared" si="68"/>
        <v>6</v>
      </c>
      <c r="N546" s="66">
        <f t="shared" si="69"/>
        <v>4</v>
      </c>
      <c r="O546" s="66">
        <f t="shared" si="70"/>
        <v>2</v>
      </c>
      <c r="P546" t="str">
        <f t="shared" si="65"/>
        <v>G</v>
      </c>
      <c r="Q546" t="str">
        <f t="shared" si="66"/>
        <v>E</v>
      </c>
      <c r="R546" t="str">
        <f t="shared" si="67"/>
        <v>C</v>
      </c>
      <c r="S546" t="str">
        <f t="shared" si="71"/>
        <v>GEC</v>
      </c>
    </row>
    <row r="547" spans="12:19" x14ac:dyDescent="0.2">
      <c r="L547" s="64">
        <f t="shared" si="72"/>
        <v>643000</v>
      </c>
      <c r="M547" s="65">
        <f t="shared" si="68"/>
        <v>6</v>
      </c>
      <c r="N547" s="66">
        <f t="shared" si="69"/>
        <v>4</v>
      </c>
      <c r="O547" s="66">
        <f t="shared" si="70"/>
        <v>3</v>
      </c>
      <c r="P547" t="str">
        <f t="shared" si="65"/>
        <v>G</v>
      </c>
      <c r="Q547" t="str">
        <f t="shared" si="66"/>
        <v>E</v>
      </c>
      <c r="R547" t="str">
        <f t="shared" si="67"/>
        <v>D</v>
      </c>
      <c r="S547" t="str">
        <f t="shared" si="71"/>
        <v>GED</v>
      </c>
    </row>
    <row r="548" spans="12:19" x14ac:dyDescent="0.2">
      <c r="L548" s="64">
        <f t="shared" si="72"/>
        <v>644000</v>
      </c>
      <c r="M548" s="65">
        <f t="shared" si="68"/>
        <v>6</v>
      </c>
      <c r="N548" s="66">
        <f t="shared" si="69"/>
        <v>4</v>
      </c>
      <c r="O548" s="66">
        <f t="shared" si="70"/>
        <v>4</v>
      </c>
      <c r="P548" t="str">
        <f t="shared" si="65"/>
        <v>G</v>
      </c>
      <c r="Q548" t="str">
        <f t="shared" si="66"/>
        <v>E</v>
      </c>
      <c r="R548" t="str">
        <f t="shared" si="67"/>
        <v>E</v>
      </c>
      <c r="S548" t="str">
        <f t="shared" si="71"/>
        <v>GEE</v>
      </c>
    </row>
    <row r="549" spans="12:19" x14ac:dyDescent="0.2">
      <c r="L549" s="64">
        <f t="shared" si="72"/>
        <v>645000</v>
      </c>
      <c r="M549" s="65">
        <f t="shared" si="68"/>
        <v>6</v>
      </c>
      <c r="N549" s="66">
        <f t="shared" si="69"/>
        <v>4</v>
      </c>
      <c r="O549" s="66">
        <f t="shared" si="70"/>
        <v>5</v>
      </c>
      <c r="P549" t="str">
        <f t="shared" si="65"/>
        <v>G</v>
      </c>
      <c r="Q549" t="str">
        <f t="shared" si="66"/>
        <v>E</v>
      </c>
      <c r="R549" t="str">
        <f t="shared" si="67"/>
        <v>F</v>
      </c>
      <c r="S549" t="str">
        <f t="shared" si="71"/>
        <v>GEF</v>
      </c>
    </row>
    <row r="550" spans="12:19" x14ac:dyDescent="0.2">
      <c r="L550" s="64">
        <f t="shared" si="72"/>
        <v>646000</v>
      </c>
      <c r="M550" s="65">
        <f t="shared" si="68"/>
        <v>6</v>
      </c>
      <c r="N550" s="66">
        <f t="shared" si="69"/>
        <v>4</v>
      </c>
      <c r="O550" s="66">
        <f t="shared" si="70"/>
        <v>6</v>
      </c>
      <c r="P550" t="str">
        <f t="shared" si="65"/>
        <v>G</v>
      </c>
      <c r="Q550" t="str">
        <f t="shared" si="66"/>
        <v>E</v>
      </c>
      <c r="R550" t="str">
        <f t="shared" si="67"/>
        <v>G</v>
      </c>
      <c r="S550" t="str">
        <f t="shared" si="71"/>
        <v>GEG</v>
      </c>
    </row>
  </sheetData>
  <mergeCells count="2">
    <mergeCell ref="B2:F2"/>
    <mergeCell ref="J2:N2"/>
  </mergeCells>
  <dataValidations count="1">
    <dataValidation type="list" allowBlank="1" showInputMessage="1" showErrorMessage="1" sqref="E4:E63" xr:uid="{A6996251-1099-4D0B-98BB-ACFEAA37D007}">
      <formula1>$L$4:$L$1000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L61"/>
  <sheetViews>
    <sheetView workbookViewId="0">
      <selection activeCell="H4" sqref="H4"/>
    </sheetView>
  </sheetViews>
  <sheetFormatPr defaultColWidth="14.42578125" defaultRowHeight="15.75" customHeight="1" x14ac:dyDescent="0.2"/>
  <cols>
    <col min="2" max="2" width="19.28515625" bestFit="1" customWidth="1"/>
    <col min="9" max="9" width="4" customWidth="1"/>
    <col min="10" max="10" width="25.85546875" customWidth="1"/>
  </cols>
  <sheetData>
    <row r="2" spans="2:12" ht="33" customHeight="1" x14ac:dyDescent="0.2">
      <c r="B2" s="78" t="s">
        <v>77</v>
      </c>
      <c r="C2" s="79"/>
      <c r="D2" s="79"/>
      <c r="E2" s="79"/>
      <c r="F2" s="79"/>
      <c r="G2" s="80"/>
      <c r="H2" s="40"/>
      <c r="I2" s="81" t="s">
        <v>78</v>
      </c>
      <c r="J2" s="82"/>
      <c r="K2" s="83">
        <f ca="1">TODAY()</f>
        <v>44638</v>
      </c>
      <c r="L2" s="84"/>
    </row>
    <row r="3" spans="2:12" ht="12.75" x14ac:dyDescent="0.2">
      <c r="B3" s="41" t="s">
        <v>79</v>
      </c>
      <c r="C3" s="41" t="s">
        <v>7</v>
      </c>
      <c r="D3" s="41" t="s">
        <v>8</v>
      </c>
      <c r="E3" s="41" t="s">
        <v>9</v>
      </c>
      <c r="F3" s="41" t="s">
        <v>71</v>
      </c>
      <c r="G3" s="41" t="s">
        <v>80</v>
      </c>
      <c r="I3" s="42" t="s">
        <v>7</v>
      </c>
      <c r="J3" s="42" t="s">
        <v>8</v>
      </c>
      <c r="K3" s="42" t="s">
        <v>81</v>
      </c>
      <c r="L3" s="42" t="s">
        <v>82</v>
      </c>
    </row>
    <row r="4" spans="2:12" ht="12.75" x14ac:dyDescent="0.2">
      <c r="B4" s="53">
        <f ca="1">'Input Penjualan'!B4</f>
        <v>44638</v>
      </c>
      <c r="C4" s="43">
        <f t="shared" ref="C4:C60" ca="1" si="0">IF(B4="","",ROW()-3)</f>
        <v>1</v>
      </c>
      <c r="D4" s="43">
        <f>IF('Input Penjualan'!D4="","",'Input Penjualan'!D4)</f>
        <v>10466</v>
      </c>
      <c r="E4" s="43" t="str">
        <f>'Input Penjualan'!E4</f>
        <v>Asy33</v>
      </c>
      <c r="F4" s="43">
        <f>IF('Input Penjualan'!F4="","",'Input Penjualan'!F4)</f>
        <v>1</v>
      </c>
      <c r="G4" s="44">
        <f>IF('Input Penjualan'!H4="","",'Input Penjualan'!H4)</f>
        <v>205000</v>
      </c>
      <c r="I4" s="45">
        <f>'Input Penjualan'!M4</f>
        <v>1</v>
      </c>
      <c r="J4" s="45" t="str">
        <f>'Input Penjualan'!N4</f>
        <v>Terusan Bordir</v>
      </c>
      <c r="K4" s="54" t="str">
        <f>IF('Input Penjualan'!P4=0,"-",'Input Penjualan'!P4)</f>
        <v>-</v>
      </c>
      <c r="L4" s="54">
        <f>IF('Input Penjualan'!Q4=0,"-",'Input Penjualan'!Q4)</f>
        <v>9</v>
      </c>
    </row>
    <row r="5" spans="2:12" ht="12.75" x14ac:dyDescent="0.2">
      <c r="B5" s="53">
        <f ca="1">'Input Penjualan'!B5</f>
        <v>44638</v>
      </c>
      <c r="C5" s="43">
        <f t="shared" ca="1" si="0"/>
        <v>2</v>
      </c>
      <c r="D5" s="43" t="str">
        <f>IF('Input Penjualan'!D5="","",'Input Penjualan'!D5)</f>
        <v>Bordir Alisha</v>
      </c>
      <c r="E5" s="43" t="str">
        <f>'Input Penjualan'!E5</f>
        <v>Nur2</v>
      </c>
      <c r="F5" s="43">
        <f>IF('Input Penjualan'!F5="","",'Input Penjualan'!F5)</f>
        <v>3</v>
      </c>
      <c r="G5" s="44">
        <f>IF('Input Penjualan'!H5="","",'Input Penjualan'!H5)</f>
        <v>190000</v>
      </c>
      <c r="I5" s="45">
        <f>'Input Penjualan'!M5</f>
        <v>2</v>
      </c>
      <c r="J5" s="45" t="str">
        <f>'Input Penjualan'!N5</f>
        <v>Bordir Alisha</v>
      </c>
      <c r="K5" s="54">
        <f>IF('Input Penjualan'!P5=0,"-",'Input Penjualan'!P5)</f>
        <v>3</v>
      </c>
      <c r="L5" s="54" t="str">
        <f>IF('Input Penjualan'!Q5=0,"-",'Input Penjualan'!Q5)</f>
        <v>-</v>
      </c>
    </row>
    <row r="6" spans="2:12" ht="12.75" x14ac:dyDescent="0.2">
      <c r="B6" s="53">
        <f ca="1">'Input Penjualan'!B6</f>
        <v>44638</v>
      </c>
      <c r="C6" s="43">
        <f t="shared" ca="1" si="0"/>
        <v>3</v>
      </c>
      <c r="D6" s="43" t="str">
        <f>IF('Input Penjualan'!D6="","",'Input Penjualan'!D6)</f>
        <v>Abb Motif</v>
      </c>
      <c r="E6" s="43" t="str">
        <f>'Input Penjualan'!E6</f>
        <v>Nur5</v>
      </c>
      <c r="F6" s="43" t="str">
        <f>IF('Input Penjualan'!F6="","",'Input Penjualan'!F6)</f>
        <v/>
      </c>
      <c r="G6" s="44" t="str">
        <f>IF('Input Penjualan'!H6="","",'Input Penjualan'!H6)</f>
        <v/>
      </c>
      <c r="I6" s="45">
        <f>'Input Penjualan'!M6</f>
        <v>3</v>
      </c>
      <c r="J6" s="45" t="str">
        <f>'Input Penjualan'!N6</f>
        <v>Terusan Motif</v>
      </c>
      <c r="K6" s="54" t="str">
        <f>IF('Input Penjualan'!P6=0,"-",'Input Penjualan'!P6)</f>
        <v>-</v>
      </c>
      <c r="L6" s="54">
        <f>IF('Input Penjualan'!Q6=0,"-",'Input Penjualan'!Q6)</f>
        <v>23</v>
      </c>
    </row>
    <row r="7" spans="2:12" ht="12.75" x14ac:dyDescent="0.2">
      <c r="B7" s="53" t="str">
        <f ca="1">'Input Penjualan'!B7</f>
        <v/>
      </c>
      <c r="C7" s="43" t="str">
        <f t="shared" ca="1" si="0"/>
        <v/>
      </c>
      <c r="D7" s="43" t="str">
        <f>IF('Input Penjualan'!D7="","",'Input Penjualan'!D7)</f>
        <v/>
      </c>
      <c r="E7" s="43" t="str">
        <f>'Input Penjualan'!E7</f>
        <v/>
      </c>
      <c r="F7" s="43" t="str">
        <f>IF('Input Penjualan'!F7="","",'Input Penjualan'!F7)</f>
        <v/>
      </c>
      <c r="G7" s="44" t="str">
        <f>IF('Input Penjualan'!H7="","",'Input Penjualan'!H7)</f>
        <v/>
      </c>
      <c r="I7" s="45">
        <f>'Input Penjualan'!M7</f>
        <v>4</v>
      </c>
      <c r="J7" s="45" t="str">
        <f>'Input Penjualan'!N7</f>
        <v>Ms Style</v>
      </c>
      <c r="K7" s="54" t="str">
        <f>IF('Input Penjualan'!P7=0,"-",'Input Penjualan'!P7)</f>
        <v>-</v>
      </c>
      <c r="L7" s="54">
        <f>IF('Input Penjualan'!Q7=0,"-",'Input Penjualan'!Q7)</f>
        <v>5</v>
      </c>
    </row>
    <row r="8" spans="2:12" ht="12.75" x14ac:dyDescent="0.2">
      <c r="B8" s="53" t="str">
        <f ca="1">'Input Penjualan'!B8</f>
        <v/>
      </c>
      <c r="C8" s="43" t="str">
        <f t="shared" ca="1" si="0"/>
        <v/>
      </c>
      <c r="D8" s="43" t="str">
        <f>IF('Input Penjualan'!D8="","",'Input Penjualan'!D8)</f>
        <v/>
      </c>
      <c r="E8" s="43" t="str">
        <f>'Input Penjualan'!E8</f>
        <v/>
      </c>
      <c r="F8" s="43" t="str">
        <f>IF('Input Penjualan'!F8="","",'Input Penjualan'!F8)</f>
        <v/>
      </c>
      <c r="G8" s="44" t="str">
        <f>IF('Input Penjualan'!H8="","",'Input Penjualan'!H8)</f>
        <v/>
      </c>
      <c r="I8" s="45">
        <f>'Input Penjualan'!M8</f>
        <v>5</v>
      </c>
      <c r="J8" s="45" t="str">
        <f>'Input Penjualan'!N8</f>
        <v>Abb Motif</v>
      </c>
      <c r="K8" s="54" t="str">
        <f>IF('Input Penjualan'!P8=0,"-",'Input Penjualan'!P8)</f>
        <v>-</v>
      </c>
      <c r="L8" s="54">
        <f>IF('Input Penjualan'!Q8=0,"-",'Input Penjualan'!Q8)</f>
        <v>12</v>
      </c>
    </row>
    <row r="9" spans="2:12" ht="12.75" x14ac:dyDescent="0.2">
      <c r="B9" s="53" t="str">
        <f ca="1">'Input Penjualan'!B9</f>
        <v/>
      </c>
      <c r="C9" s="43" t="str">
        <f t="shared" ca="1" si="0"/>
        <v/>
      </c>
      <c r="D9" s="43" t="str">
        <f>IF('Input Penjualan'!D9="","",'Input Penjualan'!D9)</f>
        <v/>
      </c>
      <c r="E9" s="43" t="str">
        <f>'Input Penjualan'!E9</f>
        <v/>
      </c>
      <c r="F9" s="43" t="str">
        <f>IF('Input Penjualan'!F9="","",'Input Penjualan'!F9)</f>
        <v/>
      </c>
      <c r="G9" s="44" t="str">
        <f>IF('Input Penjualan'!H9="","",'Input Penjualan'!H9)</f>
        <v/>
      </c>
      <c r="I9" s="45">
        <f>'Input Penjualan'!M9</f>
        <v>6</v>
      </c>
      <c r="J9" s="45" t="str">
        <f>'Input Penjualan'!N9</f>
        <v>Abb Bordir</v>
      </c>
      <c r="K9" s="54" t="str">
        <f>IF('Input Penjualan'!P9=0,"-",'Input Penjualan'!P9)</f>
        <v>-</v>
      </c>
      <c r="L9" s="54">
        <f>IF('Input Penjualan'!Q9=0,"-",'Input Penjualan'!Q9)</f>
        <v>2</v>
      </c>
    </row>
    <row r="10" spans="2:12" ht="12.75" x14ac:dyDescent="0.2">
      <c r="B10" s="53" t="str">
        <f ca="1">'Input Penjualan'!B10</f>
        <v/>
      </c>
      <c r="C10" s="43" t="str">
        <f t="shared" ca="1" si="0"/>
        <v/>
      </c>
      <c r="D10" s="43" t="str">
        <f>IF('Input Penjualan'!D10="","",'Input Penjualan'!D10)</f>
        <v/>
      </c>
      <c r="E10" s="43" t="str">
        <f>'Input Penjualan'!E10</f>
        <v/>
      </c>
      <c r="F10" s="43" t="str">
        <f>IF('Input Penjualan'!F10="","",'Input Penjualan'!F10)</f>
        <v/>
      </c>
      <c r="G10" s="44" t="str">
        <f>IF('Input Penjualan'!H10="","",'Input Penjualan'!H10)</f>
        <v/>
      </c>
      <c r="I10" s="45">
        <f>'Input Penjualan'!M10</f>
        <v>7</v>
      </c>
      <c r="J10" s="45" t="str">
        <f>'Input Penjualan'!N10</f>
        <v>Abb Bordir 261</v>
      </c>
      <c r="K10" s="54" t="str">
        <f>IF('Input Penjualan'!P10=0,"-",'Input Penjualan'!P10)</f>
        <v>-</v>
      </c>
      <c r="L10" s="54">
        <f>IF('Input Penjualan'!Q10=0,"-",'Input Penjualan'!Q10)</f>
        <v>2</v>
      </c>
    </row>
    <row r="11" spans="2:12" ht="12.75" x14ac:dyDescent="0.2">
      <c r="B11" s="53" t="str">
        <f ca="1">'Input Penjualan'!B11</f>
        <v/>
      </c>
      <c r="C11" s="43" t="str">
        <f t="shared" ca="1" si="0"/>
        <v/>
      </c>
      <c r="D11" s="43" t="str">
        <f>IF('Input Penjualan'!D11="","",'Input Penjualan'!D11)</f>
        <v/>
      </c>
      <c r="E11" s="43" t="str">
        <f>'Input Penjualan'!E11</f>
        <v/>
      </c>
      <c r="F11" s="43" t="str">
        <f>IF('Input Penjualan'!F11="","",'Input Penjualan'!F11)</f>
        <v/>
      </c>
      <c r="G11" s="44" t="str">
        <f>IF('Input Penjualan'!H11="","",'Input Penjualan'!H11)</f>
        <v/>
      </c>
      <c r="I11" s="45">
        <f>'Input Penjualan'!M11</f>
        <v>8</v>
      </c>
      <c r="J11" s="45" t="str">
        <f>'Input Penjualan'!N11</f>
        <v>Abh Motif</v>
      </c>
      <c r="K11" s="54" t="str">
        <f>IF('Input Penjualan'!P11=0,"-",'Input Penjualan'!P11)</f>
        <v>-</v>
      </c>
      <c r="L11" s="54">
        <f>IF('Input Penjualan'!Q11=0,"-",'Input Penjualan'!Q11)</f>
        <v>13</v>
      </c>
    </row>
    <row r="12" spans="2:12" ht="12.75" x14ac:dyDescent="0.2">
      <c r="B12" s="53" t="str">
        <f ca="1">'Input Penjualan'!B12</f>
        <v/>
      </c>
      <c r="C12" s="43" t="str">
        <f t="shared" ca="1" si="0"/>
        <v/>
      </c>
      <c r="D12" s="43" t="str">
        <f>IF('Input Penjualan'!D12="","",'Input Penjualan'!D12)</f>
        <v/>
      </c>
      <c r="E12" s="43" t="str">
        <f>'Input Penjualan'!E12</f>
        <v/>
      </c>
      <c r="F12" s="43" t="str">
        <f>IF('Input Penjualan'!F12="","",'Input Penjualan'!F12)</f>
        <v/>
      </c>
      <c r="G12" s="44" t="str">
        <f>IF('Input Penjualan'!H12="","",'Input Penjualan'!H12)</f>
        <v/>
      </c>
      <c r="I12" s="45">
        <f>'Input Penjualan'!M12</f>
        <v>9</v>
      </c>
      <c r="J12" s="45" t="str">
        <f>'Input Penjualan'!N12</f>
        <v>Anak XL</v>
      </c>
      <c r="K12" s="54" t="str">
        <f>IF('Input Penjualan'!P12=0,"-",'Input Penjualan'!P12)</f>
        <v>-</v>
      </c>
      <c r="L12" s="54">
        <f>IF('Input Penjualan'!Q12=0,"-",'Input Penjualan'!Q12)</f>
        <v>7</v>
      </c>
    </row>
    <row r="13" spans="2:12" ht="12.75" x14ac:dyDescent="0.2">
      <c r="B13" s="53" t="str">
        <f ca="1">'Input Penjualan'!B13</f>
        <v/>
      </c>
      <c r="C13" s="43" t="str">
        <f t="shared" ca="1" si="0"/>
        <v/>
      </c>
      <c r="D13" s="43" t="str">
        <f>IF('Input Penjualan'!D13="","",'Input Penjualan'!D13)</f>
        <v/>
      </c>
      <c r="E13" s="43" t="str">
        <f>'Input Penjualan'!E13</f>
        <v/>
      </c>
      <c r="F13" s="43" t="str">
        <f>IF('Input Penjualan'!F13="","",'Input Penjualan'!F13)</f>
        <v/>
      </c>
      <c r="G13" s="44" t="str">
        <f>IF('Input Penjualan'!H13="","",'Input Penjualan'!H13)</f>
        <v/>
      </c>
      <c r="I13" s="45">
        <f>'Input Penjualan'!M13</f>
        <v>10</v>
      </c>
      <c r="J13" s="45" t="str">
        <f>'Input Penjualan'!N13</f>
        <v>Anak L</v>
      </c>
      <c r="K13" s="54" t="str">
        <f>IF('Input Penjualan'!P13=0,"-",'Input Penjualan'!P13)</f>
        <v>-</v>
      </c>
      <c r="L13" s="54">
        <f>IF('Input Penjualan'!Q13=0,"-",'Input Penjualan'!Q13)</f>
        <v>1</v>
      </c>
    </row>
    <row r="14" spans="2:12" ht="12.75" x14ac:dyDescent="0.2">
      <c r="B14" s="53" t="str">
        <f ca="1">'Input Penjualan'!B14</f>
        <v/>
      </c>
      <c r="C14" s="43" t="str">
        <f t="shared" ca="1" si="0"/>
        <v/>
      </c>
      <c r="D14" s="43" t="str">
        <f>IF('Input Penjualan'!D14="","",'Input Penjualan'!D14)</f>
        <v/>
      </c>
      <c r="E14" s="43" t="str">
        <f>'Input Penjualan'!E14</f>
        <v/>
      </c>
      <c r="F14" s="43" t="str">
        <f>IF('Input Penjualan'!F14="","",'Input Penjualan'!F14)</f>
        <v/>
      </c>
      <c r="G14" s="44" t="str">
        <f>IF('Input Penjualan'!H14="","",'Input Penjualan'!H14)</f>
        <v/>
      </c>
      <c r="I14" s="45">
        <f>'Input Penjualan'!M14</f>
        <v>11</v>
      </c>
      <c r="J14" s="45" t="str">
        <f>'Input Penjualan'!N14</f>
        <v>Anak M</v>
      </c>
      <c r="K14" s="54" t="str">
        <f>IF('Input Penjualan'!P14=0,"-",'Input Penjualan'!P14)</f>
        <v>-</v>
      </c>
      <c r="L14" s="54">
        <f>IF('Input Penjualan'!Q14=0,"-",'Input Penjualan'!Q14)</f>
        <v>6</v>
      </c>
    </row>
    <row r="15" spans="2:12" ht="12.75" x14ac:dyDescent="0.2">
      <c r="B15" s="53" t="str">
        <f ca="1">'Input Penjualan'!B15</f>
        <v/>
      </c>
      <c r="C15" s="43" t="str">
        <f t="shared" ca="1" si="0"/>
        <v/>
      </c>
      <c r="D15" s="43" t="str">
        <f>IF('Input Penjualan'!D15="","",'Input Penjualan'!D15)</f>
        <v/>
      </c>
      <c r="E15" s="43" t="str">
        <f>'Input Penjualan'!E15</f>
        <v/>
      </c>
      <c r="F15" s="43" t="str">
        <f>IF('Input Penjualan'!F15="","",'Input Penjualan'!F15)</f>
        <v/>
      </c>
      <c r="G15" s="44" t="str">
        <f>IF('Input Penjualan'!H15="","",'Input Penjualan'!H15)</f>
        <v/>
      </c>
      <c r="I15" s="45">
        <f>'Input Penjualan'!M15</f>
        <v>12</v>
      </c>
      <c r="J15" s="45" t="str">
        <f>'Input Penjualan'!N15</f>
        <v>Abh Anak M</v>
      </c>
      <c r="K15" s="54" t="str">
        <f>IF('Input Penjualan'!P15=0,"-",'Input Penjualan'!P15)</f>
        <v>-</v>
      </c>
      <c r="L15" s="54">
        <f>IF('Input Penjualan'!Q15=0,"-",'Input Penjualan'!Q15)</f>
        <v>2</v>
      </c>
    </row>
    <row r="16" spans="2:12" ht="12.75" x14ac:dyDescent="0.2">
      <c r="B16" s="53" t="str">
        <f ca="1">'Input Penjualan'!B16</f>
        <v/>
      </c>
      <c r="C16" s="43" t="str">
        <f t="shared" ca="1" si="0"/>
        <v/>
      </c>
      <c r="D16" s="43" t="str">
        <f>IF('Input Penjualan'!D16="","",'Input Penjualan'!D16)</f>
        <v/>
      </c>
      <c r="E16" s="43" t="str">
        <f>'Input Penjualan'!E16</f>
        <v/>
      </c>
      <c r="F16" s="43" t="str">
        <f>IF('Input Penjualan'!F16="","",'Input Penjualan'!F16)</f>
        <v/>
      </c>
      <c r="G16" s="44" t="str">
        <f>IF('Input Penjualan'!H16="","",'Input Penjualan'!H16)</f>
        <v/>
      </c>
      <c r="I16" s="45">
        <f>'Input Penjualan'!M16</f>
        <v>13</v>
      </c>
      <c r="J16" s="45" t="str">
        <f>'Input Penjualan'!N16</f>
        <v>Abh Anak L</v>
      </c>
      <c r="K16" s="54" t="str">
        <f>IF('Input Penjualan'!P16=0,"-",'Input Penjualan'!P16)</f>
        <v>-</v>
      </c>
      <c r="L16" s="54">
        <f>IF('Input Penjualan'!Q16=0,"-",'Input Penjualan'!Q16)</f>
        <v>4</v>
      </c>
    </row>
    <row r="17" spans="2:12" ht="12.75" x14ac:dyDescent="0.2">
      <c r="B17" s="53" t="str">
        <f ca="1">'Input Penjualan'!B17</f>
        <v/>
      </c>
      <c r="C17" s="43" t="str">
        <f t="shared" ca="1" si="0"/>
        <v/>
      </c>
      <c r="D17" s="43" t="str">
        <f>IF('Input Penjualan'!D17="","",'Input Penjualan'!D17)</f>
        <v/>
      </c>
      <c r="E17" s="43" t="str">
        <f>'Input Penjualan'!E17</f>
        <v/>
      </c>
      <c r="F17" s="43" t="str">
        <f>IF('Input Penjualan'!F17="","",'Input Penjualan'!F17)</f>
        <v/>
      </c>
      <c r="G17" s="44" t="str">
        <f>IF('Input Penjualan'!H17="","",'Input Penjualan'!H17)</f>
        <v/>
      </c>
      <c r="I17" s="45">
        <f>'Input Penjualan'!M17</f>
        <v>14</v>
      </c>
      <c r="J17" s="45" t="str">
        <f>'Input Penjualan'!N17</f>
        <v>Abh Motif</v>
      </c>
      <c r="K17" s="54" t="str">
        <f>IF('Input Penjualan'!P17=0,"-",'Input Penjualan'!P17)</f>
        <v>-</v>
      </c>
      <c r="L17" s="54">
        <f>IF('Input Penjualan'!Q17=0,"-",'Input Penjualan'!Q17)</f>
        <v>9</v>
      </c>
    </row>
    <row r="18" spans="2:12" ht="12.75" x14ac:dyDescent="0.2">
      <c r="B18" s="53" t="str">
        <f ca="1">'Input Penjualan'!B18</f>
        <v/>
      </c>
      <c r="C18" s="43" t="str">
        <f t="shared" ca="1" si="0"/>
        <v/>
      </c>
      <c r="D18" s="43" t="str">
        <f>IF('Input Penjualan'!D18="","",'Input Penjualan'!D18)</f>
        <v/>
      </c>
      <c r="E18" s="43" t="str">
        <f>'Input Penjualan'!E18</f>
        <v/>
      </c>
      <c r="F18" s="43" t="str">
        <f>IF('Input Penjualan'!F18="","",'Input Penjualan'!F18)</f>
        <v/>
      </c>
      <c r="G18" s="44" t="str">
        <f>IF('Input Penjualan'!H18="","",'Input Penjualan'!H18)</f>
        <v/>
      </c>
      <c r="I18" s="45">
        <f>'Input Penjualan'!M18</f>
        <v>15</v>
      </c>
      <c r="J18" s="45" t="str">
        <f>'Input Penjualan'!N18</f>
        <v>Terusan Motif</v>
      </c>
      <c r="K18" s="54" t="str">
        <f>IF('Input Penjualan'!P18=0,"-",'Input Penjualan'!P18)</f>
        <v>-</v>
      </c>
      <c r="L18" s="54">
        <f>IF('Input Penjualan'!Q18=0,"-",'Input Penjualan'!Q18)</f>
        <v>3</v>
      </c>
    </row>
    <row r="19" spans="2:12" ht="12.75" x14ac:dyDescent="0.2">
      <c r="B19" s="53" t="str">
        <f ca="1">'Input Penjualan'!B19</f>
        <v/>
      </c>
      <c r="C19" s="43" t="str">
        <f t="shared" ca="1" si="0"/>
        <v/>
      </c>
      <c r="D19" s="43" t="str">
        <f>IF('Input Penjualan'!D19="","",'Input Penjualan'!D19)</f>
        <v/>
      </c>
      <c r="E19" s="43" t="str">
        <f>'Input Penjualan'!E19</f>
        <v/>
      </c>
      <c r="F19" s="43" t="str">
        <f>IF('Input Penjualan'!F19="","",'Input Penjualan'!F19)</f>
        <v/>
      </c>
      <c r="G19" s="44" t="str">
        <f>IF('Input Penjualan'!H19="","",'Input Penjualan'!H19)</f>
        <v/>
      </c>
      <c r="I19" s="45">
        <f>'Input Penjualan'!M19</f>
        <v>16</v>
      </c>
      <c r="J19" s="45" t="str">
        <f>'Input Penjualan'!N19</f>
        <v>Abh Terompah</v>
      </c>
      <c r="K19" s="54" t="str">
        <f>IF('Input Penjualan'!P19=0,"-",'Input Penjualan'!P19)</f>
        <v>-</v>
      </c>
      <c r="L19" s="54">
        <f>IF('Input Penjualan'!Q19=0,"-",'Input Penjualan'!Q19)</f>
        <v>10</v>
      </c>
    </row>
    <row r="20" spans="2:12" ht="12.75" x14ac:dyDescent="0.2">
      <c r="B20" s="53" t="str">
        <f ca="1">'Input Penjualan'!B20</f>
        <v/>
      </c>
      <c r="C20" s="43" t="str">
        <f t="shared" ca="1" si="0"/>
        <v/>
      </c>
      <c r="D20" s="43" t="str">
        <f>IF('Input Penjualan'!D20="","",'Input Penjualan'!D20)</f>
        <v/>
      </c>
      <c r="E20" s="43" t="str">
        <f>'Input Penjualan'!E20</f>
        <v/>
      </c>
      <c r="F20" s="43" t="str">
        <f>IF('Input Penjualan'!F20="","",'Input Penjualan'!F20)</f>
        <v/>
      </c>
      <c r="G20" s="44" t="str">
        <f>IF('Input Penjualan'!H20="","",'Input Penjualan'!H20)</f>
        <v/>
      </c>
      <c r="I20" s="45">
        <f>'Input Penjualan'!M20</f>
        <v>17</v>
      </c>
      <c r="J20" s="45" t="str">
        <f>'Input Penjualan'!N20</f>
        <v>M006</v>
      </c>
      <c r="K20" s="54" t="str">
        <f>IF('Input Penjualan'!P20=0,"-",'Input Penjualan'!P20)</f>
        <v>-</v>
      </c>
      <c r="L20" s="54">
        <f>IF('Input Penjualan'!Q20=0,"-",'Input Penjualan'!Q20)</f>
        <v>12</v>
      </c>
    </row>
    <row r="21" spans="2:12" ht="12.75" x14ac:dyDescent="0.2">
      <c r="B21" s="53" t="str">
        <f ca="1">'Input Penjualan'!B21</f>
        <v/>
      </c>
      <c r="C21" s="43" t="str">
        <f t="shared" ca="1" si="0"/>
        <v/>
      </c>
      <c r="D21" s="43" t="str">
        <f>IF('Input Penjualan'!D21="","",'Input Penjualan'!D21)</f>
        <v/>
      </c>
      <c r="E21" s="43" t="str">
        <f>'Input Penjualan'!E21</f>
        <v/>
      </c>
      <c r="F21" s="43" t="str">
        <f>IF('Input Penjualan'!F21="","",'Input Penjualan'!F21)</f>
        <v/>
      </c>
      <c r="G21" s="44" t="str">
        <f>IF('Input Penjualan'!H21="","",'Input Penjualan'!H21)</f>
        <v/>
      </c>
      <c r="I21" s="45">
        <f>'Input Penjualan'!M21</f>
        <v>18</v>
      </c>
      <c r="J21" s="45" t="str">
        <f>'Input Penjualan'!N21</f>
        <v>M005</v>
      </c>
      <c r="K21" s="54" t="str">
        <f>IF('Input Penjualan'!P21=0,"-",'Input Penjualan'!P21)</f>
        <v>-</v>
      </c>
      <c r="L21" s="54">
        <f>IF('Input Penjualan'!Q21=0,"-",'Input Penjualan'!Q21)</f>
        <v>12</v>
      </c>
    </row>
    <row r="22" spans="2:12" ht="12.75" x14ac:dyDescent="0.2">
      <c r="B22" s="53" t="str">
        <f ca="1">'Input Penjualan'!B22</f>
        <v/>
      </c>
      <c r="C22" s="43" t="str">
        <f t="shared" ca="1" si="0"/>
        <v/>
      </c>
      <c r="D22" s="43" t="str">
        <f>IF('Input Penjualan'!D22="","",'Input Penjualan'!D22)</f>
        <v/>
      </c>
      <c r="E22" s="43" t="str">
        <f>'Input Penjualan'!E22</f>
        <v/>
      </c>
      <c r="F22" s="43" t="str">
        <f>IF('Input Penjualan'!F22="","",'Input Penjualan'!F22)</f>
        <v/>
      </c>
      <c r="G22" s="44" t="str">
        <f>IF('Input Penjualan'!H22="","",'Input Penjualan'!H22)</f>
        <v/>
      </c>
      <c r="I22" s="45">
        <f>'Input Penjualan'!M22</f>
        <v>19</v>
      </c>
      <c r="J22" s="45" t="str">
        <f>'Input Penjualan'!N22</f>
        <v>M002</v>
      </c>
      <c r="K22" s="54" t="str">
        <f>IF('Input Penjualan'!P22=0,"-",'Input Penjualan'!P22)</f>
        <v>-</v>
      </c>
      <c r="L22" s="54">
        <f>IF('Input Penjualan'!Q22=0,"-",'Input Penjualan'!Q22)</f>
        <v>24</v>
      </c>
    </row>
    <row r="23" spans="2:12" ht="12.75" x14ac:dyDescent="0.2">
      <c r="B23" s="53" t="str">
        <f ca="1">'Input Penjualan'!B23</f>
        <v/>
      </c>
      <c r="C23" s="43" t="str">
        <f t="shared" ca="1" si="0"/>
        <v/>
      </c>
      <c r="D23" s="43" t="str">
        <f>IF('Input Penjualan'!D23="","",'Input Penjualan'!D23)</f>
        <v/>
      </c>
      <c r="E23" s="43" t="str">
        <f>'Input Penjualan'!E23</f>
        <v/>
      </c>
      <c r="F23" s="43" t="str">
        <f>IF('Input Penjualan'!F23="","",'Input Penjualan'!F23)</f>
        <v/>
      </c>
      <c r="G23" s="44" t="str">
        <f>IF('Input Penjualan'!H23="","",'Input Penjualan'!H23)</f>
        <v/>
      </c>
      <c r="I23" s="45">
        <f>'Input Penjualan'!M23</f>
        <v>20</v>
      </c>
      <c r="J23" s="45" t="str">
        <f>'Input Penjualan'!N23</f>
        <v>M001</v>
      </c>
      <c r="K23" s="54" t="str">
        <f>IF('Input Penjualan'!P23=0,"-",'Input Penjualan'!P23)</f>
        <v>-</v>
      </c>
      <c r="L23" s="54">
        <f>IF('Input Penjualan'!Q23=0,"-",'Input Penjualan'!Q23)</f>
        <v>12</v>
      </c>
    </row>
    <row r="24" spans="2:12" ht="12.75" x14ac:dyDescent="0.2">
      <c r="B24" s="53" t="str">
        <f ca="1">'Input Penjualan'!B24</f>
        <v/>
      </c>
      <c r="C24" s="43" t="str">
        <f t="shared" ca="1" si="0"/>
        <v/>
      </c>
      <c r="D24" s="43" t="str">
        <f>IF('Input Penjualan'!D24="","",'Input Penjualan'!D24)</f>
        <v/>
      </c>
      <c r="E24" s="43" t="str">
        <f>'Input Penjualan'!E24</f>
        <v/>
      </c>
      <c r="F24" s="43" t="str">
        <f>IF('Input Penjualan'!F24="","",'Input Penjualan'!F24)</f>
        <v/>
      </c>
      <c r="G24" s="44" t="str">
        <f>IF('Input Penjualan'!H24="","",'Input Penjualan'!H24)</f>
        <v/>
      </c>
      <c r="I24" s="45">
        <f>'Input Penjualan'!M24</f>
        <v>21</v>
      </c>
      <c r="J24" s="45" t="str">
        <f>'Input Penjualan'!N24</f>
        <v>M007</v>
      </c>
      <c r="K24" s="54" t="str">
        <f>IF('Input Penjualan'!P24=0,"-",'Input Penjualan'!P24)</f>
        <v>-</v>
      </c>
      <c r="L24" s="54">
        <f>IF('Input Penjualan'!Q24=0,"-",'Input Penjualan'!Q24)</f>
        <v>24</v>
      </c>
    </row>
    <row r="25" spans="2:12" ht="12.75" x14ac:dyDescent="0.2">
      <c r="B25" s="53" t="str">
        <f ca="1">'Input Penjualan'!B25</f>
        <v/>
      </c>
      <c r="C25" s="43" t="str">
        <f t="shared" ca="1" si="0"/>
        <v/>
      </c>
      <c r="D25" s="43" t="str">
        <f>IF('Input Penjualan'!D25="","",'Input Penjualan'!D25)</f>
        <v/>
      </c>
      <c r="E25" s="43" t="str">
        <f>'Input Penjualan'!E25</f>
        <v/>
      </c>
      <c r="F25" s="43" t="str">
        <f>IF('Input Penjualan'!F25="","",'Input Penjualan'!F25)</f>
        <v/>
      </c>
      <c r="G25" s="44" t="str">
        <f>IF('Input Penjualan'!H25="","",'Input Penjualan'!H25)</f>
        <v/>
      </c>
      <c r="I25" s="45">
        <f>'Input Penjualan'!M25</f>
        <v>22</v>
      </c>
      <c r="J25" s="45" t="str">
        <f>'Input Penjualan'!N25</f>
        <v>M008</v>
      </c>
      <c r="K25" s="54" t="str">
        <f>IF('Input Penjualan'!P25=0,"-",'Input Penjualan'!P25)</f>
        <v>-</v>
      </c>
      <c r="L25" s="54">
        <f>IF('Input Penjualan'!Q25=0,"-",'Input Penjualan'!Q25)</f>
        <v>12</v>
      </c>
    </row>
    <row r="26" spans="2:12" ht="12.75" x14ac:dyDescent="0.2">
      <c r="B26" s="53" t="str">
        <f ca="1">'Input Penjualan'!B26</f>
        <v/>
      </c>
      <c r="C26" s="43" t="str">
        <f t="shared" ca="1" si="0"/>
        <v/>
      </c>
      <c r="D26" s="43" t="str">
        <f>IF('Input Penjualan'!D26="","",'Input Penjualan'!D26)</f>
        <v/>
      </c>
      <c r="E26" s="43" t="str">
        <f>'Input Penjualan'!E26</f>
        <v/>
      </c>
      <c r="F26" s="43" t="str">
        <f>IF('Input Penjualan'!F26="","",'Input Penjualan'!F26)</f>
        <v/>
      </c>
      <c r="G26" s="44" t="str">
        <f>IF('Input Penjualan'!H26="","",'Input Penjualan'!H26)</f>
        <v/>
      </c>
      <c r="I26" s="45">
        <f>'Input Penjualan'!M26</f>
        <v>23</v>
      </c>
      <c r="J26" s="45" t="str">
        <f>'Input Penjualan'!N26</f>
        <v>M004</v>
      </c>
      <c r="K26" s="54" t="str">
        <f>IF('Input Penjualan'!P26=0,"-",'Input Penjualan'!P26)</f>
        <v>-</v>
      </c>
      <c r="L26" s="54">
        <f>IF('Input Penjualan'!Q26=0,"-",'Input Penjualan'!Q26)</f>
        <v>12</v>
      </c>
    </row>
    <row r="27" spans="2:12" ht="12.75" x14ac:dyDescent="0.2">
      <c r="B27" s="53" t="str">
        <f ca="1">'Input Penjualan'!B27</f>
        <v/>
      </c>
      <c r="C27" s="43" t="str">
        <f t="shared" ca="1" si="0"/>
        <v/>
      </c>
      <c r="D27" s="43" t="str">
        <f>IF('Input Penjualan'!D27="","",'Input Penjualan'!D27)</f>
        <v/>
      </c>
      <c r="E27" s="43" t="str">
        <f>'Input Penjualan'!E27</f>
        <v/>
      </c>
      <c r="F27" s="43" t="str">
        <f>IF('Input Penjualan'!F27="","",'Input Penjualan'!F27)</f>
        <v/>
      </c>
      <c r="G27" s="44" t="str">
        <f>IF('Input Penjualan'!H27="","",'Input Penjualan'!H27)</f>
        <v/>
      </c>
      <c r="I27" s="45">
        <f>'Input Penjualan'!M27</f>
        <v>24</v>
      </c>
      <c r="J27" s="45" t="str">
        <f>'Input Penjualan'!N27</f>
        <v>SL324</v>
      </c>
      <c r="K27" s="54" t="str">
        <f>IF('Input Penjualan'!P27=0,"-",'Input Penjualan'!P27)</f>
        <v>-</v>
      </c>
      <c r="L27" s="54">
        <f>IF('Input Penjualan'!Q27=0,"-",'Input Penjualan'!Q27)</f>
        <v>1</v>
      </c>
    </row>
    <row r="28" spans="2:12" ht="12.75" x14ac:dyDescent="0.2">
      <c r="B28" s="53" t="str">
        <f ca="1">'Input Penjualan'!B28</f>
        <v/>
      </c>
      <c r="C28" s="43" t="str">
        <f t="shared" ca="1" si="0"/>
        <v/>
      </c>
      <c r="D28" s="43" t="str">
        <f>IF('Input Penjualan'!D28="","",'Input Penjualan'!D28)</f>
        <v/>
      </c>
      <c r="E28" s="43" t="str">
        <f>'Input Penjualan'!E28</f>
        <v/>
      </c>
      <c r="F28" s="43" t="str">
        <f>IF('Input Penjualan'!F28="","",'Input Penjualan'!F28)</f>
        <v/>
      </c>
      <c r="G28" s="44" t="str">
        <f>IF('Input Penjualan'!H28="","",'Input Penjualan'!H28)</f>
        <v/>
      </c>
      <c r="I28" s="45">
        <f>'Input Penjualan'!M28</f>
        <v>25</v>
      </c>
      <c r="J28" s="45">
        <f>'Input Penjualan'!N28</f>
        <v>9836</v>
      </c>
      <c r="K28" s="54" t="str">
        <f>IF('Input Penjualan'!P28=0,"-",'Input Penjualan'!P28)</f>
        <v>-</v>
      </c>
      <c r="L28" s="54">
        <f>IF('Input Penjualan'!Q28=0,"-",'Input Penjualan'!Q28)</f>
        <v>1</v>
      </c>
    </row>
    <row r="29" spans="2:12" ht="12.75" x14ac:dyDescent="0.2">
      <c r="B29" s="53" t="str">
        <f ca="1">'Input Penjualan'!B29</f>
        <v/>
      </c>
      <c r="C29" s="43" t="str">
        <f t="shared" ca="1" si="0"/>
        <v/>
      </c>
      <c r="D29" s="43" t="str">
        <f>IF('Input Penjualan'!D29="","",'Input Penjualan'!D29)</f>
        <v/>
      </c>
      <c r="E29" s="43" t="str">
        <f>'Input Penjualan'!E29</f>
        <v/>
      </c>
      <c r="F29" s="43" t="str">
        <f>IF('Input Penjualan'!F29="","",'Input Penjualan'!F29)</f>
        <v/>
      </c>
      <c r="G29" s="44" t="str">
        <f>IF('Input Penjualan'!H29="","",'Input Penjualan'!H29)</f>
        <v/>
      </c>
      <c r="I29" s="45">
        <f>'Input Penjualan'!M29</f>
        <v>26</v>
      </c>
      <c r="J29" s="45">
        <f>'Input Penjualan'!N29</f>
        <v>9607</v>
      </c>
      <c r="K29" s="54" t="str">
        <f>IF('Input Penjualan'!P29=0,"-",'Input Penjualan'!P29)</f>
        <v>-</v>
      </c>
      <c r="L29" s="54">
        <f>IF('Input Penjualan'!Q29=0,"-",'Input Penjualan'!Q29)</f>
        <v>3</v>
      </c>
    </row>
    <row r="30" spans="2:12" ht="12.75" x14ac:dyDescent="0.2">
      <c r="B30" s="53" t="str">
        <f ca="1">'Input Penjualan'!B30</f>
        <v/>
      </c>
      <c r="C30" s="43" t="str">
        <f t="shared" ca="1" si="0"/>
        <v/>
      </c>
      <c r="D30" s="43" t="str">
        <f>IF('Input Penjualan'!D30="","",'Input Penjualan'!D30)</f>
        <v/>
      </c>
      <c r="E30" s="43" t="str">
        <f>'Input Penjualan'!E30</f>
        <v/>
      </c>
      <c r="F30" s="43" t="str">
        <f>IF('Input Penjualan'!F30="","",'Input Penjualan'!F30)</f>
        <v/>
      </c>
      <c r="G30" s="44" t="str">
        <f>IF('Input Penjualan'!H30="","",'Input Penjualan'!H30)</f>
        <v/>
      </c>
      <c r="I30" s="45">
        <f>'Input Penjualan'!M30</f>
        <v>27</v>
      </c>
      <c r="J30" s="45" t="str">
        <f>'Input Penjualan'!N30</f>
        <v>JMBO</v>
      </c>
      <c r="K30" s="54" t="str">
        <f>IF('Input Penjualan'!P30=0,"-",'Input Penjualan'!P30)</f>
        <v>-</v>
      </c>
      <c r="L30" s="54">
        <f>IF('Input Penjualan'!Q30=0,"-",'Input Penjualan'!Q30)</f>
        <v>4</v>
      </c>
    </row>
    <row r="31" spans="2:12" ht="12.75" x14ac:dyDescent="0.2">
      <c r="B31" s="53" t="str">
        <f ca="1">'Input Penjualan'!B31</f>
        <v/>
      </c>
      <c r="C31" s="43" t="str">
        <f t="shared" ca="1" si="0"/>
        <v/>
      </c>
      <c r="D31" s="43" t="str">
        <f>IF('Input Penjualan'!D31="","",'Input Penjualan'!D31)</f>
        <v/>
      </c>
      <c r="E31" s="43" t="str">
        <f>'Input Penjualan'!E31</f>
        <v/>
      </c>
      <c r="F31" s="43" t="str">
        <f>IF('Input Penjualan'!F31="","",'Input Penjualan'!F31)</f>
        <v/>
      </c>
      <c r="G31" s="44" t="str">
        <f>IF('Input Penjualan'!H31="","",'Input Penjualan'!H31)</f>
        <v/>
      </c>
      <c r="I31" s="45">
        <f>'Input Penjualan'!M31</f>
        <v>28</v>
      </c>
      <c r="J31" s="45">
        <f>'Input Penjualan'!N31</f>
        <v>10663</v>
      </c>
      <c r="K31" s="54" t="str">
        <f>IF('Input Penjualan'!P31=0,"-",'Input Penjualan'!P31)</f>
        <v>-</v>
      </c>
      <c r="L31" s="54">
        <f>IF('Input Penjualan'!Q31=0,"-",'Input Penjualan'!Q31)</f>
        <v>2</v>
      </c>
    </row>
    <row r="32" spans="2:12" ht="12.75" x14ac:dyDescent="0.2">
      <c r="B32" s="53" t="str">
        <f ca="1">'Input Penjualan'!B32</f>
        <v/>
      </c>
      <c r="C32" s="43" t="str">
        <f t="shared" ca="1" si="0"/>
        <v/>
      </c>
      <c r="D32" s="43" t="str">
        <f>IF('Input Penjualan'!D32="","",'Input Penjualan'!D32)</f>
        <v/>
      </c>
      <c r="E32" s="43" t="str">
        <f>'Input Penjualan'!E32</f>
        <v/>
      </c>
      <c r="F32" s="43" t="str">
        <f>IF('Input Penjualan'!F32="","",'Input Penjualan'!F32)</f>
        <v/>
      </c>
      <c r="G32" s="44" t="str">
        <f>IF('Input Penjualan'!H32="","",'Input Penjualan'!H32)</f>
        <v/>
      </c>
      <c r="I32" s="45">
        <f>'Input Penjualan'!M32</f>
        <v>29</v>
      </c>
      <c r="J32" s="45">
        <f>'Input Penjualan'!N32</f>
        <v>10650</v>
      </c>
      <c r="K32" s="54" t="str">
        <f>IF('Input Penjualan'!P32=0,"-",'Input Penjualan'!P32)</f>
        <v>-</v>
      </c>
      <c r="L32" s="54">
        <f>IF('Input Penjualan'!Q32=0,"-",'Input Penjualan'!Q32)</f>
        <v>4</v>
      </c>
    </row>
    <row r="33" spans="2:12" ht="12.75" x14ac:dyDescent="0.2">
      <c r="B33" s="53" t="str">
        <f ca="1">'Input Penjualan'!B33</f>
        <v/>
      </c>
      <c r="C33" s="43" t="str">
        <f t="shared" ca="1" si="0"/>
        <v/>
      </c>
      <c r="D33" s="43" t="str">
        <f>IF('Input Penjualan'!D33="","",'Input Penjualan'!D33)</f>
        <v/>
      </c>
      <c r="E33" s="43" t="str">
        <f>'Input Penjualan'!E33</f>
        <v/>
      </c>
      <c r="F33" s="43" t="str">
        <f>IF('Input Penjualan'!F33="","",'Input Penjualan'!F33)</f>
        <v/>
      </c>
      <c r="G33" s="44" t="str">
        <f>IF('Input Penjualan'!H33="","",'Input Penjualan'!H33)</f>
        <v/>
      </c>
      <c r="I33" s="45">
        <f>'Input Penjualan'!M33</f>
        <v>30</v>
      </c>
      <c r="J33" s="45">
        <f>'Input Penjualan'!N33</f>
        <v>10680</v>
      </c>
      <c r="K33" s="54" t="str">
        <f>IF('Input Penjualan'!P33=0,"-",'Input Penjualan'!P33)</f>
        <v>-</v>
      </c>
      <c r="L33" s="54">
        <f>IF('Input Penjualan'!Q33=0,"-",'Input Penjualan'!Q33)</f>
        <v>2</v>
      </c>
    </row>
    <row r="34" spans="2:12" ht="12.75" x14ac:dyDescent="0.2">
      <c r="B34" s="53" t="str">
        <f ca="1">'Input Penjualan'!B34</f>
        <v/>
      </c>
      <c r="C34" s="43" t="str">
        <f t="shared" ca="1" si="0"/>
        <v/>
      </c>
      <c r="D34" s="43" t="str">
        <f>IF('Input Penjualan'!D34="","",'Input Penjualan'!D34)</f>
        <v/>
      </c>
      <c r="E34" s="43" t="str">
        <f>'Input Penjualan'!E34</f>
        <v/>
      </c>
      <c r="F34" s="43" t="str">
        <f>IF('Input Penjualan'!F34="","",'Input Penjualan'!F34)</f>
        <v/>
      </c>
      <c r="G34" s="44" t="str">
        <f>IF('Input Penjualan'!H34="","",'Input Penjualan'!H34)</f>
        <v/>
      </c>
      <c r="I34" s="45">
        <f>'Input Penjualan'!M34</f>
        <v>31</v>
      </c>
      <c r="J34" s="45">
        <f>'Input Penjualan'!N34</f>
        <v>10580</v>
      </c>
      <c r="K34" s="54" t="str">
        <f>IF('Input Penjualan'!P34=0,"-",'Input Penjualan'!P34)</f>
        <v>-</v>
      </c>
      <c r="L34" s="54">
        <f>IF('Input Penjualan'!Q34=0,"-",'Input Penjualan'!Q34)</f>
        <v>4</v>
      </c>
    </row>
    <row r="35" spans="2:12" ht="12.75" x14ac:dyDescent="0.2">
      <c r="B35" s="53" t="str">
        <f ca="1">'Input Penjualan'!B35</f>
        <v/>
      </c>
      <c r="C35" s="43" t="str">
        <f t="shared" ca="1" si="0"/>
        <v/>
      </c>
      <c r="D35" s="43" t="str">
        <f>IF('Input Penjualan'!D35="","",'Input Penjualan'!D35)</f>
        <v/>
      </c>
      <c r="E35" s="43" t="str">
        <f>'Input Penjualan'!E35</f>
        <v/>
      </c>
      <c r="F35" s="43" t="str">
        <f>IF('Input Penjualan'!F35="","",'Input Penjualan'!F35)</f>
        <v/>
      </c>
      <c r="G35" s="44" t="str">
        <f>IF('Input Penjualan'!H35="","",'Input Penjualan'!H35)</f>
        <v/>
      </c>
      <c r="I35" s="45">
        <f>'Input Penjualan'!M35</f>
        <v>32</v>
      </c>
      <c r="J35" s="45">
        <f>'Input Penjualan'!N35</f>
        <v>10567</v>
      </c>
      <c r="K35" s="54" t="str">
        <f>IF('Input Penjualan'!P35=0,"-",'Input Penjualan'!P35)</f>
        <v>-</v>
      </c>
      <c r="L35" s="54">
        <f>IF('Input Penjualan'!Q35=0,"-",'Input Penjualan'!Q35)</f>
        <v>1</v>
      </c>
    </row>
    <row r="36" spans="2:12" ht="12.75" x14ac:dyDescent="0.2">
      <c r="B36" s="53" t="str">
        <f ca="1">'Input Penjualan'!B36</f>
        <v/>
      </c>
      <c r="C36" s="43" t="str">
        <f t="shared" ca="1" si="0"/>
        <v/>
      </c>
      <c r="D36" s="43" t="str">
        <f>IF('Input Penjualan'!D36="","",'Input Penjualan'!D36)</f>
        <v/>
      </c>
      <c r="E36" s="43" t="str">
        <f>'Input Penjualan'!E36</f>
        <v/>
      </c>
      <c r="F36" s="43" t="str">
        <f>IF('Input Penjualan'!F36="","",'Input Penjualan'!F36)</f>
        <v/>
      </c>
      <c r="G36" s="44" t="str">
        <f>IF('Input Penjualan'!H36="","",'Input Penjualan'!H36)</f>
        <v/>
      </c>
      <c r="I36" s="45">
        <f>'Input Penjualan'!M36</f>
        <v>33</v>
      </c>
      <c r="J36" s="45">
        <f>'Input Penjualan'!N36</f>
        <v>10466</v>
      </c>
      <c r="K36" s="54">
        <f>IF('Input Penjualan'!P36=0,"-",'Input Penjualan'!P36)</f>
        <v>1</v>
      </c>
      <c r="L36" s="54">
        <f>IF('Input Penjualan'!Q36=0,"-",'Input Penjualan'!Q36)</f>
        <v>2</v>
      </c>
    </row>
    <row r="37" spans="2:12" ht="12.75" x14ac:dyDescent="0.2">
      <c r="B37" s="53" t="str">
        <f ca="1">'Input Penjualan'!B37</f>
        <v/>
      </c>
      <c r="C37" s="43" t="str">
        <f t="shared" ca="1" si="0"/>
        <v/>
      </c>
      <c r="D37" s="43" t="str">
        <f>IF('Input Penjualan'!D37="","",'Input Penjualan'!D37)</f>
        <v/>
      </c>
      <c r="E37" s="43" t="str">
        <f>'Input Penjualan'!E37</f>
        <v/>
      </c>
      <c r="F37" s="43" t="str">
        <f>IF('Input Penjualan'!F37="","",'Input Penjualan'!F37)</f>
        <v/>
      </c>
      <c r="G37" s="44" t="str">
        <f>IF('Input Penjualan'!H37="","",'Input Penjualan'!H37)</f>
        <v/>
      </c>
      <c r="I37" s="45">
        <f>'Input Penjualan'!M37</f>
        <v>34</v>
      </c>
      <c r="J37" s="45">
        <f>'Input Penjualan'!N37</f>
        <v>9855</v>
      </c>
      <c r="K37" s="54" t="str">
        <f>IF('Input Penjualan'!P37=0,"-",'Input Penjualan'!P37)</f>
        <v>-</v>
      </c>
      <c r="L37" s="54">
        <f>IF('Input Penjualan'!Q37=0,"-",'Input Penjualan'!Q37)</f>
        <v>1</v>
      </c>
    </row>
    <row r="38" spans="2:12" ht="12.75" x14ac:dyDescent="0.2">
      <c r="B38" s="53" t="str">
        <f ca="1">'Input Penjualan'!B38</f>
        <v/>
      </c>
      <c r="C38" s="43" t="str">
        <f t="shared" ca="1" si="0"/>
        <v/>
      </c>
      <c r="D38" s="43" t="str">
        <f>IF('Input Penjualan'!D38="","",'Input Penjualan'!D38)</f>
        <v/>
      </c>
      <c r="E38" s="43" t="str">
        <f>'Input Penjualan'!E38</f>
        <v/>
      </c>
      <c r="F38" s="43" t="str">
        <f>IF('Input Penjualan'!F38="","",'Input Penjualan'!F38)</f>
        <v/>
      </c>
      <c r="G38" s="44" t="str">
        <f>IF('Input Penjualan'!H38="","",'Input Penjualan'!H38)</f>
        <v/>
      </c>
      <c r="I38" s="45">
        <f>'Input Penjualan'!M38</f>
        <v>35</v>
      </c>
      <c r="J38" s="45">
        <f>'Input Penjualan'!N38</f>
        <v>10817</v>
      </c>
      <c r="K38" s="54" t="str">
        <f>IF('Input Penjualan'!P38=0,"-",'Input Penjualan'!P38)</f>
        <v>-</v>
      </c>
      <c r="L38" s="54">
        <f>IF('Input Penjualan'!Q38=0,"-",'Input Penjualan'!Q38)</f>
        <v>3</v>
      </c>
    </row>
    <row r="39" spans="2:12" ht="12.75" x14ac:dyDescent="0.2">
      <c r="B39" s="53" t="str">
        <f ca="1">'Input Penjualan'!B39</f>
        <v/>
      </c>
      <c r="C39" s="43" t="str">
        <f t="shared" ca="1" si="0"/>
        <v/>
      </c>
      <c r="D39" s="43" t="str">
        <f>IF('Input Penjualan'!D39="","",'Input Penjualan'!D39)</f>
        <v/>
      </c>
      <c r="E39" s="43" t="str">
        <f>'Input Penjualan'!E39</f>
        <v/>
      </c>
      <c r="F39" s="43" t="str">
        <f>IF('Input Penjualan'!F39="","",'Input Penjualan'!F39)</f>
        <v/>
      </c>
      <c r="G39" s="44" t="str">
        <f>IF('Input Penjualan'!H39="","",'Input Penjualan'!H39)</f>
        <v/>
      </c>
      <c r="I39" s="45">
        <f>'Input Penjualan'!M39</f>
        <v>36</v>
      </c>
      <c r="J39" s="45">
        <f>'Input Penjualan'!N39</f>
        <v>10737</v>
      </c>
      <c r="K39" s="54" t="str">
        <f>IF('Input Penjualan'!P39=0,"-",'Input Penjualan'!P39)</f>
        <v>-</v>
      </c>
      <c r="L39" s="54">
        <f>IF('Input Penjualan'!Q39=0,"-",'Input Penjualan'!Q39)</f>
        <v>3</v>
      </c>
    </row>
    <row r="40" spans="2:12" ht="12.75" x14ac:dyDescent="0.2">
      <c r="B40" s="53" t="str">
        <f ca="1">'Input Penjualan'!B40</f>
        <v/>
      </c>
      <c r="C40" s="43" t="str">
        <f t="shared" ca="1" si="0"/>
        <v/>
      </c>
      <c r="D40" s="43" t="str">
        <f>IF('Input Penjualan'!D40="","",'Input Penjualan'!D40)</f>
        <v/>
      </c>
      <c r="E40" s="43" t="str">
        <f>'Input Penjualan'!E40</f>
        <v/>
      </c>
      <c r="F40" s="43" t="str">
        <f>IF('Input Penjualan'!F40="","",'Input Penjualan'!F40)</f>
        <v/>
      </c>
      <c r="G40" s="44" t="str">
        <f>IF('Input Penjualan'!H40="","",'Input Penjualan'!H40)</f>
        <v/>
      </c>
      <c r="I40" s="45">
        <f>'Input Penjualan'!M40</f>
        <v>37</v>
      </c>
      <c r="J40" s="45">
        <f>'Input Penjualan'!N40</f>
        <v>8274</v>
      </c>
      <c r="K40" s="54" t="str">
        <f>IF('Input Penjualan'!P40=0,"-",'Input Penjualan'!P40)</f>
        <v>-</v>
      </c>
      <c r="L40" s="54">
        <f>IF('Input Penjualan'!Q40=0,"-",'Input Penjualan'!Q40)</f>
        <v>2</v>
      </c>
    </row>
    <row r="41" spans="2:12" ht="12.75" x14ac:dyDescent="0.2">
      <c r="B41" s="53" t="str">
        <f ca="1">'Input Penjualan'!B41</f>
        <v/>
      </c>
      <c r="C41" s="43" t="str">
        <f t="shared" ca="1" si="0"/>
        <v/>
      </c>
      <c r="D41" s="43" t="str">
        <f>IF('Input Penjualan'!D41="","",'Input Penjualan'!D41)</f>
        <v/>
      </c>
      <c r="E41" s="43" t="str">
        <f>'Input Penjualan'!E41</f>
        <v/>
      </c>
      <c r="F41" s="43" t="str">
        <f>IF('Input Penjualan'!F41="","",'Input Penjualan'!F41)</f>
        <v/>
      </c>
      <c r="G41" s="44" t="str">
        <f>IF('Input Penjualan'!H41="","",'Input Penjualan'!H41)</f>
        <v/>
      </c>
      <c r="I41" s="45">
        <f>'Input Penjualan'!M41</f>
        <v>38</v>
      </c>
      <c r="J41" s="45">
        <f>'Input Penjualan'!N41</f>
        <v>10403</v>
      </c>
      <c r="K41" s="54" t="str">
        <f>IF('Input Penjualan'!P41=0,"-",'Input Penjualan'!P41)</f>
        <v>-</v>
      </c>
      <c r="L41" s="54">
        <f>IF('Input Penjualan'!Q41=0,"-",'Input Penjualan'!Q41)</f>
        <v>3</v>
      </c>
    </row>
    <row r="42" spans="2:12" ht="12.75" x14ac:dyDescent="0.2">
      <c r="B42" s="53" t="str">
        <f ca="1">'Input Penjualan'!B42</f>
        <v/>
      </c>
      <c r="C42" s="43" t="str">
        <f t="shared" ca="1" si="0"/>
        <v/>
      </c>
      <c r="D42" s="43" t="str">
        <f>IF('Input Penjualan'!D42="","",'Input Penjualan'!D42)</f>
        <v/>
      </c>
      <c r="E42" s="43" t="str">
        <f>'Input Penjualan'!E42</f>
        <v/>
      </c>
      <c r="F42" s="43" t="str">
        <f>IF('Input Penjualan'!F42="","",'Input Penjualan'!F42)</f>
        <v/>
      </c>
      <c r="G42" s="44" t="str">
        <f>IF('Input Penjualan'!H42="","",'Input Penjualan'!H42)</f>
        <v/>
      </c>
      <c r="I42" s="45">
        <f>'Input Penjualan'!M42</f>
        <v>39</v>
      </c>
      <c r="J42" s="45">
        <f>'Input Penjualan'!N42</f>
        <v>10486</v>
      </c>
      <c r="K42" s="54" t="str">
        <f>IF('Input Penjualan'!P42=0,"-",'Input Penjualan'!P42)</f>
        <v>-</v>
      </c>
      <c r="L42" s="54">
        <f>IF('Input Penjualan'!Q42=0,"-",'Input Penjualan'!Q42)</f>
        <v>3</v>
      </c>
    </row>
    <row r="43" spans="2:12" ht="12.75" x14ac:dyDescent="0.2">
      <c r="B43" s="53" t="str">
        <f ca="1">'Input Penjualan'!B43</f>
        <v/>
      </c>
      <c r="C43" s="43" t="str">
        <f t="shared" ca="1" si="0"/>
        <v/>
      </c>
      <c r="D43" s="43" t="str">
        <f>IF('Input Penjualan'!D43="","",'Input Penjualan'!D43)</f>
        <v/>
      </c>
      <c r="E43" s="43" t="str">
        <f>'Input Penjualan'!E43</f>
        <v/>
      </c>
      <c r="F43" s="43" t="str">
        <f>IF('Input Penjualan'!F43="","",'Input Penjualan'!F43)</f>
        <v/>
      </c>
      <c r="G43" s="44" t="str">
        <f>IF('Input Penjualan'!H43="","",'Input Penjualan'!H43)</f>
        <v/>
      </c>
      <c r="I43" s="45">
        <f>'Input Penjualan'!M43</f>
        <v>40</v>
      </c>
      <c r="J43" s="45">
        <f>'Input Penjualan'!N43</f>
        <v>9857</v>
      </c>
      <c r="K43" s="54" t="str">
        <f>IF('Input Penjualan'!P43=0,"-",'Input Penjualan'!P43)</f>
        <v>-</v>
      </c>
      <c r="L43" s="54">
        <f>IF('Input Penjualan'!Q43=0,"-",'Input Penjualan'!Q43)</f>
        <v>2</v>
      </c>
    </row>
    <row r="44" spans="2:12" ht="12.75" x14ac:dyDescent="0.2">
      <c r="B44" s="53" t="str">
        <f ca="1">'Input Penjualan'!B44</f>
        <v/>
      </c>
      <c r="C44" s="43" t="str">
        <f t="shared" ca="1" si="0"/>
        <v/>
      </c>
      <c r="D44" s="43" t="str">
        <f>IF('Input Penjualan'!D44="","",'Input Penjualan'!D44)</f>
        <v/>
      </c>
      <c r="E44" s="43" t="str">
        <f>'Input Penjualan'!E44</f>
        <v/>
      </c>
      <c r="F44" s="43" t="str">
        <f>IF('Input Penjualan'!F44="","",'Input Penjualan'!F44)</f>
        <v/>
      </c>
      <c r="G44" s="44" t="str">
        <f>IF('Input Penjualan'!H44="","",'Input Penjualan'!H44)</f>
        <v/>
      </c>
      <c r="I44" s="45">
        <f>'Input Penjualan'!M44</f>
        <v>41</v>
      </c>
      <c r="J44" s="45">
        <f>'Input Penjualan'!N44</f>
        <v>10863</v>
      </c>
      <c r="K44" s="54" t="str">
        <f>IF('Input Penjualan'!P44=0,"-",'Input Penjualan'!P44)</f>
        <v>-</v>
      </c>
      <c r="L44" s="54">
        <f>IF('Input Penjualan'!Q44=0,"-",'Input Penjualan'!Q44)</f>
        <v>3</v>
      </c>
    </row>
    <row r="45" spans="2:12" ht="12.75" x14ac:dyDescent="0.2">
      <c r="B45" s="53" t="str">
        <f ca="1">'Input Penjualan'!B45</f>
        <v/>
      </c>
      <c r="C45" s="43" t="str">
        <f t="shared" ca="1" si="0"/>
        <v/>
      </c>
      <c r="D45" s="43" t="str">
        <f>IF('Input Penjualan'!D45="","",'Input Penjualan'!D45)</f>
        <v/>
      </c>
      <c r="E45" s="43" t="str">
        <f>'Input Penjualan'!E45</f>
        <v/>
      </c>
      <c r="F45" s="43" t="str">
        <f>IF('Input Penjualan'!F45="","",'Input Penjualan'!F45)</f>
        <v/>
      </c>
      <c r="G45" s="44" t="str">
        <f>IF('Input Penjualan'!H45="","",'Input Penjualan'!H45)</f>
        <v/>
      </c>
      <c r="I45" s="45">
        <f>'Input Penjualan'!M45</f>
        <v>42</v>
      </c>
      <c r="J45" s="45">
        <f>'Input Penjualan'!N45</f>
        <v>9562</v>
      </c>
      <c r="K45" s="54" t="str">
        <f>IF('Input Penjualan'!P45=0,"-",'Input Penjualan'!P45)</f>
        <v>-</v>
      </c>
      <c r="L45" s="54">
        <f>IF('Input Penjualan'!Q45=0,"-",'Input Penjualan'!Q45)</f>
        <v>3</v>
      </c>
    </row>
    <row r="46" spans="2:12" ht="12.75" x14ac:dyDescent="0.2">
      <c r="B46" s="53" t="str">
        <f ca="1">'Input Penjualan'!B46</f>
        <v/>
      </c>
      <c r="C46" s="43" t="str">
        <f t="shared" ca="1" si="0"/>
        <v/>
      </c>
      <c r="D46" s="43" t="str">
        <f>IF('Input Penjualan'!D46="","",'Input Penjualan'!D46)</f>
        <v/>
      </c>
      <c r="E46" s="43" t="str">
        <f>'Input Penjualan'!E46</f>
        <v/>
      </c>
      <c r="F46" s="43" t="str">
        <f>IF('Input Penjualan'!F46="","",'Input Penjualan'!F46)</f>
        <v/>
      </c>
      <c r="G46" s="44" t="str">
        <f>IF('Input Penjualan'!H46="","",'Input Penjualan'!H46)</f>
        <v/>
      </c>
      <c r="I46" s="45">
        <f>'Input Penjualan'!M46</f>
        <v>43</v>
      </c>
      <c r="J46" s="45" t="str">
        <f>'Input Penjualan'!N46</f>
        <v>KD3092</v>
      </c>
      <c r="K46" s="54" t="str">
        <f>IF('Input Penjualan'!P46=0,"-",'Input Penjualan'!P46)</f>
        <v>-</v>
      </c>
      <c r="L46" s="54">
        <f>IF('Input Penjualan'!Q46=0,"-",'Input Penjualan'!Q46)</f>
        <v>3</v>
      </c>
    </row>
    <row r="47" spans="2:12" ht="12.75" x14ac:dyDescent="0.2">
      <c r="B47" s="53" t="str">
        <f ca="1">'Input Penjualan'!B47</f>
        <v/>
      </c>
      <c r="C47" s="43" t="str">
        <f t="shared" ca="1" si="0"/>
        <v/>
      </c>
      <c r="D47" s="43" t="str">
        <f>IF('Input Penjualan'!D47="","",'Input Penjualan'!D47)</f>
        <v/>
      </c>
      <c r="E47" s="43" t="str">
        <f>'Input Penjualan'!E47</f>
        <v/>
      </c>
      <c r="F47" s="43" t="str">
        <f>IF('Input Penjualan'!F47="","",'Input Penjualan'!F47)</f>
        <v/>
      </c>
      <c r="G47" s="44" t="str">
        <f>IF('Input Penjualan'!H47="","",'Input Penjualan'!H47)</f>
        <v/>
      </c>
      <c r="I47" s="45">
        <f>'Input Penjualan'!M47</f>
        <v>44</v>
      </c>
      <c r="J47" s="45">
        <f>'Input Penjualan'!N47</f>
        <v>9813</v>
      </c>
      <c r="K47" s="54" t="str">
        <f>IF('Input Penjualan'!P47=0,"-",'Input Penjualan'!P47)</f>
        <v>-</v>
      </c>
      <c r="L47" s="54">
        <f>IF('Input Penjualan'!Q47=0,"-",'Input Penjualan'!Q47)</f>
        <v>3</v>
      </c>
    </row>
    <row r="48" spans="2:12" ht="12.75" x14ac:dyDescent="0.2">
      <c r="B48" s="53" t="str">
        <f ca="1">'Input Penjualan'!B48</f>
        <v/>
      </c>
      <c r="C48" s="43" t="str">
        <f t="shared" ca="1" si="0"/>
        <v/>
      </c>
      <c r="D48" s="43" t="str">
        <f>IF('Input Penjualan'!D48="","",'Input Penjualan'!D48)</f>
        <v/>
      </c>
      <c r="E48" s="43" t="str">
        <f>'Input Penjualan'!E48</f>
        <v/>
      </c>
      <c r="F48" s="43" t="str">
        <f>IF('Input Penjualan'!F48="","",'Input Penjualan'!F48)</f>
        <v/>
      </c>
      <c r="G48" s="44" t="str">
        <f>IF('Input Penjualan'!H48="","",'Input Penjualan'!H48)</f>
        <v/>
      </c>
      <c r="I48" s="45">
        <f>'Input Penjualan'!M48</f>
        <v>45</v>
      </c>
      <c r="J48" s="45">
        <f>'Input Penjualan'!N48</f>
        <v>9693</v>
      </c>
      <c r="K48" s="54" t="str">
        <f>IF('Input Penjualan'!P48=0,"-",'Input Penjualan'!P48)</f>
        <v>-</v>
      </c>
      <c r="L48" s="54">
        <f>IF('Input Penjualan'!Q48=0,"-",'Input Penjualan'!Q48)</f>
        <v>2</v>
      </c>
    </row>
    <row r="49" spans="2:12" ht="12.75" x14ac:dyDescent="0.2">
      <c r="B49" s="53" t="str">
        <f ca="1">'Input Penjualan'!B49</f>
        <v/>
      </c>
      <c r="C49" s="43" t="str">
        <f t="shared" ca="1" si="0"/>
        <v/>
      </c>
      <c r="D49" s="43" t="str">
        <f>IF('Input Penjualan'!D49="","",'Input Penjualan'!D49)</f>
        <v/>
      </c>
      <c r="E49" s="43" t="str">
        <f>'Input Penjualan'!E49</f>
        <v/>
      </c>
      <c r="F49" s="43" t="str">
        <f>IF('Input Penjualan'!F49="","",'Input Penjualan'!F49)</f>
        <v/>
      </c>
      <c r="G49" s="44" t="str">
        <f>IF('Input Penjualan'!H49="","",'Input Penjualan'!H49)</f>
        <v/>
      </c>
      <c r="I49" s="45">
        <f>'Input Penjualan'!M49</f>
        <v>46</v>
      </c>
      <c r="J49" s="45">
        <f>'Input Penjualan'!N49</f>
        <v>9842</v>
      </c>
      <c r="K49" s="54" t="str">
        <f>IF('Input Penjualan'!P49=0,"-",'Input Penjualan'!P49)</f>
        <v>-</v>
      </c>
      <c r="L49" s="54">
        <f>IF('Input Penjualan'!Q49=0,"-",'Input Penjualan'!Q49)</f>
        <v>1</v>
      </c>
    </row>
    <row r="50" spans="2:12" ht="12.75" x14ac:dyDescent="0.2">
      <c r="B50" s="53" t="str">
        <f ca="1">'Input Penjualan'!B50</f>
        <v/>
      </c>
      <c r="C50" s="43" t="str">
        <f t="shared" ca="1" si="0"/>
        <v/>
      </c>
      <c r="D50" s="43" t="str">
        <f>IF('Input Penjualan'!D50="","",'Input Penjualan'!D50)</f>
        <v/>
      </c>
      <c r="E50" s="43" t="str">
        <f>'Input Penjualan'!E50</f>
        <v/>
      </c>
      <c r="F50" s="43" t="str">
        <f>IF('Input Penjualan'!F50="","",'Input Penjualan'!F50)</f>
        <v/>
      </c>
      <c r="G50" s="44" t="str">
        <f>IF('Input Penjualan'!H50="","",'Input Penjualan'!H50)</f>
        <v/>
      </c>
      <c r="I50" s="45">
        <f>'Input Penjualan'!M50</f>
        <v>47</v>
      </c>
      <c r="J50" s="45">
        <f>'Input Penjualan'!N50</f>
        <v>10586</v>
      </c>
      <c r="K50" s="54" t="str">
        <f>IF('Input Penjualan'!P50=0,"-",'Input Penjualan'!P50)</f>
        <v>-</v>
      </c>
      <c r="L50" s="54">
        <f>IF('Input Penjualan'!Q50=0,"-",'Input Penjualan'!Q50)</f>
        <v>3</v>
      </c>
    </row>
    <row r="51" spans="2:12" ht="12.75" x14ac:dyDescent="0.2">
      <c r="B51" s="53">
        <f>'Input Penjualan'!B51</f>
        <v>0</v>
      </c>
      <c r="C51" s="43">
        <f t="shared" si="0"/>
        <v>48</v>
      </c>
      <c r="D51" s="43" t="str">
        <f>IF('Input Penjualan'!D51="","",'Input Penjualan'!D51)</f>
        <v/>
      </c>
      <c r="E51" s="43">
        <f>'Input Penjualan'!E51</f>
        <v>0</v>
      </c>
      <c r="F51" s="43" t="str">
        <f>IF('Input Penjualan'!F51="","",'Input Penjualan'!F51)</f>
        <v/>
      </c>
      <c r="G51" s="44" t="str">
        <f>IF('Input Penjualan'!H51="","",'Input Penjualan'!H51)</f>
        <v/>
      </c>
      <c r="I51" s="45">
        <f>'Input Penjualan'!M51</f>
        <v>0</v>
      </c>
      <c r="J51" s="45">
        <f>'Input Penjualan'!N51</f>
        <v>0</v>
      </c>
      <c r="K51" s="54" t="str">
        <f>IF('Input Penjualan'!P51=0,"-",'Input Penjualan'!P51)</f>
        <v>-</v>
      </c>
      <c r="L51" s="54" t="str">
        <f>IF('Input Penjualan'!Q51=0,"-",'Input Penjualan'!Q51)</f>
        <v>-</v>
      </c>
    </row>
    <row r="52" spans="2:12" ht="12.75" x14ac:dyDescent="0.2">
      <c r="B52" s="53">
        <f>'Input Penjualan'!B52</f>
        <v>0</v>
      </c>
      <c r="C52" s="43">
        <f t="shared" si="0"/>
        <v>49</v>
      </c>
      <c r="D52" s="43" t="str">
        <f>IF('Input Penjualan'!D52="","",'Input Penjualan'!D52)</f>
        <v/>
      </c>
      <c r="E52" s="43">
        <f>'Input Penjualan'!E52</f>
        <v>0</v>
      </c>
      <c r="F52" s="43" t="str">
        <f>IF('Input Penjualan'!F52="","",'Input Penjualan'!F52)</f>
        <v/>
      </c>
      <c r="G52" s="44" t="str">
        <f>IF('Input Penjualan'!H52="","",'Input Penjualan'!H52)</f>
        <v/>
      </c>
      <c r="I52" s="45">
        <f>'Input Penjualan'!M52</f>
        <v>0</v>
      </c>
      <c r="J52" s="45">
        <f>'Input Penjualan'!N52</f>
        <v>0</v>
      </c>
      <c r="K52" s="54" t="str">
        <f>IF('Input Penjualan'!P52=0,"-",'Input Penjualan'!P52)</f>
        <v>-</v>
      </c>
      <c r="L52" s="54" t="str">
        <f>IF('Input Penjualan'!Q52=0,"-",'Input Penjualan'!Q52)</f>
        <v>-</v>
      </c>
    </row>
    <row r="53" spans="2:12" ht="12.75" x14ac:dyDescent="0.2">
      <c r="B53" s="53">
        <f>'Input Penjualan'!B53</f>
        <v>0</v>
      </c>
      <c r="C53" s="43">
        <f t="shared" si="0"/>
        <v>50</v>
      </c>
      <c r="D53" s="43" t="str">
        <f>IF('Input Penjualan'!D53="","",'Input Penjualan'!D53)</f>
        <v/>
      </c>
      <c r="E53" s="43">
        <f>'Input Penjualan'!E53</f>
        <v>0</v>
      </c>
      <c r="F53" s="43" t="str">
        <f>IF('Input Penjualan'!F53="","",'Input Penjualan'!F53)</f>
        <v/>
      </c>
      <c r="G53" s="44" t="str">
        <f>IF('Input Penjualan'!H53="","",'Input Penjualan'!H53)</f>
        <v/>
      </c>
      <c r="I53" s="45">
        <f>'Input Penjualan'!M53</f>
        <v>0</v>
      </c>
      <c r="J53" s="45">
        <f>'Input Penjualan'!N53</f>
        <v>0</v>
      </c>
      <c r="K53" s="54" t="str">
        <f>IF('Input Penjualan'!P53=0,"-",'Input Penjualan'!P53)</f>
        <v>-</v>
      </c>
      <c r="L53" s="54" t="str">
        <f>IF('Input Penjualan'!Q53=0,"-",'Input Penjualan'!Q53)</f>
        <v>-</v>
      </c>
    </row>
    <row r="54" spans="2:12" ht="12.75" x14ac:dyDescent="0.2">
      <c r="B54" s="53">
        <f>'Input Penjualan'!B54</f>
        <v>0</v>
      </c>
      <c r="C54" s="43">
        <f t="shared" si="0"/>
        <v>51</v>
      </c>
      <c r="D54" s="43" t="str">
        <f>IF('Input Penjualan'!D54="","",'Input Penjualan'!D54)</f>
        <v/>
      </c>
      <c r="E54" s="43">
        <f>'Input Penjualan'!E54</f>
        <v>0</v>
      </c>
      <c r="F54" s="43" t="str">
        <f>IF('Input Penjualan'!F54="","",'Input Penjualan'!F54)</f>
        <v/>
      </c>
      <c r="G54" s="44" t="str">
        <f>IF('Input Penjualan'!H54="","",'Input Penjualan'!H54)</f>
        <v/>
      </c>
      <c r="I54" s="45">
        <f>'Input Penjualan'!M54</f>
        <v>0</v>
      </c>
      <c r="J54" s="45">
        <f>'Input Penjualan'!N54</f>
        <v>0</v>
      </c>
      <c r="K54" s="54" t="str">
        <f>IF('Input Penjualan'!P54=0,"-",'Input Penjualan'!P54)</f>
        <v>-</v>
      </c>
      <c r="L54" s="54" t="str">
        <f>IF('Input Penjualan'!Q54=0,"-",'Input Penjualan'!Q54)</f>
        <v>-</v>
      </c>
    </row>
    <row r="55" spans="2:12" ht="12.75" x14ac:dyDescent="0.2">
      <c r="B55" s="53">
        <f>'Input Penjualan'!B55</f>
        <v>0</v>
      </c>
      <c r="C55" s="43">
        <f t="shared" si="0"/>
        <v>52</v>
      </c>
      <c r="D55" s="43" t="str">
        <f>IF('Input Penjualan'!D55="","",'Input Penjualan'!D55)</f>
        <v/>
      </c>
      <c r="E55" s="43">
        <f>'Input Penjualan'!E55</f>
        <v>0</v>
      </c>
      <c r="F55" s="43" t="str">
        <f>IF('Input Penjualan'!F55="","",'Input Penjualan'!F55)</f>
        <v/>
      </c>
      <c r="G55" s="44" t="str">
        <f>IF('Input Penjualan'!H55="","",'Input Penjualan'!H55)</f>
        <v/>
      </c>
      <c r="I55" s="45">
        <f>'Input Penjualan'!M55</f>
        <v>0</v>
      </c>
      <c r="J55" s="45">
        <f>'Input Penjualan'!N55</f>
        <v>0</v>
      </c>
      <c r="K55" s="54" t="str">
        <f>IF('Input Penjualan'!P55=0,"-",'Input Penjualan'!P55)</f>
        <v>-</v>
      </c>
      <c r="L55" s="54" t="str">
        <f>IF('Input Penjualan'!Q55=0,"-",'Input Penjualan'!Q55)</f>
        <v>-</v>
      </c>
    </row>
    <row r="56" spans="2:12" ht="12.75" x14ac:dyDescent="0.2">
      <c r="B56" s="53">
        <f>'Input Penjualan'!B56</f>
        <v>0</v>
      </c>
      <c r="C56" s="43">
        <f t="shared" si="0"/>
        <v>53</v>
      </c>
      <c r="D56" s="43" t="str">
        <f>IF('Input Penjualan'!D56="","",'Input Penjualan'!D56)</f>
        <v/>
      </c>
      <c r="E56" s="43">
        <f>'Input Penjualan'!E56</f>
        <v>0</v>
      </c>
      <c r="F56" s="43" t="str">
        <f>IF('Input Penjualan'!F56="","",'Input Penjualan'!F56)</f>
        <v/>
      </c>
      <c r="G56" s="44" t="str">
        <f>IF('Input Penjualan'!H56="","",'Input Penjualan'!H56)</f>
        <v/>
      </c>
      <c r="I56" s="45">
        <f>'Input Penjualan'!M56</f>
        <v>0</v>
      </c>
      <c r="J56" s="45">
        <f>'Input Penjualan'!N56</f>
        <v>0</v>
      </c>
      <c r="K56" s="54" t="str">
        <f>IF('Input Penjualan'!P56=0,"-",'Input Penjualan'!P56)</f>
        <v>-</v>
      </c>
      <c r="L56" s="54" t="str">
        <f>IF('Input Penjualan'!Q56=0,"-",'Input Penjualan'!Q56)</f>
        <v>-</v>
      </c>
    </row>
    <row r="57" spans="2:12" ht="12.75" x14ac:dyDescent="0.2">
      <c r="B57" s="53">
        <f>'Input Penjualan'!B57</f>
        <v>0</v>
      </c>
      <c r="C57" s="43">
        <f t="shared" si="0"/>
        <v>54</v>
      </c>
      <c r="D57" s="43" t="str">
        <f>IF('Input Penjualan'!D57="","",'Input Penjualan'!D57)</f>
        <v/>
      </c>
      <c r="E57" s="43">
        <f>'Input Penjualan'!E57</f>
        <v>0</v>
      </c>
      <c r="F57" s="43" t="str">
        <f>IF('Input Penjualan'!F57="","",'Input Penjualan'!F57)</f>
        <v/>
      </c>
      <c r="G57" s="44" t="str">
        <f>IF('Input Penjualan'!H57="","",'Input Penjualan'!H57)</f>
        <v/>
      </c>
      <c r="I57" s="45">
        <f>'Input Penjualan'!M57</f>
        <v>0</v>
      </c>
      <c r="J57" s="45">
        <f>'Input Penjualan'!N57</f>
        <v>0</v>
      </c>
      <c r="K57" s="54" t="str">
        <f>IF('Input Penjualan'!P57=0,"-",'Input Penjualan'!P57)</f>
        <v>-</v>
      </c>
      <c r="L57" s="54" t="str">
        <f>IF('Input Penjualan'!Q57=0,"-",'Input Penjualan'!Q57)</f>
        <v>-</v>
      </c>
    </row>
    <row r="58" spans="2:12" ht="12.75" x14ac:dyDescent="0.2">
      <c r="B58" s="53">
        <f>'Input Penjualan'!B58</f>
        <v>0</v>
      </c>
      <c r="C58" s="43">
        <f t="shared" si="0"/>
        <v>55</v>
      </c>
      <c r="D58" s="43" t="str">
        <f>IF('Input Penjualan'!D58="","",'Input Penjualan'!D58)</f>
        <v/>
      </c>
      <c r="E58" s="43">
        <f>'Input Penjualan'!E58</f>
        <v>0</v>
      </c>
      <c r="F58" s="43" t="str">
        <f>IF('Input Penjualan'!F58="","",'Input Penjualan'!F58)</f>
        <v/>
      </c>
      <c r="G58" s="44" t="str">
        <f>IF('Input Penjualan'!H58="","",'Input Penjualan'!H58)</f>
        <v/>
      </c>
      <c r="I58" s="45">
        <f>'Input Penjualan'!M58</f>
        <v>0</v>
      </c>
      <c r="J58" s="45">
        <f>'Input Penjualan'!N58</f>
        <v>0</v>
      </c>
      <c r="K58" s="54" t="str">
        <f>IF('Input Penjualan'!P58=0,"-",'Input Penjualan'!P58)</f>
        <v>-</v>
      </c>
      <c r="L58" s="54" t="str">
        <f>IF('Input Penjualan'!Q58=0,"-",'Input Penjualan'!Q58)</f>
        <v>-</v>
      </c>
    </row>
    <row r="59" spans="2:12" ht="12.75" x14ac:dyDescent="0.2">
      <c r="B59" s="53">
        <f>'Input Penjualan'!B59</f>
        <v>0</v>
      </c>
      <c r="C59" s="43">
        <f t="shared" si="0"/>
        <v>56</v>
      </c>
      <c r="D59" s="43" t="str">
        <f>IF('Input Penjualan'!D59="","",'Input Penjualan'!D59)</f>
        <v/>
      </c>
      <c r="E59" s="43">
        <f>'Input Penjualan'!E59</f>
        <v>0</v>
      </c>
      <c r="F59" s="43" t="str">
        <f>IF('Input Penjualan'!F59="","",'Input Penjualan'!F59)</f>
        <v/>
      </c>
      <c r="G59" s="44" t="str">
        <f>IF('Input Penjualan'!H59="","",'Input Penjualan'!H59)</f>
        <v/>
      </c>
      <c r="I59" s="45">
        <f>'Input Penjualan'!M59</f>
        <v>0</v>
      </c>
      <c r="J59" s="45">
        <f>'Input Penjualan'!N59</f>
        <v>0</v>
      </c>
      <c r="K59" s="54" t="str">
        <f>IF('Input Penjualan'!P59=0,"-",'Input Penjualan'!P59)</f>
        <v>-</v>
      </c>
      <c r="L59" s="54" t="str">
        <f>IF('Input Penjualan'!Q59=0,"-",'Input Penjualan'!Q59)</f>
        <v>-</v>
      </c>
    </row>
    <row r="60" spans="2:12" ht="12.75" x14ac:dyDescent="0.2">
      <c r="B60" s="53">
        <f>'Input Penjualan'!B60</f>
        <v>0</v>
      </c>
      <c r="C60" s="43">
        <f t="shared" si="0"/>
        <v>57</v>
      </c>
      <c r="D60" s="43" t="str">
        <f>IF('Input Penjualan'!D60="","",'Input Penjualan'!D60)</f>
        <v/>
      </c>
      <c r="E60" s="43">
        <f>'Input Penjualan'!E60</f>
        <v>0</v>
      </c>
      <c r="F60" s="43" t="str">
        <f>IF('Input Penjualan'!F60="","",'Input Penjualan'!F60)</f>
        <v/>
      </c>
      <c r="G60" s="44" t="str">
        <f>IF('Input Penjualan'!H60="","",'Input Penjualan'!H60)</f>
        <v/>
      </c>
      <c r="I60" s="45">
        <f>'Input Penjualan'!M60</f>
        <v>0</v>
      </c>
      <c r="J60" s="45">
        <f>'Input Penjualan'!N60</f>
        <v>0</v>
      </c>
      <c r="K60" s="54" t="str">
        <f>IF('Input Penjualan'!P60=0,"-",'Input Penjualan'!P60)</f>
        <v>-</v>
      </c>
      <c r="L60" s="54" t="str">
        <f>IF('Input Penjualan'!Q60=0,"-",'Input Penjualan'!Q60)</f>
        <v>-</v>
      </c>
    </row>
    <row r="61" spans="2:12" ht="12.75" x14ac:dyDescent="0.2">
      <c r="I61" s="46">
        <f>'Input Penjualan'!M61</f>
        <v>0</v>
      </c>
      <c r="J61" s="46">
        <f>'Input Penjualan'!N61</f>
        <v>0</v>
      </c>
      <c r="K61" s="54" t="str">
        <f>IF('Input Penjualan'!P61=0,"-",'Input Penjualan'!P61)</f>
        <v>-</v>
      </c>
      <c r="L61" s="54" t="str">
        <f>IF('Input Penjualan'!Q61=0,"-",'Input Penjualan'!Q61)</f>
        <v>-</v>
      </c>
    </row>
  </sheetData>
  <autoFilter ref="B3:G3" xr:uid="{00000000-0001-0000-0300-000000000000}"/>
  <customSheetViews>
    <customSheetView guid="{631E5628-0019-4685-A408-F8F3A629F163}" filter="1" showAutoFilter="1">
      <pageMargins left="0.7" right="0.7" top="0.75" bottom="0.75" header="0.3" footer="0.3"/>
      <autoFilter ref="B3:G3" xr:uid="{01B28109-6979-483A-98E5-E36AB8B551E2}"/>
    </customSheetView>
  </customSheetViews>
  <mergeCells count="3">
    <mergeCell ref="B2:G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Data Supply</vt:lpstr>
      <vt:lpstr>Foto Produk</vt:lpstr>
      <vt:lpstr>Input Penjualan</vt:lpstr>
      <vt:lpstr>Daftar Harga</vt:lpstr>
      <vt:lpstr>Laporan</vt:lpstr>
      <vt:lpstr>CARI</vt:lpstr>
      <vt:lpstr>harga1</vt:lpstr>
      <vt:lpstr>logika</vt:lpstr>
      <vt:lpstr>NAMABARANG</vt:lpstr>
      <vt:lpstr>PHOTO</vt:lpstr>
      <vt:lpstr>photo10</vt:lpstr>
      <vt:lpstr>photo11</vt:lpstr>
      <vt:lpstr>photo2</vt:lpstr>
      <vt:lpstr>photo3</vt:lpstr>
      <vt:lpstr>photo4</vt:lpstr>
      <vt:lpstr>photo5</vt:lpstr>
      <vt:lpstr>photo6</vt:lpstr>
      <vt:lpstr>photo7</vt:lpstr>
      <vt:lpstr>photo8</vt:lpstr>
      <vt:lpstr>photo9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2022-03-18T12:39:39Z</dcterms:modified>
</cp:coreProperties>
</file>