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617"/>
  <workbookPr defaultThemeVersion="166925"/>
  <mc:AlternateContent xmlns:mc="http://schemas.openxmlformats.org/markup-compatibility/2006">
    <mc:Choice Requires="x15">
      <x15ac:absPath xmlns:x15ac="http://schemas.microsoft.com/office/spreadsheetml/2010/11/ac" url="C:\Users\cheng.dingxiang\Documents\GitHub\dpmod\CSD1400FALL2021\PythonTests\ProductionTests\"/>
    </mc:Choice>
  </mc:AlternateContent>
  <xr:revisionPtr revIDLastSave="0" documentId="8_{99B74009-E14A-40BA-B7FF-80CC31DC1FF0}" xr6:coauthVersionLast="47" xr6:coauthVersionMax="47" xr10:uidLastSave="{00000000-0000-0000-0000-000000000000}"/>
  <bookViews>
    <workbookView xWindow="28680" yWindow="-120" windowWidth="29040" windowHeight="15840" firstSheet="1" activeTab="1" xr2:uid="{00000000-000D-0000-FFFF-FFFF00000000}"/>
  </bookViews>
  <sheets>
    <sheet name="Main" sheetId="9" r:id="rId1"/>
    <sheet name="GANTT" sheetId="1" r:id="rId2"/>
    <sheet name="TaskTypes" sheetId="7" r:id="rId3"/>
    <sheet name="TaskGrading" sheetId="8" state="hidden" r:id="rId4"/>
    <sheet name="Priorities" sheetId="12" r:id="rId5"/>
    <sheet name="TaskStatus" sheetId="10" r:id="rId6"/>
    <sheet name="ProjectStatus" sheetId="11" r:id="rId7"/>
  </sheets>
  <externalReferences>
    <externalReference r:id="rId8"/>
  </externalReferences>
  <definedNames>
    <definedName name="Actual">(PeriodInActual*('[1]Project Planner'!$E1&gt;0))*PeriodInPlan</definedName>
    <definedName name="ActualBeyond">PeriodInActual*('[1]Project Planner'!$E1&gt;0)</definedName>
    <definedName name="PercentComplete">PercentCompleteBeyond*PeriodInPlan</definedName>
    <definedName name="PercentCompleteBeyond">('[1]Project Planner'!A$4=MEDIAN('[1]Project Planner'!A$4,'[1]Project Planner'!$E1,'[1]Project Planner'!$E1+'[1]Project Planner'!$F1)*('[1]Project Planner'!$E1&gt;0))*(('[1]Project Planner'!A$4&lt;(INT('[1]Project Planner'!$E1+'[1]Project Planner'!$F1*'[1]Project Planner'!$G1)))+('[1]Project Planner'!A$4='[1]Project Planner'!$E1))*('[1]Project Planner'!$G1&gt;0)</definedName>
    <definedName name="period_selected">'[1]Project Planner'!$H$2</definedName>
    <definedName name="PeriodInActual">'[1]Project Planner'!A$4=MEDIAN('[1]Project Planner'!A$4,'[1]Project Planner'!$E1,'[1]Project Planner'!$E1+'[1]Project Planner'!$F1-1)</definedName>
    <definedName name="PeriodInPlan">'[1]Project Planner'!A$4=MEDIAN('[1]Project Planner'!A$4,'[1]Project Planner'!$C1,'[1]Project Planner'!$C1+'[1]Project Planner'!$D1-1)</definedName>
    <definedName name="Plan">PeriodInPlan*('[1]Project Planner'!$C1&gt;0)</definedName>
    <definedName name="PLANNED">GANTT!$H$6</definedName>
    <definedName name="PLANNED_START">GANTT!$H$6</definedName>
    <definedName name="PLANNEDSTART">GANTT!$H$6</definedName>
    <definedName name="TEAM_NAME">Main!$A$1</definedName>
    <definedName name="Week1">Main!$I$7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5" i="1" l="1"/>
  <c r="J41" i="1"/>
  <c r="J42" i="1"/>
  <c r="J43" i="1"/>
  <c r="J44" i="1"/>
  <c r="J45" i="1"/>
  <c r="J46" i="1"/>
  <c r="J47" i="1"/>
  <c r="J48" i="1"/>
  <c r="J49" i="1"/>
  <c r="J50" i="1"/>
  <c r="J51" i="1"/>
  <c r="J52" i="1"/>
  <c r="J53" i="1"/>
  <c r="J55" i="1"/>
  <c r="J56" i="1"/>
  <c r="J57" i="1"/>
  <c r="J58" i="1"/>
  <c r="J59" i="1"/>
  <c r="J60" i="1"/>
  <c r="J61" i="1"/>
  <c r="J62" i="1"/>
  <c r="J63" i="1"/>
  <c r="J33" i="1"/>
  <c r="J34" i="1"/>
  <c r="J35" i="1"/>
  <c r="J36" i="1"/>
  <c r="J37" i="1"/>
  <c r="J38" i="1"/>
  <c r="J39" i="1"/>
  <c r="J9" i="1"/>
  <c r="J10" i="1"/>
  <c r="J11" i="1"/>
  <c r="J12" i="1"/>
  <c r="J13" i="1"/>
  <c r="J14" i="1"/>
  <c r="J16" i="1"/>
  <c r="J17" i="1"/>
  <c r="J18" i="1"/>
  <c r="J19" i="1"/>
  <c r="J20" i="1"/>
  <c r="J21" i="1"/>
  <c r="J22" i="1"/>
  <c r="J23" i="1"/>
  <c r="J24" i="1"/>
  <c r="J25" i="1"/>
  <c r="J26" i="1"/>
  <c r="J27" i="1"/>
  <c r="J28" i="1"/>
  <c r="J29" i="1"/>
  <c r="J30" i="1"/>
  <c r="J31" i="1"/>
  <c r="J32" i="1"/>
  <c r="J8" i="1"/>
  <c r="S5" i="1"/>
  <c r="L3" i="1"/>
  <c r="J86" i="1"/>
  <c r="L86" i="1"/>
  <c r="J87" i="1"/>
  <c r="L87" i="1"/>
  <c r="J88" i="1"/>
  <c r="L88" i="1"/>
  <c r="J89" i="1"/>
  <c r="L89" i="1"/>
  <c r="J90" i="1"/>
  <c r="L90" i="1"/>
  <c r="J91" i="1"/>
  <c r="L91" i="1"/>
  <c r="J92" i="1"/>
  <c r="L92" i="1"/>
  <c r="J93" i="1"/>
  <c r="L93" i="1"/>
  <c r="J94" i="1"/>
  <c r="L94" i="1"/>
  <c r="J95" i="1"/>
  <c r="L95" i="1"/>
  <c r="J96" i="1"/>
  <c r="L96" i="1"/>
  <c r="J97" i="1"/>
  <c r="L97" i="1"/>
  <c r="J98" i="1"/>
  <c r="L98" i="1"/>
  <c r="J99" i="1"/>
  <c r="L99" i="1"/>
  <c r="J100" i="1"/>
  <c r="L100" i="1"/>
  <c r="J101" i="1"/>
  <c r="L101" i="1"/>
  <c r="J102" i="1"/>
  <c r="L102" i="1"/>
  <c r="J103" i="1"/>
  <c r="L103" i="1"/>
  <c r="L48" i="1"/>
  <c r="L49" i="1"/>
  <c r="L50" i="1"/>
  <c r="L51" i="1"/>
  <c r="L52" i="1"/>
  <c r="L55" i="1"/>
  <c r="L56" i="1"/>
  <c r="L57" i="1"/>
  <c r="L58" i="1"/>
  <c r="L59" i="1"/>
  <c r="L60" i="1"/>
  <c r="L61" i="1"/>
  <c r="L62" i="1"/>
  <c r="L63" i="1"/>
  <c r="J64" i="1"/>
  <c r="L64" i="1"/>
  <c r="J65" i="1"/>
  <c r="L65" i="1"/>
  <c r="J66" i="1"/>
  <c r="L66" i="1"/>
  <c r="J67" i="1"/>
  <c r="L67" i="1"/>
  <c r="I7" i="9" l="1"/>
  <c r="L11" i="1" l="1"/>
  <c r="L12" i="1"/>
  <c r="L20" i="1"/>
  <c r="L24" i="1"/>
  <c r="L47" i="1"/>
  <c r="L68" i="1"/>
  <c r="L69" i="1"/>
  <c r="L70" i="1"/>
  <c r="L71" i="1"/>
  <c r="L72" i="1"/>
  <c r="L73" i="1"/>
  <c r="L74" i="1"/>
  <c r="L75" i="1"/>
  <c r="L76" i="1"/>
  <c r="L77" i="1"/>
  <c r="L78" i="1"/>
  <c r="L79" i="1"/>
  <c r="L80" i="1"/>
  <c r="L81" i="1"/>
  <c r="L82" i="1"/>
  <c r="L83" i="1"/>
  <c r="L84" i="1"/>
  <c r="L85" i="1"/>
  <c r="L104" i="1"/>
  <c r="L105" i="1"/>
  <c r="L106" i="1"/>
  <c r="L107" i="1"/>
  <c r="L108" i="1"/>
  <c r="L109" i="1"/>
  <c r="L110" i="1"/>
  <c r="L111" i="1"/>
  <c r="L8" i="1"/>
  <c r="L10" i="1"/>
  <c r="J68" i="1" l="1"/>
  <c r="J69" i="1"/>
  <c r="J70" i="1"/>
  <c r="J71" i="1"/>
  <c r="J72" i="1"/>
  <c r="J73" i="1"/>
  <c r="J74" i="1"/>
  <c r="J75" i="1"/>
  <c r="J76" i="1"/>
  <c r="J77" i="1"/>
  <c r="J78" i="1"/>
  <c r="J79" i="1"/>
  <c r="J80" i="1"/>
  <c r="J81" i="1"/>
  <c r="J82" i="1"/>
  <c r="J83" i="1"/>
  <c r="J84" i="1"/>
  <c r="J85" i="1"/>
  <c r="J104" i="1"/>
  <c r="J105" i="1"/>
  <c r="J106" i="1"/>
  <c r="J107" i="1"/>
  <c r="J108" i="1"/>
  <c r="J109" i="1"/>
  <c r="J110" i="1"/>
  <c r="J111" i="1"/>
  <c r="K7" i="9" l="1"/>
  <c r="M7" i="9" l="1"/>
  <c r="S6" i="1"/>
  <c r="G3" i="1"/>
  <c r="I10" i="9" s="1"/>
  <c r="S42" i="1" l="1"/>
  <c r="S43" i="1"/>
  <c r="S44" i="1"/>
  <c r="S45" i="1"/>
  <c r="S46" i="1"/>
  <c r="S47" i="1"/>
  <c r="S48" i="1"/>
  <c r="S49" i="1"/>
  <c r="S50" i="1"/>
  <c r="S51" i="1"/>
  <c r="S52" i="1"/>
  <c r="S53" i="1"/>
  <c r="S54" i="1"/>
  <c r="S55" i="1"/>
  <c r="S38" i="1"/>
  <c r="S39" i="1"/>
  <c r="S40" i="1"/>
  <c r="S41" i="1"/>
  <c r="S34" i="1"/>
  <c r="S35" i="1"/>
  <c r="S36" i="1"/>
  <c r="S37" i="1"/>
  <c r="S26" i="1"/>
  <c r="S27" i="1"/>
  <c r="S28" i="1"/>
  <c r="S29" i="1"/>
  <c r="S30" i="1"/>
  <c r="S31" i="1"/>
  <c r="S9" i="1"/>
  <c r="S10" i="1"/>
  <c r="S11" i="1"/>
  <c r="S12" i="1"/>
  <c r="S13" i="1"/>
  <c r="S14" i="1"/>
  <c r="S15" i="1"/>
  <c r="S16" i="1"/>
  <c r="S17" i="1"/>
  <c r="S18" i="1"/>
  <c r="S19" i="1"/>
  <c r="S20" i="1"/>
  <c r="S21" i="1"/>
  <c r="S22" i="1"/>
  <c r="S23" i="1"/>
  <c r="S24" i="1"/>
  <c r="S25" i="1"/>
  <c r="S32" i="1"/>
  <c r="S33"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M12" i="9"/>
  <c r="N12" i="9" s="1"/>
  <c r="K12" i="9"/>
  <c r="L12" i="9" s="1"/>
  <c r="I12" i="9"/>
  <c r="J12" i="9" s="1"/>
  <c r="F12" i="9"/>
  <c r="E12" i="9"/>
  <c r="D12" i="9"/>
  <c r="C12" i="9" s="1"/>
  <c r="M11" i="9"/>
  <c r="N11" i="9" s="1"/>
  <c r="K11" i="9"/>
  <c r="L11" i="9" s="1"/>
  <c r="I11" i="9"/>
  <c r="J11" i="9" s="1"/>
  <c r="F11" i="9"/>
  <c r="E11" i="9"/>
  <c r="D11" i="9"/>
  <c r="C11" i="9" s="1"/>
  <c r="M10" i="9"/>
  <c r="N10" i="9" s="1"/>
  <c r="K10" i="9"/>
  <c r="L10" i="9" s="1"/>
  <c r="J10" i="9"/>
  <c r="F10" i="9"/>
  <c r="E10" i="9"/>
  <c r="D10" i="9"/>
  <c r="C10" i="9" s="1"/>
  <c r="M9" i="9"/>
  <c r="N9" i="9" s="1"/>
  <c r="K9" i="9"/>
  <c r="L9" i="9" s="1"/>
  <c r="I9" i="9"/>
  <c r="J9" i="9" s="1"/>
  <c r="F9" i="9"/>
  <c r="E9" i="9"/>
  <c r="D9" i="9"/>
  <c r="C9" i="9" s="1"/>
  <c r="O7" i="9"/>
  <c r="S8" i="1"/>
  <c r="S7" i="1"/>
  <c r="Q7" i="9" l="1"/>
  <c r="O12" i="9"/>
  <c r="P12" i="9" s="1"/>
  <c r="O11" i="9"/>
  <c r="P11" i="9" s="1"/>
  <c r="O10" i="9"/>
  <c r="P10" i="9" s="1"/>
  <c r="O9" i="9"/>
  <c r="P9" i="9" s="1"/>
  <c r="G12" i="9"/>
  <c r="H12" i="9" s="1"/>
  <c r="L13" i="9"/>
  <c r="J13" i="9"/>
  <c r="I13" i="9"/>
  <c r="K13" i="9"/>
  <c r="G11" i="9"/>
  <c r="H11" i="9" s="1"/>
  <c r="G10" i="9"/>
  <c r="H10" i="9" s="1"/>
  <c r="D13" i="9"/>
  <c r="C13" i="9" s="1"/>
  <c r="G9" i="9"/>
  <c r="H9" i="9" s="1"/>
  <c r="E13" i="9"/>
  <c r="F13" i="9"/>
  <c r="N13" i="9"/>
  <c r="M13" i="9"/>
  <c r="Z5" i="1"/>
  <c r="AG5" i="1" s="1"/>
  <c r="Q12" i="9" l="1"/>
  <c r="R12" i="9" s="1"/>
  <c r="Q11" i="9"/>
  <c r="R11" i="9" s="1"/>
  <c r="Q10" i="9"/>
  <c r="R10" i="9" s="1"/>
  <c r="Q9" i="9"/>
  <c r="R9" i="9" s="1"/>
  <c r="R13" i="9"/>
  <c r="Q13" i="9"/>
  <c r="H13" i="9"/>
  <c r="G13" i="9"/>
  <c r="P13" i="9"/>
  <c r="O13" i="9"/>
  <c r="Z6" i="1"/>
  <c r="T6" i="1"/>
  <c r="T42" i="1" l="1"/>
  <c r="T43" i="1"/>
  <c r="T44" i="1"/>
  <c r="T45" i="1"/>
  <c r="T46" i="1"/>
  <c r="T47" i="1"/>
  <c r="T48" i="1"/>
  <c r="T49" i="1"/>
  <c r="T50" i="1"/>
  <c r="T51" i="1"/>
  <c r="T52" i="1"/>
  <c r="T53" i="1"/>
  <c r="T54" i="1"/>
  <c r="T55" i="1"/>
  <c r="Z42" i="1"/>
  <c r="Z43" i="1"/>
  <c r="Z44" i="1"/>
  <c r="Z45" i="1"/>
  <c r="Z46" i="1"/>
  <c r="Z47" i="1"/>
  <c r="Z48" i="1"/>
  <c r="Z49" i="1"/>
  <c r="Z50" i="1"/>
  <c r="Z51" i="1"/>
  <c r="Z52" i="1"/>
  <c r="Z53" i="1"/>
  <c r="Z54" i="1"/>
  <c r="Z55" i="1"/>
  <c r="T39" i="1"/>
  <c r="T38" i="1"/>
  <c r="T40" i="1"/>
  <c r="T41" i="1"/>
  <c r="T34" i="1"/>
  <c r="T35" i="1"/>
  <c r="T36" i="1"/>
  <c r="T37" i="1"/>
  <c r="Z38" i="1"/>
  <c r="Z39" i="1"/>
  <c r="Z40" i="1"/>
  <c r="Z41" i="1"/>
  <c r="Z34" i="1"/>
  <c r="Z35" i="1"/>
  <c r="Z36" i="1"/>
  <c r="Z37" i="1"/>
  <c r="T26" i="1"/>
  <c r="T27" i="1"/>
  <c r="T28" i="1"/>
  <c r="T29" i="1"/>
  <c r="T30" i="1"/>
  <c r="T31" i="1"/>
  <c r="Z26" i="1"/>
  <c r="Z27" i="1"/>
  <c r="Z28" i="1"/>
  <c r="Z29" i="1"/>
  <c r="Z30" i="1"/>
  <c r="Z31" i="1"/>
  <c r="T9" i="1"/>
  <c r="T10" i="1"/>
  <c r="T11" i="1"/>
  <c r="T12" i="1"/>
  <c r="T13" i="1"/>
  <c r="T14" i="1"/>
  <c r="T15" i="1"/>
  <c r="T16" i="1"/>
  <c r="T17" i="1"/>
  <c r="T18" i="1"/>
  <c r="T19" i="1"/>
  <c r="T20" i="1"/>
  <c r="T21" i="1"/>
  <c r="T22" i="1"/>
  <c r="T23" i="1"/>
  <c r="T24" i="1"/>
  <c r="T25" i="1"/>
  <c r="T32" i="1"/>
  <c r="T33" i="1"/>
  <c r="Z9" i="1"/>
  <c r="Z10" i="1"/>
  <c r="Z11" i="1"/>
  <c r="Z12" i="1"/>
  <c r="Z13" i="1"/>
  <c r="Z14" i="1"/>
  <c r="Z15" i="1"/>
  <c r="Z16" i="1"/>
  <c r="Z17" i="1"/>
  <c r="Z18" i="1"/>
  <c r="Z19" i="1"/>
  <c r="Z20" i="1"/>
  <c r="Z21" i="1"/>
  <c r="Z22" i="1"/>
  <c r="Z23" i="1"/>
  <c r="Z24" i="1"/>
  <c r="Z25" i="1"/>
  <c r="Z32" i="1"/>
  <c r="Z33"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T8" i="1"/>
  <c r="Z8" i="1"/>
  <c r="Z7" i="1"/>
  <c r="AA6" i="1"/>
  <c r="U6" i="1"/>
  <c r="T7" i="1"/>
  <c r="AG6" i="1"/>
  <c r="AN5" i="1"/>
  <c r="AG42" i="1" l="1"/>
  <c r="AG43" i="1"/>
  <c r="AG44" i="1"/>
  <c r="AG45" i="1"/>
  <c r="AG46" i="1"/>
  <c r="AG47" i="1"/>
  <c r="AG48" i="1"/>
  <c r="AG49" i="1"/>
  <c r="AG50" i="1"/>
  <c r="AG51" i="1"/>
  <c r="AG52" i="1"/>
  <c r="AG53" i="1"/>
  <c r="AG54" i="1"/>
  <c r="AG55" i="1"/>
  <c r="U42" i="1"/>
  <c r="U43" i="1"/>
  <c r="U44" i="1"/>
  <c r="U45" i="1"/>
  <c r="U46" i="1"/>
  <c r="U47" i="1"/>
  <c r="U48" i="1"/>
  <c r="U49" i="1"/>
  <c r="U50" i="1"/>
  <c r="U51" i="1"/>
  <c r="U52" i="1"/>
  <c r="U53" i="1"/>
  <c r="U54" i="1"/>
  <c r="U55" i="1"/>
  <c r="AA42" i="1"/>
  <c r="AA43" i="1"/>
  <c r="AA44" i="1"/>
  <c r="AA45" i="1"/>
  <c r="AA46" i="1"/>
  <c r="AA47" i="1"/>
  <c r="AA48" i="1"/>
  <c r="AA49" i="1"/>
  <c r="AA50" i="1"/>
  <c r="AA51" i="1"/>
  <c r="AA52" i="1"/>
  <c r="AA53" i="1"/>
  <c r="AA54" i="1"/>
  <c r="AA55" i="1"/>
  <c r="AG38" i="1"/>
  <c r="AG39" i="1"/>
  <c r="AG40" i="1"/>
  <c r="AG41" i="1"/>
  <c r="AG34" i="1"/>
  <c r="AG35" i="1"/>
  <c r="AG36" i="1"/>
  <c r="AG37" i="1"/>
  <c r="U38" i="1"/>
  <c r="U39" i="1"/>
  <c r="U40" i="1"/>
  <c r="U41" i="1"/>
  <c r="U34" i="1"/>
  <c r="U35" i="1"/>
  <c r="U36" i="1"/>
  <c r="U37" i="1"/>
  <c r="AA38" i="1"/>
  <c r="AA39" i="1"/>
  <c r="AA40" i="1"/>
  <c r="AA41" i="1"/>
  <c r="AA34" i="1"/>
  <c r="AA35" i="1"/>
  <c r="AA36" i="1"/>
  <c r="AA37" i="1"/>
  <c r="AG26" i="1"/>
  <c r="AG27" i="1"/>
  <c r="AG28" i="1"/>
  <c r="AG29" i="1"/>
  <c r="AG30" i="1"/>
  <c r="AG31" i="1"/>
  <c r="U26" i="1"/>
  <c r="U27" i="1"/>
  <c r="U28" i="1"/>
  <c r="U29" i="1"/>
  <c r="U30" i="1"/>
  <c r="U31" i="1"/>
  <c r="AA26" i="1"/>
  <c r="AA27" i="1"/>
  <c r="AA28" i="1"/>
  <c r="AA29" i="1"/>
  <c r="AA30" i="1"/>
  <c r="AA31" i="1"/>
  <c r="AG9" i="1"/>
  <c r="AG10" i="1"/>
  <c r="AG11" i="1"/>
  <c r="AG12" i="1"/>
  <c r="AG13" i="1"/>
  <c r="AG14" i="1"/>
  <c r="AG15" i="1"/>
  <c r="AG16" i="1"/>
  <c r="AG17" i="1"/>
  <c r="AG18" i="1"/>
  <c r="AG19" i="1"/>
  <c r="AG20" i="1"/>
  <c r="AG21" i="1"/>
  <c r="AG22" i="1"/>
  <c r="AG23" i="1"/>
  <c r="AG24" i="1"/>
  <c r="AG25" i="1"/>
  <c r="AG32" i="1"/>
  <c r="AG33" i="1"/>
  <c r="U9" i="1"/>
  <c r="U10" i="1"/>
  <c r="U11" i="1"/>
  <c r="U12" i="1"/>
  <c r="U13" i="1"/>
  <c r="U14" i="1"/>
  <c r="U15" i="1"/>
  <c r="U16" i="1"/>
  <c r="U17" i="1"/>
  <c r="U18" i="1"/>
  <c r="U19" i="1"/>
  <c r="U20" i="1"/>
  <c r="U21" i="1"/>
  <c r="U22" i="1"/>
  <c r="U23" i="1"/>
  <c r="U24" i="1"/>
  <c r="U25" i="1"/>
  <c r="U32" i="1"/>
  <c r="U33" i="1"/>
  <c r="AA9" i="1"/>
  <c r="AA10" i="1"/>
  <c r="AA11" i="1"/>
  <c r="AA12" i="1"/>
  <c r="AA13" i="1"/>
  <c r="AA14" i="1"/>
  <c r="AA15" i="1"/>
  <c r="AA16" i="1"/>
  <c r="AA17" i="1"/>
  <c r="AA18" i="1"/>
  <c r="AA19" i="1"/>
  <c r="AA20" i="1"/>
  <c r="AA21" i="1"/>
  <c r="AA22" i="1"/>
  <c r="AA23" i="1"/>
  <c r="AA24" i="1"/>
  <c r="AA25" i="1"/>
  <c r="AA32" i="1"/>
  <c r="AA33"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7" i="1"/>
  <c r="AA8" i="1"/>
  <c r="U8" i="1"/>
  <c r="AG8" i="1"/>
  <c r="U7" i="1"/>
  <c r="AB6" i="1"/>
  <c r="V6" i="1"/>
  <c r="AN6" i="1"/>
  <c r="AU5" i="1"/>
  <c r="AH6" i="1"/>
  <c r="AG7" i="1"/>
  <c r="AH42" i="1" l="1"/>
  <c r="AH43" i="1"/>
  <c r="AH44" i="1"/>
  <c r="AH45" i="1"/>
  <c r="AH46" i="1"/>
  <c r="AH47" i="1"/>
  <c r="AH48" i="1"/>
  <c r="AH49" i="1"/>
  <c r="AH50" i="1"/>
  <c r="AH51" i="1"/>
  <c r="AH52" i="1"/>
  <c r="AH53" i="1"/>
  <c r="AH54" i="1"/>
  <c r="AH55" i="1"/>
  <c r="AN42" i="1"/>
  <c r="AN43" i="1"/>
  <c r="AN44" i="1"/>
  <c r="AN45" i="1"/>
  <c r="AN46" i="1"/>
  <c r="AN47" i="1"/>
  <c r="AN48" i="1"/>
  <c r="AN49" i="1"/>
  <c r="AN50" i="1"/>
  <c r="AN51" i="1"/>
  <c r="AN52" i="1"/>
  <c r="AN53" i="1"/>
  <c r="AN54" i="1"/>
  <c r="AN55" i="1"/>
  <c r="V42" i="1"/>
  <c r="V43" i="1"/>
  <c r="V44" i="1"/>
  <c r="V45" i="1"/>
  <c r="V46" i="1"/>
  <c r="V47" i="1"/>
  <c r="V48" i="1"/>
  <c r="V49" i="1"/>
  <c r="V50" i="1"/>
  <c r="V51" i="1"/>
  <c r="V52" i="1"/>
  <c r="V53" i="1"/>
  <c r="V54" i="1"/>
  <c r="V55" i="1"/>
  <c r="AB42" i="1"/>
  <c r="AB43" i="1"/>
  <c r="AB44" i="1"/>
  <c r="AB45" i="1"/>
  <c r="AB46" i="1"/>
  <c r="AB47" i="1"/>
  <c r="AB48" i="1"/>
  <c r="AB49" i="1"/>
  <c r="AB50" i="1"/>
  <c r="AB51" i="1"/>
  <c r="AB52" i="1"/>
  <c r="AB53" i="1"/>
  <c r="AB54" i="1"/>
  <c r="AB55" i="1"/>
  <c r="AH38" i="1"/>
  <c r="AH39" i="1"/>
  <c r="AH40" i="1"/>
  <c r="AH41" i="1"/>
  <c r="AH34" i="1"/>
  <c r="AH35" i="1"/>
  <c r="AH36" i="1"/>
  <c r="AH37" i="1"/>
  <c r="AN38" i="1"/>
  <c r="AN39" i="1"/>
  <c r="AN40" i="1"/>
  <c r="AN41" i="1"/>
  <c r="AN34" i="1"/>
  <c r="AN35" i="1"/>
  <c r="AN36" i="1"/>
  <c r="AN37" i="1"/>
  <c r="V38" i="1"/>
  <c r="V39" i="1"/>
  <c r="V40" i="1"/>
  <c r="V41" i="1"/>
  <c r="V34" i="1"/>
  <c r="V35" i="1"/>
  <c r="V36" i="1"/>
  <c r="V37" i="1"/>
  <c r="AB38" i="1"/>
  <c r="AB39" i="1"/>
  <c r="AB40" i="1"/>
  <c r="AB41" i="1"/>
  <c r="AB34" i="1"/>
  <c r="AB35" i="1"/>
  <c r="AB36" i="1"/>
  <c r="AB37" i="1"/>
  <c r="AH26" i="1"/>
  <c r="AH27" i="1"/>
  <c r="AH28" i="1"/>
  <c r="AH29" i="1"/>
  <c r="AH30" i="1"/>
  <c r="AH31" i="1"/>
  <c r="AN26" i="1"/>
  <c r="AN27" i="1"/>
  <c r="AN28" i="1"/>
  <c r="AN29" i="1"/>
  <c r="AN30" i="1"/>
  <c r="AN31" i="1"/>
  <c r="V26" i="1"/>
  <c r="V27" i="1"/>
  <c r="V28" i="1"/>
  <c r="V29" i="1"/>
  <c r="V30" i="1"/>
  <c r="V31" i="1"/>
  <c r="AB26" i="1"/>
  <c r="AB27" i="1"/>
  <c r="AB28" i="1"/>
  <c r="AB29" i="1"/>
  <c r="AB30" i="1"/>
  <c r="AB31" i="1"/>
  <c r="AH9" i="1"/>
  <c r="AH10" i="1"/>
  <c r="AH11" i="1"/>
  <c r="AH12" i="1"/>
  <c r="AH13" i="1"/>
  <c r="AH14" i="1"/>
  <c r="AH15" i="1"/>
  <c r="AH16" i="1"/>
  <c r="AH17" i="1"/>
  <c r="AH18" i="1"/>
  <c r="AH19" i="1"/>
  <c r="AH20" i="1"/>
  <c r="AH21" i="1"/>
  <c r="AH22" i="1"/>
  <c r="AH23" i="1"/>
  <c r="AH24" i="1"/>
  <c r="AH25" i="1"/>
  <c r="AH32" i="1"/>
  <c r="AH33" i="1"/>
  <c r="AN9" i="1"/>
  <c r="AN10" i="1"/>
  <c r="AN11" i="1"/>
  <c r="AN12" i="1"/>
  <c r="AN13" i="1"/>
  <c r="AN14" i="1"/>
  <c r="AN15" i="1"/>
  <c r="AN16" i="1"/>
  <c r="AN17" i="1"/>
  <c r="AN18" i="1"/>
  <c r="AN19" i="1"/>
  <c r="AN20" i="1"/>
  <c r="AN21" i="1"/>
  <c r="AN22" i="1"/>
  <c r="AN23" i="1"/>
  <c r="AN24" i="1"/>
  <c r="AN25" i="1"/>
  <c r="AN32" i="1"/>
  <c r="AN33" i="1"/>
  <c r="V9" i="1"/>
  <c r="V10" i="1"/>
  <c r="V11" i="1"/>
  <c r="V12" i="1"/>
  <c r="V13" i="1"/>
  <c r="V14" i="1"/>
  <c r="V15" i="1"/>
  <c r="V16" i="1"/>
  <c r="V17" i="1"/>
  <c r="V18" i="1"/>
  <c r="V19" i="1"/>
  <c r="V20" i="1"/>
  <c r="V21" i="1"/>
  <c r="V22" i="1"/>
  <c r="V23" i="1"/>
  <c r="V24" i="1"/>
  <c r="V25" i="1"/>
  <c r="V32" i="1"/>
  <c r="V33" i="1"/>
  <c r="AB9" i="1"/>
  <c r="AB10" i="1"/>
  <c r="AB11" i="1"/>
  <c r="AB12" i="1"/>
  <c r="AB13" i="1"/>
  <c r="AB14" i="1"/>
  <c r="AB15" i="1"/>
  <c r="AB16" i="1"/>
  <c r="AB17" i="1"/>
  <c r="AB18" i="1"/>
  <c r="AB19" i="1"/>
  <c r="AB20" i="1"/>
  <c r="AB21" i="1"/>
  <c r="AB22" i="1"/>
  <c r="AB23" i="1"/>
  <c r="AB24" i="1"/>
  <c r="AB25" i="1"/>
  <c r="AB32" i="1"/>
  <c r="AB33" i="1"/>
  <c r="AH56" i="1"/>
  <c r="AH57" i="1"/>
  <c r="AH58" i="1"/>
  <c r="AH59" i="1"/>
  <c r="AH60" i="1"/>
  <c r="AH61" i="1"/>
  <c r="AH62"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N56" i="1"/>
  <c r="AN57" i="1"/>
  <c r="AN58" i="1"/>
  <c r="AN59" i="1"/>
  <c r="AN60" i="1"/>
  <c r="AN61" i="1"/>
  <c r="AN62" i="1"/>
  <c r="AN63" i="1"/>
  <c r="AN64" i="1"/>
  <c r="AN65" i="1"/>
  <c r="AN66" i="1"/>
  <c r="AN67" i="1"/>
  <c r="AN68" i="1"/>
  <c r="AN69" i="1"/>
  <c r="AN70" i="1"/>
  <c r="AN71" i="1"/>
  <c r="AN72" i="1"/>
  <c r="AN73" i="1"/>
  <c r="AN74" i="1"/>
  <c r="AN75" i="1"/>
  <c r="AN76" i="1"/>
  <c r="AN77" i="1"/>
  <c r="AN78" i="1"/>
  <c r="AN79" i="1"/>
  <c r="AN80" i="1"/>
  <c r="AN81" i="1"/>
  <c r="AN82" i="1"/>
  <c r="AN83" i="1"/>
  <c r="AN84" i="1"/>
  <c r="AN85" i="1"/>
  <c r="AN86" i="1"/>
  <c r="AN87" i="1"/>
  <c r="AN88" i="1"/>
  <c r="AN89" i="1"/>
  <c r="AN90" i="1"/>
  <c r="AN91" i="1"/>
  <c r="AN92" i="1"/>
  <c r="AN93" i="1"/>
  <c r="AN94" i="1"/>
  <c r="AN95" i="1"/>
  <c r="AN96" i="1"/>
  <c r="AN97" i="1"/>
  <c r="AN98" i="1"/>
  <c r="AN99" i="1"/>
  <c r="AN100" i="1"/>
  <c r="AN101" i="1"/>
  <c r="AN102" i="1"/>
  <c r="AN103" i="1"/>
  <c r="AN104" i="1"/>
  <c r="AN105" i="1"/>
  <c r="AN106" i="1"/>
  <c r="AN107" i="1"/>
  <c r="AN108" i="1"/>
  <c r="AN109" i="1"/>
  <c r="AN110" i="1"/>
  <c r="AN111"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N8" i="1"/>
  <c r="V8" i="1"/>
  <c r="AH8" i="1"/>
  <c r="AB7" i="1"/>
  <c r="AB8" i="1"/>
  <c r="AC6" i="1"/>
  <c r="W6" i="1"/>
  <c r="V7" i="1"/>
  <c r="AI6" i="1"/>
  <c r="AH7" i="1"/>
  <c r="AU6" i="1"/>
  <c r="BB5" i="1"/>
  <c r="AO6" i="1"/>
  <c r="AN7" i="1"/>
  <c r="AO42" i="1" l="1"/>
  <c r="AO43" i="1"/>
  <c r="AO44" i="1"/>
  <c r="AO45" i="1"/>
  <c r="AO46" i="1"/>
  <c r="AO47" i="1"/>
  <c r="AO48" i="1"/>
  <c r="AO49" i="1"/>
  <c r="AO50" i="1"/>
  <c r="AO51" i="1"/>
  <c r="AO52" i="1"/>
  <c r="AO53" i="1"/>
  <c r="AO54" i="1"/>
  <c r="AO55" i="1"/>
  <c r="AU42" i="1"/>
  <c r="AU43" i="1"/>
  <c r="AU44" i="1"/>
  <c r="AU45" i="1"/>
  <c r="AU46" i="1"/>
  <c r="AU47" i="1"/>
  <c r="AU48" i="1"/>
  <c r="AU49" i="1"/>
  <c r="AU50" i="1"/>
  <c r="AU51" i="1"/>
  <c r="AU52" i="1"/>
  <c r="AU53" i="1"/>
  <c r="AU54" i="1"/>
  <c r="AU55" i="1"/>
  <c r="AI42" i="1"/>
  <c r="AI43" i="1"/>
  <c r="AI44" i="1"/>
  <c r="AI45" i="1"/>
  <c r="AI46" i="1"/>
  <c r="AI47" i="1"/>
  <c r="AI48" i="1"/>
  <c r="AI49" i="1"/>
  <c r="AI50" i="1"/>
  <c r="AI51" i="1"/>
  <c r="AI52" i="1"/>
  <c r="AI53" i="1"/>
  <c r="AI54" i="1"/>
  <c r="AI55" i="1"/>
  <c r="W42" i="1"/>
  <c r="W43" i="1"/>
  <c r="W44" i="1"/>
  <c r="W45" i="1"/>
  <c r="W46" i="1"/>
  <c r="W47" i="1"/>
  <c r="W48" i="1"/>
  <c r="W49" i="1"/>
  <c r="W50" i="1"/>
  <c r="W51" i="1"/>
  <c r="W52" i="1"/>
  <c r="W53" i="1"/>
  <c r="W54" i="1"/>
  <c r="W55" i="1"/>
  <c r="AC42" i="1"/>
  <c r="AC43" i="1"/>
  <c r="AC44" i="1"/>
  <c r="AC45" i="1"/>
  <c r="AC46" i="1"/>
  <c r="AC47" i="1"/>
  <c r="AC48" i="1"/>
  <c r="AC49" i="1"/>
  <c r="AC50" i="1"/>
  <c r="AC51" i="1"/>
  <c r="AC52" i="1"/>
  <c r="AC53" i="1"/>
  <c r="AC54" i="1"/>
  <c r="AC55" i="1"/>
  <c r="AO38" i="1"/>
  <c r="AO39" i="1"/>
  <c r="AO40" i="1"/>
  <c r="AO41" i="1"/>
  <c r="AO34" i="1"/>
  <c r="AO35" i="1"/>
  <c r="AO36" i="1"/>
  <c r="AO37" i="1"/>
  <c r="AU38" i="1"/>
  <c r="AU39" i="1"/>
  <c r="AU40" i="1"/>
  <c r="AU41" i="1"/>
  <c r="AU34" i="1"/>
  <c r="AU35" i="1"/>
  <c r="AU36" i="1"/>
  <c r="AU37" i="1"/>
  <c r="AI38" i="1"/>
  <c r="AI39" i="1"/>
  <c r="AI40" i="1"/>
  <c r="AI41" i="1"/>
  <c r="AI34" i="1"/>
  <c r="AI35" i="1"/>
  <c r="AI36" i="1"/>
  <c r="AI37" i="1"/>
  <c r="W38" i="1"/>
  <c r="W39" i="1"/>
  <c r="W40" i="1"/>
  <c r="W41" i="1"/>
  <c r="W34" i="1"/>
  <c r="W35" i="1"/>
  <c r="W36" i="1"/>
  <c r="W37" i="1"/>
  <c r="AC38" i="1"/>
  <c r="AC39" i="1"/>
  <c r="AC40" i="1"/>
  <c r="AC41" i="1"/>
  <c r="AC34" i="1"/>
  <c r="AC35" i="1"/>
  <c r="AC36" i="1"/>
  <c r="AC37" i="1"/>
  <c r="AO26" i="1"/>
  <c r="AO27" i="1"/>
  <c r="AO28" i="1"/>
  <c r="AO29" i="1"/>
  <c r="AO30" i="1"/>
  <c r="AO31" i="1"/>
  <c r="AU26" i="1"/>
  <c r="AU27" i="1"/>
  <c r="AU28" i="1"/>
  <c r="AU29" i="1"/>
  <c r="AU30" i="1"/>
  <c r="AU31" i="1"/>
  <c r="AI26" i="1"/>
  <c r="AI27" i="1"/>
  <c r="AI28" i="1"/>
  <c r="AI29" i="1"/>
  <c r="AI30" i="1"/>
  <c r="AI31" i="1"/>
  <c r="W26" i="1"/>
  <c r="W27" i="1"/>
  <c r="W28" i="1"/>
  <c r="W29" i="1"/>
  <c r="W30" i="1"/>
  <c r="W31" i="1"/>
  <c r="AC26" i="1"/>
  <c r="AC27" i="1"/>
  <c r="AC28" i="1"/>
  <c r="AC29" i="1"/>
  <c r="AC30" i="1"/>
  <c r="AC31" i="1"/>
  <c r="AO9" i="1"/>
  <c r="AO10" i="1"/>
  <c r="AO11" i="1"/>
  <c r="AO12" i="1"/>
  <c r="AO13" i="1"/>
  <c r="AO14" i="1"/>
  <c r="AO15" i="1"/>
  <c r="AO16" i="1"/>
  <c r="AO17" i="1"/>
  <c r="AO18" i="1"/>
  <c r="AO19" i="1"/>
  <c r="AO20" i="1"/>
  <c r="AO21" i="1"/>
  <c r="AO22" i="1"/>
  <c r="AO23" i="1"/>
  <c r="AO24" i="1"/>
  <c r="AO25" i="1"/>
  <c r="AO32" i="1"/>
  <c r="AO33" i="1"/>
  <c r="AU9" i="1"/>
  <c r="AU10" i="1"/>
  <c r="AU11" i="1"/>
  <c r="AU12" i="1"/>
  <c r="AU13" i="1"/>
  <c r="AU14" i="1"/>
  <c r="AU15" i="1"/>
  <c r="AU16" i="1"/>
  <c r="AU17" i="1"/>
  <c r="AU18" i="1"/>
  <c r="AU19" i="1"/>
  <c r="AU20" i="1"/>
  <c r="AU21" i="1"/>
  <c r="AU22" i="1"/>
  <c r="AU23" i="1"/>
  <c r="AU24" i="1"/>
  <c r="AU25" i="1"/>
  <c r="AU32" i="1"/>
  <c r="AU33" i="1"/>
  <c r="AI9" i="1"/>
  <c r="AI10" i="1"/>
  <c r="AI11" i="1"/>
  <c r="AI12" i="1"/>
  <c r="AI13" i="1"/>
  <c r="AI14" i="1"/>
  <c r="AI15" i="1"/>
  <c r="AI16" i="1"/>
  <c r="AI17" i="1"/>
  <c r="AI18" i="1"/>
  <c r="AI19" i="1"/>
  <c r="AI20" i="1"/>
  <c r="AI21" i="1"/>
  <c r="AI22" i="1"/>
  <c r="AI23" i="1"/>
  <c r="AI24" i="1"/>
  <c r="AI25" i="1"/>
  <c r="AI32" i="1"/>
  <c r="AI33" i="1"/>
  <c r="W9" i="1"/>
  <c r="W10" i="1"/>
  <c r="W11" i="1"/>
  <c r="W12" i="1"/>
  <c r="W13" i="1"/>
  <c r="W14" i="1"/>
  <c r="W15" i="1"/>
  <c r="W16" i="1"/>
  <c r="W17" i="1"/>
  <c r="W18" i="1"/>
  <c r="W19" i="1"/>
  <c r="W20" i="1"/>
  <c r="W21" i="1"/>
  <c r="W22" i="1"/>
  <c r="W23" i="1"/>
  <c r="W24" i="1"/>
  <c r="W25" i="1"/>
  <c r="W32" i="1"/>
  <c r="W33" i="1"/>
  <c r="AC9" i="1"/>
  <c r="AC10" i="1"/>
  <c r="AC11" i="1"/>
  <c r="AC12" i="1"/>
  <c r="AC13" i="1"/>
  <c r="AC14" i="1"/>
  <c r="AC15" i="1"/>
  <c r="AC16" i="1"/>
  <c r="AC17" i="1"/>
  <c r="AC18" i="1"/>
  <c r="AC19" i="1"/>
  <c r="AC20" i="1"/>
  <c r="AC21" i="1"/>
  <c r="AC22" i="1"/>
  <c r="AC23" i="1"/>
  <c r="AC24" i="1"/>
  <c r="AC25" i="1"/>
  <c r="AC32" i="1"/>
  <c r="AC33" i="1"/>
  <c r="AO56" i="1"/>
  <c r="AO57" i="1"/>
  <c r="AO58" i="1"/>
  <c r="AO59" i="1"/>
  <c r="AO60" i="1"/>
  <c r="AO61" i="1"/>
  <c r="AO62" i="1"/>
  <c r="AO63" i="1"/>
  <c r="AO64" i="1"/>
  <c r="AO65" i="1"/>
  <c r="AO66" i="1"/>
  <c r="AO67" i="1"/>
  <c r="AO68" i="1"/>
  <c r="AO69" i="1"/>
  <c r="AO70" i="1"/>
  <c r="AO71" i="1"/>
  <c r="AO72" i="1"/>
  <c r="AO73" i="1"/>
  <c r="AO74" i="1"/>
  <c r="AO75" i="1"/>
  <c r="AO76" i="1"/>
  <c r="AO77" i="1"/>
  <c r="AO78" i="1"/>
  <c r="AO79" i="1"/>
  <c r="AO80" i="1"/>
  <c r="AO81" i="1"/>
  <c r="AO82" i="1"/>
  <c r="AO83" i="1"/>
  <c r="AO84" i="1"/>
  <c r="AO85" i="1"/>
  <c r="AO86" i="1"/>
  <c r="AO87" i="1"/>
  <c r="AO88" i="1"/>
  <c r="AO89" i="1"/>
  <c r="AO90" i="1"/>
  <c r="AO91" i="1"/>
  <c r="AO92" i="1"/>
  <c r="AO93" i="1"/>
  <c r="AO94" i="1"/>
  <c r="AO95" i="1"/>
  <c r="AO96" i="1"/>
  <c r="AO97" i="1"/>
  <c r="AO98" i="1"/>
  <c r="AO99" i="1"/>
  <c r="AO100" i="1"/>
  <c r="AO101" i="1"/>
  <c r="AO102" i="1"/>
  <c r="AO103" i="1"/>
  <c r="AO104" i="1"/>
  <c r="AO105" i="1"/>
  <c r="AO106" i="1"/>
  <c r="AO107" i="1"/>
  <c r="AO108" i="1"/>
  <c r="AO109" i="1"/>
  <c r="AO110" i="1"/>
  <c r="AO111" i="1"/>
  <c r="AU56" i="1"/>
  <c r="AU57" i="1"/>
  <c r="AU58" i="1"/>
  <c r="AU59" i="1"/>
  <c r="AU60" i="1"/>
  <c r="AU61" i="1"/>
  <c r="AU62" i="1"/>
  <c r="AU63" i="1"/>
  <c r="AU64" i="1"/>
  <c r="AU65" i="1"/>
  <c r="AU66" i="1"/>
  <c r="AU67" i="1"/>
  <c r="AU68" i="1"/>
  <c r="AU69" i="1"/>
  <c r="AU70" i="1"/>
  <c r="AU71" i="1"/>
  <c r="AU72" i="1"/>
  <c r="AU73" i="1"/>
  <c r="AU74" i="1"/>
  <c r="AU75" i="1"/>
  <c r="AU76" i="1"/>
  <c r="AU77" i="1"/>
  <c r="AU78" i="1"/>
  <c r="AU79" i="1"/>
  <c r="AU80" i="1"/>
  <c r="AU81" i="1"/>
  <c r="AU82" i="1"/>
  <c r="AU83" i="1"/>
  <c r="AU84" i="1"/>
  <c r="AU85" i="1"/>
  <c r="AU86" i="1"/>
  <c r="AU87" i="1"/>
  <c r="AU88" i="1"/>
  <c r="AU89" i="1"/>
  <c r="AU90" i="1"/>
  <c r="AU91" i="1"/>
  <c r="AU92" i="1"/>
  <c r="AU93" i="1"/>
  <c r="AU94" i="1"/>
  <c r="AU95" i="1"/>
  <c r="AU96" i="1"/>
  <c r="AU97" i="1"/>
  <c r="AU98" i="1"/>
  <c r="AU99" i="1"/>
  <c r="AU100" i="1"/>
  <c r="AU101" i="1"/>
  <c r="AU102" i="1"/>
  <c r="AU103" i="1"/>
  <c r="AU104" i="1"/>
  <c r="AU105" i="1"/>
  <c r="AU106" i="1"/>
  <c r="AU107" i="1"/>
  <c r="AU108" i="1"/>
  <c r="AU109" i="1"/>
  <c r="AU110" i="1"/>
  <c r="AU111" i="1"/>
  <c r="AI56" i="1"/>
  <c r="AI57" i="1"/>
  <c r="AI58" i="1"/>
  <c r="AI59" i="1"/>
  <c r="AI60" i="1"/>
  <c r="AI61" i="1"/>
  <c r="AI62"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D6" i="1"/>
  <c r="AC7" i="1"/>
  <c r="AU8" i="1"/>
  <c r="AI8" i="1"/>
  <c r="AD8" i="1"/>
  <c r="W8" i="1"/>
  <c r="AC8" i="1"/>
  <c r="AO8" i="1"/>
  <c r="BB6" i="1"/>
  <c r="X6" i="1"/>
  <c r="W7" i="1"/>
  <c r="AP6" i="1"/>
  <c r="AO7" i="1"/>
  <c r="AV6" i="1"/>
  <c r="AU7" i="1"/>
  <c r="AJ6" i="1"/>
  <c r="AI7" i="1"/>
  <c r="AE6" i="1"/>
  <c r="AD7" i="1"/>
  <c r="AE42" i="1" l="1"/>
  <c r="AE43" i="1"/>
  <c r="AE44" i="1"/>
  <c r="AE45" i="1"/>
  <c r="AE46" i="1"/>
  <c r="AE47" i="1"/>
  <c r="AE48" i="1"/>
  <c r="AE49" i="1"/>
  <c r="AE50" i="1"/>
  <c r="AE51" i="1"/>
  <c r="AE52" i="1"/>
  <c r="AE53" i="1"/>
  <c r="AE54" i="1"/>
  <c r="AE55" i="1"/>
  <c r="AJ42" i="1"/>
  <c r="AJ43" i="1"/>
  <c r="AJ44" i="1"/>
  <c r="AJ45" i="1"/>
  <c r="AJ46" i="1"/>
  <c r="AJ47" i="1"/>
  <c r="AJ48" i="1"/>
  <c r="AJ49" i="1"/>
  <c r="AJ50" i="1"/>
  <c r="AJ51" i="1"/>
  <c r="AJ52" i="1"/>
  <c r="AJ53" i="1"/>
  <c r="AJ54" i="1"/>
  <c r="AJ55" i="1"/>
  <c r="AV42" i="1"/>
  <c r="AV43" i="1"/>
  <c r="AV44" i="1"/>
  <c r="AV45" i="1"/>
  <c r="AV46" i="1"/>
  <c r="AV47" i="1"/>
  <c r="AV48" i="1"/>
  <c r="AV49" i="1"/>
  <c r="AV50" i="1"/>
  <c r="AV51" i="1"/>
  <c r="AV52" i="1"/>
  <c r="AV53" i="1"/>
  <c r="AV54" i="1"/>
  <c r="AV55" i="1"/>
  <c r="AP42" i="1"/>
  <c r="AP43" i="1"/>
  <c r="AP44" i="1"/>
  <c r="AP45" i="1"/>
  <c r="AP46" i="1"/>
  <c r="AP47" i="1"/>
  <c r="AP48" i="1"/>
  <c r="AP49" i="1"/>
  <c r="AP50" i="1"/>
  <c r="AP51" i="1"/>
  <c r="AP52" i="1"/>
  <c r="AP53" i="1"/>
  <c r="AP54" i="1"/>
  <c r="AP55" i="1"/>
  <c r="X42" i="1"/>
  <c r="X43" i="1"/>
  <c r="X44" i="1"/>
  <c r="X45" i="1"/>
  <c r="X46" i="1"/>
  <c r="X47" i="1"/>
  <c r="X48" i="1"/>
  <c r="X49" i="1"/>
  <c r="X50" i="1"/>
  <c r="X51" i="1"/>
  <c r="X52" i="1"/>
  <c r="X53" i="1"/>
  <c r="X54" i="1"/>
  <c r="X55" i="1"/>
  <c r="BB42" i="1"/>
  <c r="BB43" i="1"/>
  <c r="BB44" i="1"/>
  <c r="BB45" i="1"/>
  <c r="BB46" i="1"/>
  <c r="BB47" i="1"/>
  <c r="BB48" i="1"/>
  <c r="BB49" i="1"/>
  <c r="BB50" i="1"/>
  <c r="BB51" i="1"/>
  <c r="BB52" i="1"/>
  <c r="BB53" i="1"/>
  <c r="BB54" i="1"/>
  <c r="BB55" i="1"/>
  <c r="AD42" i="1"/>
  <c r="AD43" i="1"/>
  <c r="AD44" i="1"/>
  <c r="AD45" i="1"/>
  <c r="AD46" i="1"/>
  <c r="AD47" i="1"/>
  <c r="AD48" i="1"/>
  <c r="AD49" i="1"/>
  <c r="AD50" i="1"/>
  <c r="AD51" i="1"/>
  <c r="AD52" i="1"/>
  <c r="AD53" i="1"/>
  <c r="AD54" i="1"/>
  <c r="AD55" i="1"/>
  <c r="AE38" i="1"/>
  <c r="AE39" i="1"/>
  <c r="AE40" i="1"/>
  <c r="AE41" i="1"/>
  <c r="AE34" i="1"/>
  <c r="AE35" i="1"/>
  <c r="AE36" i="1"/>
  <c r="AE37" i="1"/>
  <c r="AJ38" i="1"/>
  <c r="AJ39" i="1"/>
  <c r="AJ40" i="1"/>
  <c r="AJ41" i="1"/>
  <c r="AJ34" i="1"/>
  <c r="AJ35" i="1"/>
  <c r="AJ36" i="1"/>
  <c r="AJ37" i="1"/>
  <c r="AV38" i="1"/>
  <c r="AV39" i="1"/>
  <c r="AV40" i="1"/>
  <c r="AV41" i="1"/>
  <c r="AV34" i="1"/>
  <c r="AV35" i="1"/>
  <c r="AV36" i="1"/>
  <c r="AV37" i="1"/>
  <c r="AP38" i="1"/>
  <c r="AP39" i="1"/>
  <c r="AP40" i="1"/>
  <c r="AP41" i="1"/>
  <c r="AP34" i="1"/>
  <c r="AP35" i="1"/>
  <c r="AP36" i="1"/>
  <c r="AP37" i="1"/>
  <c r="X38" i="1"/>
  <c r="X39" i="1"/>
  <c r="X40" i="1"/>
  <c r="X41" i="1"/>
  <c r="X34" i="1"/>
  <c r="X35" i="1"/>
  <c r="X36" i="1"/>
  <c r="X37" i="1"/>
  <c r="BB38" i="1"/>
  <c r="BB39" i="1"/>
  <c r="BB40" i="1"/>
  <c r="BB41" i="1"/>
  <c r="BB34" i="1"/>
  <c r="BB35" i="1"/>
  <c r="BB36" i="1"/>
  <c r="BB37" i="1"/>
  <c r="AD38" i="1"/>
  <c r="AD39" i="1"/>
  <c r="AD40" i="1"/>
  <c r="AD41" i="1"/>
  <c r="AD34" i="1"/>
  <c r="AD35" i="1"/>
  <c r="AD36" i="1"/>
  <c r="AD37" i="1"/>
  <c r="AE26" i="1"/>
  <c r="AE27" i="1"/>
  <c r="AE28" i="1"/>
  <c r="AE29" i="1"/>
  <c r="AE30" i="1"/>
  <c r="AE31" i="1"/>
  <c r="AJ26" i="1"/>
  <c r="AJ27" i="1"/>
  <c r="AJ28" i="1"/>
  <c r="AJ29" i="1"/>
  <c r="AJ30" i="1"/>
  <c r="AJ31" i="1"/>
  <c r="AV26" i="1"/>
  <c r="AV27" i="1"/>
  <c r="AV28" i="1"/>
  <c r="AV29" i="1"/>
  <c r="AV30" i="1"/>
  <c r="AV31" i="1"/>
  <c r="AP26" i="1"/>
  <c r="AP27" i="1"/>
  <c r="AP28" i="1"/>
  <c r="AP29" i="1"/>
  <c r="AP30" i="1"/>
  <c r="AP31" i="1"/>
  <c r="X26" i="1"/>
  <c r="X27" i="1"/>
  <c r="X28" i="1"/>
  <c r="X29" i="1"/>
  <c r="X30" i="1"/>
  <c r="X31" i="1"/>
  <c r="BB26" i="1"/>
  <c r="BB27" i="1"/>
  <c r="BB28" i="1"/>
  <c r="BB29" i="1"/>
  <c r="BB30" i="1"/>
  <c r="BB31" i="1"/>
  <c r="AD26" i="1"/>
  <c r="AD27" i="1"/>
  <c r="AD28" i="1"/>
  <c r="AD29" i="1"/>
  <c r="AD30" i="1"/>
  <c r="AD31" i="1"/>
  <c r="AE9" i="1"/>
  <c r="AE10" i="1"/>
  <c r="AE11" i="1"/>
  <c r="AE12" i="1"/>
  <c r="AE13" i="1"/>
  <c r="AE14" i="1"/>
  <c r="AE15" i="1"/>
  <c r="AE16" i="1"/>
  <c r="AE17" i="1"/>
  <c r="AE18" i="1"/>
  <c r="AE19" i="1"/>
  <c r="AE20" i="1"/>
  <c r="AE21" i="1"/>
  <c r="AE22" i="1"/>
  <c r="AE23" i="1"/>
  <c r="AE24" i="1"/>
  <c r="AE25" i="1"/>
  <c r="AE32" i="1"/>
  <c r="AE33" i="1"/>
  <c r="AJ9" i="1"/>
  <c r="AJ10" i="1"/>
  <c r="AJ11" i="1"/>
  <c r="AJ12" i="1"/>
  <c r="AJ13" i="1"/>
  <c r="AJ14" i="1"/>
  <c r="AJ15" i="1"/>
  <c r="AJ16" i="1"/>
  <c r="AJ17" i="1"/>
  <c r="AJ18" i="1"/>
  <c r="AJ19" i="1"/>
  <c r="AJ20" i="1"/>
  <c r="AJ21" i="1"/>
  <c r="AJ22" i="1"/>
  <c r="AJ23" i="1"/>
  <c r="AJ24" i="1"/>
  <c r="AJ25" i="1"/>
  <c r="AJ32" i="1"/>
  <c r="AJ33" i="1"/>
  <c r="AV9" i="1"/>
  <c r="AV10" i="1"/>
  <c r="AV11" i="1"/>
  <c r="AV12" i="1"/>
  <c r="AV13" i="1"/>
  <c r="AV14" i="1"/>
  <c r="AV15" i="1"/>
  <c r="AV16" i="1"/>
  <c r="AV17" i="1"/>
  <c r="AV18" i="1"/>
  <c r="AV19" i="1"/>
  <c r="AV20" i="1"/>
  <c r="AV21" i="1"/>
  <c r="AV22" i="1"/>
  <c r="AV23" i="1"/>
  <c r="AV24" i="1"/>
  <c r="AV25" i="1"/>
  <c r="AV32" i="1"/>
  <c r="AV33" i="1"/>
  <c r="AP9" i="1"/>
  <c r="AP10" i="1"/>
  <c r="AP11" i="1"/>
  <c r="AP12" i="1"/>
  <c r="AP13" i="1"/>
  <c r="AP14" i="1"/>
  <c r="AP15" i="1"/>
  <c r="AP16" i="1"/>
  <c r="AP17" i="1"/>
  <c r="AP18" i="1"/>
  <c r="AP19" i="1"/>
  <c r="AP20" i="1"/>
  <c r="AP21" i="1"/>
  <c r="AP22" i="1"/>
  <c r="AP23" i="1"/>
  <c r="AP24" i="1"/>
  <c r="AP25" i="1"/>
  <c r="AP32" i="1"/>
  <c r="AP33" i="1"/>
  <c r="X9" i="1"/>
  <c r="X10" i="1"/>
  <c r="X11" i="1"/>
  <c r="X12" i="1"/>
  <c r="X13" i="1"/>
  <c r="X14" i="1"/>
  <c r="X15" i="1"/>
  <c r="X16" i="1"/>
  <c r="X17" i="1"/>
  <c r="X18" i="1"/>
  <c r="X19" i="1"/>
  <c r="X20" i="1"/>
  <c r="X21" i="1"/>
  <c r="X22" i="1"/>
  <c r="X23" i="1"/>
  <c r="X24" i="1"/>
  <c r="X25" i="1"/>
  <c r="X32" i="1"/>
  <c r="X33" i="1"/>
  <c r="BB9" i="1"/>
  <c r="BB10" i="1"/>
  <c r="BB11" i="1"/>
  <c r="BB12" i="1"/>
  <c r="BB13" i="1"/>
  <c r="BB14" i="1"/>
  <c r="BB15" i="1"/>
  <c r="BB16" i="1"/>
  <c r="BB17" i="1"/>
  <c r="BB18" i="1"/>
  <c r="BB19" i="1"/>
  <c r="BB20" i="1"/>
  <c r="BB21" i="1"/>
  <c r="BB22" i="1"/>
  <c r="BB23" i="1"/>
  <c r="BB24" i="1"/>
  <c r="BB25" i="1"/>
  <c r="BB32" i="1"/>
  <c r="BB33" i="1"/>
  <c r="AD9" i="1"/>
  <c r="AD10" i="1"/>
  <c r="AD11" i="1"/>
  <c r="AD12" i="1"/>
  <c r="AD13" i="1"/>
  <c r="AD14" i="1"/>
  <c r="AD15" i="1"/>
  <c r="AD16" i="1"/>
  <c r="AD17" i="1"/>
  <c r="AD18" i="1"/>
  <c r="AD19" i="1"/>
  <c r="AD20" i="1"/>
  <c r="AD21" i="1"/>
  <c r="AD22" i="1"/>
  <c r="AD23" i="1"/>
  <c r="AD24" i="1"/>
  <c r="AD25" i="1"/>
  <c r="AD32" i="1"/>
  <c r="AD33" i="1"/>
  <c r="AV56" i="1"/>
  <c r="AV57" i="1"/>
  <c r="AV58" i="1"/>
  <c r="AV59" i="1"/>
  <c r="AV60" i="1"/>
  <c r="AV61" i="1"/>
  <c r="AV62" i="1"/>
  <c r="AV63" i="1"/>
  <c r="AV64" i="1"/>
  <c r="AV65" i="1"/>
  <c r="AV66" i="1"/>
  <c r="AV67" i="1"/>
  <c r="AV68" i="1"/>
  <c r="AV69" i="1"/>
  <c r="AV70" i="1"/>
  <c r="AV71" i="1"/>
  <c r="AV72" i="1"/>
  <c r="AV73" i="1"/>
  <c r="AV74" i="1"/>
  <c r="AV75" i="1"/>
  <c r="AV76" i="1"/>
  <c r="AV77" i="1"/>
  <c r="AV78" i="1"/>
  <c r="AV79" i="1"/>
  <c r="AV80" i="1"/>
  <c r="AV81" i="1"/>
  <c r="AV82" i="1"/>
  <c r="AV83" i="1"/>
  <c r="AV84" i="1"/>
  <c r="AV85" i="1"/>
  <c r="AV86" i="1"/>
  <c r="AV87" i="1"/>
  <c r="AV88" i="1"/>
  <c r="AV89" i="1"/>
  <c r="AV90" i="1"/>
  <c r="AV91" i="1"/>
  <c r="AV92" i="1"/>
  <c r="AV93" i="1"/>
  <c r="AV94" i="1"/>
  <c r="AV95" i="1"/>
  <c r="AV96" i="1"/>
  <c r="AV97" i="1"/>
  <c r="AV98" i="1"/>
  <c r="AV99" i="1"/>
  <c r="AV100" i="1"/>
  <c r="AV101" i="1"/>
  <c r="AV102" i="1"/>
  <c r="AV103" i="1"/>
  <c r="AV104" i="1"/>
  <c r="AV105" i="1"/>
  <c r="AV106" i="1"/>
  <c r="AV107" i="1"/>
  <c r="AV108" i="1"/>
  <c r="AV109" i="1"/>
  <c r="AV110" i="1"/>
  <c r="AV111"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J56" i="1"/>
  <c r="AJ57" i="1"/>
  <c r="AJ58" i="1"/>
  <c r="AJ59" i="1"/>
  <c r="AJ60" i="1"/>
  <c r="AJ61" i="1"/>
  <c r="AJ62" i="1"/>
  <c r="AJ63" i="1"/>
  <c r="AJ64" i="1"/>
  <c r="AJ65" i="1"/>
  <c r="AJ66" i="1"/>
  <c r="AJ67" i="1"/>
  <c r="AJ68" i="1"/>
  <c r="AJ69" i="1"/>
  <c r="AJ70" i="1"/>
  <c r="AJ71" i="1"/>
  <c r="AJ72" i="1"/>
  <c r="AJ73" i="1"/>
  <c r="AJ74" i="1"/>
  <c r="AJ75" i="1"/>
  <c r="AJ76" i="1"/>
  <c r="AJ77" i="1"/>
  <c r="AJ78" i="1"/>
  <c r="AJ79" i="1"/>
  <c r="AJ80" i="1"/>
  <c r="AJ81" i="1"/>
  <c r="AJ82" i="1"/>
  <c r="AJ83" i="1"/>
  <c r="AJ84" i="1"/>
  <c r="AJ85" i="1"/>
  <c r="AJ86" i="1"/>
  <c r="AJ87" i="1"/>
  <c r="AJ88" i="1"/>
  <c r="AJ89" i="1"/>
  <c r="AJ90" i="1"/>
  <c r="AJ91" i="1"/>
  <c r="AJ92" i="1"/>
  <c r="AJ93" i="1"/>
  <c r="AJ94" i="1"/>
  <c r="AJ95" i="1"/>
  <c r="AJ96" i="1"/>
  <c r="AJ97" i="1"/>
  <c r="AJ98" i="1"/>
  <c r="AJ99" i="1"/>
  <c r="AJ100" i="1"/>
  <c r="AJ101" i="1"/>
  <c r="AJ102" i="1"/>
  <c r="AJ103" i="1"/>
  <c r="AJ104" i="1"/>
  <c r="AJ105" i="1"/>
  <c r="AJ106" i="1"/>
  <c r="AJ107" i="1"/>
  <c r="AJ108" i="1"/>
  <c r="AJ109" i="1"/>
  <c r="AJ110" i="1"/>
  <c r="AJ111" i="1"/>
  <c r="AP56" i="1"/>
  <c r="AP57" i="1"/>
  <c r="AP58" i="1"/>
  <c r="AP59" i="1"/>
  <c r="AP60" i="1"/>
  <c r="AP61" i="1"/>
  <c r="AP62" i="1"/>
  <c r="AP63" i="1"/>
  <c r="AP64" i="1"/>
  <c r="AP65" i="1"/>
  <c r="AP66" i="1"/>
  <c r="AP67" i="1"/>
  <c r="AP68" i="1"/>
  <c r="AP69" i="1"/>
  <c r="AP70" i="1"/>
  <c r="AP71" i="1"/>
  <c r="AP72" i="1"/>
  <c r="AP73" i="1"/>
  <c r="AP74" i="1"/>
  <c r="AP75" i="1"/>
  <c r="AP76" i="1"/>
  <c r="AP77" i="1"/>
  <c r="AP78" i="1"/>
  <c r="AP79" i="1"/>
  <c r="AP80" i="1"/>
  <c r="AP81" i="1"/>
  <c r="AP82" i="1"/>
  <c r="AP83" i="1"/>
  <c r="AP84" i="1"/>
  <c r="AP85" i="1"/>
  <c r="AP86" i="1"/>
  <c r="AP87" i="1"/>
  <c r="AP88" i="1"/>
  <c r="AP89" i="1"/>
  <c r="AP90" i="1"/>
  <c r="AP91" i="1"/>
  <c r="AP92" i="1"/>
  <c r="AP93" i="1"/>
  <c r="AP94" i="1"/>
  <c r="AP95" i="1"/>
  <c r="AP96" i="1"/>
  <c r="AP97" i="1"/>
  <c r="AP98" i="1"/>
  <c r="AP99" i="1"/>
  <c r="AP100" i="1"/>
  <c r="AP101" i="1"/>
  <c r="AP102" i="1"/>
  <c r="AP103" i="1"/>
  <c r="AP104" i="1"/>
  <c r="AP105" i="1"/>
  <c r="AP106" i="1"/>
  <c r="AP107" i="1"/>
  <c r="AP108" i="1"/>
  <c r="AP109" i="1"/>
  <c r="AP110" i="1"/>
  <c r="AP111"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BB56" i="1"/>
  <c r="BB57" i="1"/>
  <c r="BB58" i="1"/>
  <c r="BB59" i="1"/>
  <c r="BB60" i="1"/>
  <c r="BB61" i="1"/>
  <c r="BB62" i="1"/>
  <c r="BB63" i="1"/>
  <c r="BB64" i="1"/>
  <c r="BB65" i="1"/>
  <c r="BB66" i="1"/>
  <c r="BB67" i="1"/>
  <c r="BB68" i="1"/>
  <c r="BB69" i="1"/>
  <c r="BB70" i="1"/>
  <c r="BB71" i="1"/>
  <c r="BB72" i="1"/>
  <c r="BB73" i="1"/>
  <c r="BB74" i="1"/>
  <c r="BB75" i="1"/>
  <c r="BB76" i="1"/>
  <c r="BB77" i="1"/>
  <c r="BB78" i="1"/>
  <c r="BB79" i="1"/>
  <c r="BB80" i="1"/>
  <c r="BB81" i="1"/>
  <c r="BB82" i="1"/>
  <c r="BB83" i="1"/>
  <c r="BB84" i="1"/>
  <c r="BB85" i="1"/>
  <c r="BB86" i="1"/>
  <c r="BB87" i="1"/>
  <c r="BB88" i="1"/>
  <c r="BB89" i="1"/>
  <c r="BB90" i="1"/>
  <c r="BB91" i="1"/>
  <c r="BB92" i="1"/>
  <c r="BB93" i="1"/>
  <c r="BB94" i="1"/>
  <c r="BB95" i="1"/>
  <c r="BB96" i="1"/>
  <c r="BB97" i="1"/>
  <c r="BB98" i="1"/>
  <c r="BB99" i="1"/>
  <c r="BB100" i="1"/>
  <c r="BB101" i="1"/>
  <c r="BB102" i="1"/>
  <c r="BB103" i="1"/>
  <c r="BB104" i="1"/>
  <c r="BB105" i="1"/>
  <c r="BB106" i="1"/>
  <c r="BB107" i="1"/>
  <c r="BB108" i="1"/>
  <c r="BB109" i="1"/>
  <c r="BB110" i="1"/>
  <c r="BB111"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P8" i="1"/>
  <c r="AE8" i="1"/>
  <c r="AJ8" i="1"/>
  <c r="BB8" i="1"/>
  <c r="AV8" i="1"/>
  <c r="X8" i="1"/>
  <c r="BB7" i="1"/>
  <c r="BC6" i="1"/>
  <c r="Y6" i="1"/>
  <c r="X7" i="1"/>
  <c r="AK6" i="1"/>
  <c r="AJ7" i="1"/>
  <c r="AW6" i="1"/>
  <c r="AV7" i="1"/>
  <c r="AQ6" i="1"/>
  <c r="AP7" i="1"/>
  <c r="AE7" i="1"/>
  <c r="AF6" i="1"/>
  <c r="AF42" i="1" l="1"/>
  <c r="AF43" i="1"/>
  <c r="AF44" i="1"/>
  <c r="AF45" i="1"/>
  <c r="AF46" i="1"/>
  <c r="AF47" i="1"/>
  <c r="AF48" i="1"/>
  <c r="AF49" i="1"/>
  <c r="AF50" i="1"/>
  <c r="AF51" i="1"/>
  <c r="AF52" i="1"/>
  <c r="AF53" i="1"/>
  <c r="AF54" i="1"/>
  <c r="AF55" i="1"/>
  <c r="AQ42" i="1"/>
  <c r="AQ43" i="1"/>
  <c r="AQ44" i="1"/>
  <c r="AQ45" i="1"/>
  <c r="AQ46" i="1"/>
  <c r="AQ47" i="1"/>
  <c r="AQ48" i="1"/>
  <c r="AQ49" i="1"/>
  <c r="AQ50" i="1"/>
  <c r="AQ51" i="1"/>
  <c r="AQ52" i="1"/>
  <c r="AQ53" i="1"/>
  <c r="AQ54" i="1"/>
  <c r="AQ55" i="1"/>
  <c r="AW42" i="1"/>
  <c r="AW43" i="1"/>
  <c r="AW44" i="1"/>
  <c r="AW45" i="1"/>
  <c r="AW46" i="1"/>
  <c r="AW47" i="1"/>
  <c r="AW48" i="1"/>
  <c r="AW49" i="1"/>
  <c r="AW50" i="1"/>
  <c r="AW51" i="1"/>
  <c r="AW52" i="1"/>
  <c r="AW53" i="1"/>
  <c r="AW54" i="1"/>
  <c r="AW55" i="1"/>
  <c r="AK42" i="1"/>
  <c r="AK43" i="1"/>
  <c r="AK44" i="1"/>
  <c r="AK45" i="1"/>
  <c r="AK46" i="1"/>
  <c r="AK47" i="1"/>
  <c r="AK48" i="1"/>
  <c r="AK49" i="1"/>
  <c r="AK50" i="1"/>
  <c r="AK51" i="1"/>
  <c r="AK52" i="1"/>
  <c r="AK53" i="1"/>
  <c r="AK54" i="1"/>
  <c r="AK55" i="1"/>
  <c r="Y42" i="1"/>
  <c r="Y43" i="1"/>
  <c r="Y44" i="1"/>
  <c r="Y45" i="1"/>
  <c r="Y46" i="1"/>
  <c r="Y47" i="1"/>
  <c r="Y48" i="1"/>
  <c r="Y49" i="1"/>
  <c r="Y50" i="1"/>
  <c r="Y51" i="1"/>
  <c r="Y52" i="1"/>
  <c r="Y53" i="1"/>
  <c r="Y54" i="1"/>
  <c r="Y55" i="1"/>
  <c r="BC42" i="1"/>
  <c r="BC43" i="1"/>
  <c r="BC44" i="1"/>
  <c r="BC45" i="1"/>
  <c r="BC46" i="1"/>
  <c r="BC47" i="1"/>
  <c r="BC48" i="1"/>
  <c r="BC49" i="1"/>
  <c r="BC50" i="1"/>
  <c r="BC51" i="1"/>
  <c r="BC52" i="1"/>
  <c r="BC53" i="1"/>
  <c r="BC54" i="1"/>
  <c r="BC55" i="1"/>
  <c r="AF38" i="1"/>
  <c r="AF39" i="1"/>
  <c r="AF40" i="1"/>
  <c r="AF41" i="1"/>
  <c r="AF34" i="1"/>
  <c r="AF35" i="1"/>
  <c r="AF36" i="1"/>
  <c r="AF37" i="1"/>
  <c r="AQ38" i="1"/>
  <c r="AQ39" i="1"/>
  <c r="AQ40" i="1"/>
  <c r="AQ41" i="1"/>
  <c r="AQ34" i="1"/>
  <c r="AQ35" i="1"/>
  <c r="AQ36" i="1"/>
  <c r="AQ37" i="1"/>
  <c r="AW38" i="1"/>
  <c r="AW39" i="1"/>
  <c r="AW40" i="1"/>
  <c r="AW41" i="1"/>
  <c r="AW34" i="1"/>
  <c r="AW35" i="1"/>
  <c r="AW36" i="1"/>
  <c r="AW37" i="1"/>
  <c r="AK38" i="1"/>
  <c r="AK39" i="1"/>
  <c r="AK40" i="1"/>
  <c r="AK41" i="1"/>
  <c r="AK34" i="1"/>
  <c r="AK35" i="1"/>
  <c r="AK36" i="1"/>
  <c r="AK37" i="1"/>
  <c r="Y38" i="1"/>
  <c r="Y39" i="1"/>
  <c r="Y40" i="1"/>
  <c r="Y41" i="1"/>
  <c r="Y34" i="1"/>
  <c r="Y35" i="1"/>
  <c r="Y36" i="1"/>
  <c r="Y37" i="1"/>
  <c r="BC38" i="1"/>
  <c r="BC39" i="1"/>
  <c r="BC40" i="1"/>
  <c r="BC41" i="1"/>
  <c r="BC34" i="1"/>
  <c r="BC35" i="1"/>
  <c r="BC36" i="1"/>
  <c r="BC37" i="1"/>
  <c r="AF26" i="1"/>
  <c r="AF27" i="1"/>
  <c r="AF28" i="1"/>
  <c r="AF29" i="1"/>
  <c r="AF30" i="1"/>
  <c r="AF31" i="1"/>
  <c r="AQ26" i="1"/>
  <c r="AQ27" i="1"/>
  <c r="AQ28" i="1"/>
  <c r="AQ29" i="1"/>
  <c r="AQ30" i="1"/>
  <c r="AQ31" i="1"/>
  <c r="AW26" i="1"/>
  <c r="AW27" i="1"/>
  <c r="AW28" i="1"/>
  <c r="AW29" i="1"/>
  <c r="AW30" i="1"/>
  <c r="AW31" i="1"/>
  <c r="AK26" i="1"/>
  <c r="AK27" i="1"/>
  <c r="AK28" i="1"/>
  <c r="AK29" i="1"/>
  <c r="AK30" i="1"/>
  <c r="AK31" i="1"/>
  <c r="Y26" i="1"/>
  <c r="Y27" i="1"/>
  <c r="Y28" i="1"/>
  <c r="Y29" i="1"/>
  <c r="Y30" i="1"/>
  <c r="Y31" i="1"/>
  <c r="BC26" i="1"/>
  <c r="BC27" i="1"/>
  <c r="BC28" i="1"/>
  <c r="BC29" i="1"/>
  <c r="BC30" i="1"/>
  <c r="BC31" i="1"/>
  <c r="AF9" i="1"/>
  <c r="AF10" i="1"/>
  <c r="AF11" i="1"/>
  <c r="AF12" i="1"/>
  <c r="AF13" i="1"/>
  <c r="AF14" i="1"/>
  <c r="AF15" i="1"/>
  <c r="AF16" i="1"/>
  <c r="AF17" i="1"/>
  <c r="AF18" i="1"/>
  <c r="AF19" i="1"/>
  <c r="AF20" i="1"/>
  <c r="AF21" i="1"/>
  <c r="AF22" i="1"/>
  <c r="AF23" i="1"/>
  <c r="AF24" i="1"/>
  <c r="AF25" i="1"/>
  <c r="AF32" i="1"/>
  <c r="AF33" i="1"/>
  <c r="AQ9" i="1"/>
  <c r="AQ10" i="1"/>
  <c r="AQ11" i="1"/>
  <c r="AQ12" i="1"/>
  <c r="AQ13" i="1"/>
  <c r="AQ14" i="1"/>
  <c r="AQ15" i="1"/>
  <c r="AQ16" i="1"/>
  <c r="AQ17" i="1"/>
  <c r="AQ18" i="1"/>
  <c r="AQ19" i="1"/>
  <c r="AQ20" i="1"/>
  <c r="AQ21" i="1"/>
  <c r="AQ22" i="1"/>
  <c r="AQ23" i="1"/>
  <c r="AQ24" i="1"/>
  <c r="AQ25" i="1"/>
  <c r="AQ32" i="1"/>
  <c r="AQ33" i="1"/>
  <c r="AW9" i="1"/>
  <c r="AW10" i="1"/>
  <c r="AW11" i="1"/>
  <c r="AW12" i="1"/>
  <c r="AW13" i="1"/>
  <c r="AW14" i="1"/>
  <c r="AW15" i="1"/>
  <c r="AW16" i="1"/>
  <c r="AW17" i="1"/>
  <c r="AW18" i="1"/>
  <c r="AW19" i="1"/>
  <c r="AW20" i="1"/>
  <c r="AW21" i="1"/>
  <c r="AW22" i="1"/>
  <c r="AW23" i="1"/>
  <c r="AW24" i="1"/>
  <c r="AW25" i="1"/>
  <c r="AW32" i="1"/>
  <c r="AW33" i="1"/>
  <c r="AK9" i="1"/>
  <c r="AK10" i="1"/>
  <c r="AK11" i="1"/>
  <c r="AK12" i="1"/>
  <c r="AK13" i="1"/>
  <c r="AK14" i="1"/>
  <c r="AK15" i="1"/>
  <c r="AK16" i="1"/>
  <c r="AK17" i="1"/>
  <c r="AK18" i="1"/>
  <c r="AK19" i="1"/>
  <c r="AK20" i="1"/>
  <c r="AK21" i="1"/>
  <c r="AK22" i="1"/>
  <c r="AK23" i="1"/>
  <c r="AK24" i="1"/>
  <c r="AK25" i="1"/>
  <c r="AK32" i="1"/>
  <c r="AK33" i="1"/>
  <c r="Y9" i="1"/>
  <c r="Y10" i="1"/>
  <c r="Y11" i="1"/>
  <c r="Y12" i="1"/>
  <c r="Y13" i="1"/>
  <c r="Y14" i="1"/>
  <c r="Y15" i="1"/>
  <c r="Y16" i="1"/>
  <c r="Y17" i="1"/>
  <c r="Y18" i="1"/>
  <c r="Y19" i="1"/>
  <c r="Y20" i="1"/>
  <c r="Y21" i="1"/>
  <c r="Y22" i="1"/>
  <c r="Y23" i="1"/>
  <c r="Y24" i="1"/>
  <c r="Y25" i="1"/>
  <c r="Y32" i="1"/>
  <c r="Y33" i="1"/>
  <c r="BC9" i="1"/>
  <c r="BC10" i="1"/>
  <c r="BC11" i="1"/>
  <c r="BC12" i="1"/>
  <c r="BC13" i="1"/>
  <c r="BC14" i="1"/>
  <c r="BC15" i="1"/>
  <c r="BC16" i="1"/>
  <c r="BC17" i="1"/>
  <c r="BC18" i="1"/>
  <c r="BC19" i="1"/>
  <c r="BC20" i="1"/>
  <c r="BC21" i="1"/>
  <c r="BC22" i="1"/>
  <c r="BC23" i="1"/>
  <c r="BC24" i="1"/>
  <c r="BC25" i="1"/>
  <c r="BC32" i="1"/>
  <c r="BC33"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Q56" i="1"/>
  <c r="AQ57" i="1"/>
  <c r="AQ58" i="1"/>
  <c r="AQ59" i="1"/>
  <c r="AQ60" i="1"/>
  <c r="AQ61" i="1"/>
  <c r="AQ62" i="1"/>
  <c r="AQ63" i="1"/>
  <c r="AQ64" i="1"/>
  <c r="AQ65" i="1"/>
  <c r="AQ66" i="1"/>
  <c r="AQ67" i="1"/>
  <c r="AQ68" i="1"/>
  <c r="AQ69" i="1"/>
  <c r="AQ70" i="1"/>
  <c r="AQ71" i="1"/>
  <c r="AQ72" i="1"/>
  <c r="AQ73" i="1"/>
  <c r="AQ74" i="1"/>
  <c r="AQ75" i="1"/>
  <c r="AQ76" i="1"/>
  <c r="AQ77" i="1"/>
  <c r="AQ78" i="1"/>
  <c r="AQ79" i="1"/>
  <c r="AQ80" i="1"/>
  <c r="AQ81" i="1"/>
  <c r="AQ82" i="1"/>
  <c r="AQ83" i="1"/>
  <c r="AQ84" i="1"/>
  <c r="AQ85" i="1"/>
  <c r="AQ86" i="1"/>
  <c r="AQ87" i="1"/>
  <c r="AQ88" i="1"/>
  <c r="AQ89" i="1"/>
  <c r="AQ90" i="1"/>
  <c r="AQ91" i="1"/>
  <c r="AQ92" i="1"/>
  <c r="AQ93" i="1"/>
  <c r="AQ94" i="1"/>
  <c r="AQ95" i="1"/>
  <c r="AQ96" i="1"/>
  <c r="AQ97" i="1"/>
  <c r="AQ98" i="1"/>
  <c r="AQ99" i="1"/>
  <c r="AQ100" i="1"/>
  <c r="AQ101" i="1"/>
  <c r="AQ102" i="1"/>
  <c r="AQ103" i="1"/>
  <c r="AQ104" i="1"/>
  <c r="AQ105" i="1"/>
  <c r="AQ106" i="1"/>
  <c r="AQ107" i="1"/>
  <c r="AQ108" i="1"/>
  <c r="AQ109" i="1"/>
  <c r="AQ110" i="1"/>
  <c r="AQ111" i="1"/>
  <c r="AW56" i="1"/>
  <c r="AW57" i="1"/>
  <c r="AW58" i="1"/>
  <c r="AW59" i="1"/>
  <c r="AW60" i="1"/>
  <c r="AW61" i="1"/>
  <c r="AW62" i="1"/>
  <c r="AW63" i="1"/>
  <c r="AW64" i="1"/>
  <c r="AW65" i="1"/>
  <c r="AW66" i="1"/>
  <c r="AW67" i="1"/>
  <c r="AW68" i="1"/>
  <c r="AW69" i="1"/>
  <c r="AW70" i="1"/>
  <c r="AW71" i="1"/>
  <c r="AW72" i="1"/>
  <c r="AW73" i="1"/>
  <c r="AW74" i="1"/>
  <c r="AW75" i="1"/>
  <c r="AW76" i="1"/>
  <c r="AW77" i="1"/>
  <c r="AW78" i="1"/>
  <c r="AW79" i="1"/>
  <c r="AW80" i="1"/>
  <c r="AW81" i="1"/>
  <c r="AW82" i="1"/>
  <c r="AW83" i="1"/>
  <c r="AW84" i="1"/>
  <c r="AW85" i="1"/>
  <c r="AW86" i="1"/>
  <c r="AW87" i="1"/>
  <c r="AW88" i="1"/>
  <c r="AW89" i="1"/>
  <c r="AW90" i="1"/>
  <c r="AW91" i="1"/>
  <c r="AW92" i="1"/>
  <c r="AW93" i="1"/>
  <c r="AW94" i="1"/>
  <c r="AW95" i="1"/>
  <c r="AW96" i="1"/>
  <c r="AW97" i="1"/>
  <c r="AW98" i="1"/>
  <c r="AW99" i="1"/>
  <c r="AW100" i="1"/>
  <c r="AW101" i="1"/>
  <c r="AW102" i="1"/>
  <c r="AW103" i="1"/>
  <c r="AW104" i="1"/>
  <c r="AW105" i="1"/>
  <c r="AW106" i="1"/>
  <c r="AW107" i="1"/>
  <c r="AW108" i="1"/>
  <c r="AW109" i="1"/>
  <c r="AW110" i="1"/>
  <c r="AW111" i="1"/>
  <c r="AK56" i="1"/>
  <c r="AK57" i="1"/>
  <c r="AK58" i="1"/>
  <c r="AK59" i="1"/>
  <c r="AK60" i="1"/>
  <c r="AK61" i="1"/>
  <c r="AK62" i="1"/>
  <c r="AK63" i="1"/>
  <c r="AK64" i="1"/>
  <c r="AK65" i="1"/>
  <c r="AK66" i="1"/>
  <c r="AK67" i="1"/>
  <c r="AK68" i="1"/>
  <c r="AK69" i="1"/>
  <c r="AK70" i="1"/>
  <c r="AK71" i="1"/>
  <c r="AK72" i="1"/>
  <c r="AK73" i="1"/>
  <c r="AK74" i="1"/>
  <c r="AK75" i="1"/>
  <c r="AK76" i="1"/>
  <c r="AK77" i="1"/>
  <c r="AK78" i="1"/>
  <c r="AK79" i="1"/>
  <c r="AK80" i="1"/>
  <c r="AK81" i="1"/>
  <c r="AK82" i="1"/>
  <c r="AK83" i="1"/>
  <c r="AK84" i="1"/>
  <c r="AK85" i="1"/>
  <c r="AK86" i="1"/>
  <c r="AK87" i="1"/>
  <c r="AK88" i="1"/>
  <c r="AK89" i="1"/>
  <c r="AK90" i="1"/>
  <c r="AK91" i="1"/>
  <c r="AK92" i="1"/>
  <c r="AK93" i="1"/>
  <c r="AK94" i="1"/>
  <c r="AK95" i="1"/>
  <c r="AK96" i="1"/>
  <c r="AK97" i="1"/>
  <c r="AK98" i="1"/>
  <c r="AK99" i="1"/>
  <c r="AK100" i="1"/>
  <c r="AK101" i="1"/>
  <c r="AK102" i="1"/>
  <c r="AK103" i="1"/>
  <c r="AK104" i="1"/>
  <c r="AK105" i="1"/>
  <c r="AK106" i="1"/>
  <c r="AK107" i="1"/>
  <c r="AK108" i="1"/>
  <c r="AK109" i="1"/>
  <c r="AK110" i="1"/>
  <c r="AK111"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BC56" i="1"/>
  <c r="BC57" i="1"/>
  <c r="BC58" i="1"/>
  <c r="BC59" i="1"/>
  <c r="BC60" i="1"/>
  <c r="BC61" i="1"/>
  <c r="BC62" i="1"/>
  <c r="BC63" i="1"/>
  <c r="BC64" i="1"/>
  <c r="BC65" i="1"/>
  <c r="BC66" i="1"/>
  <c r="BC67" i="1"/>
  <c r="BC68" i="1"/>
  <c r="BC69" i="1"/>
  <c r="BC70" i="1"/>
  <c r="BC71" i="1"/>
  <c r="BC72" i="1"/>
  <c r="BC73" i="1"/>
  <c r="BC74" i="1"/>
  <c r="BC75" i="1"/>
  <c r="BC76" i="1"/>
  <c r="BC77" i="1"/>
  <c r="BC78" i="1"/>
  <c r="BC79" i="1"/>
  <c r="BC80" i="1"/>
  <c r="BC81" i="1"/>
  <c r="BC82" i="1"/>
  <c r="BC83" i="1"/>
  <c r="BC84" i="1"/>
  <c r="BC85" i="1"/>
  <c r="BC86" i="1"/>
  <c r="BC87" i="1"/>
  <c r="BC88" i="1"/>
  <c r="BC89" i="1"/>
  <c r="BC90" i="1"/>
  <c r="BC91" i="1"/>
  <c r="BC92" i="1"/>
  <c r="BC93" i="1"/>
  <c r="BC94" i="1"/>
  <c r="BC95" i="1"/>
  <c r="BC96" i="1"/>
  <c r="BC97" i="1"/>
  <c r="BC98" i="1"/>
  <c r="BC99" i="1"/>
  <c r="BC100" i="1"/>
  <c r="BC101" i="1"/>
  <c r="BC102" i="1"/>
  <c r="BC103" i="1"/>
  <c r="BC104" i="1"/>
  <c r="BC105" i="1"/>
  <c r="BC106" i="1"/>
  <c r="BC107" i="1"/>
  <c r="BC108" i="1"/>
  <c r="BC109" i="1"/>
  <c r="BC110" i="1"/>
  <c r="BC111" i="1"/>
  <c r="BC7" i="1"/>
  <c r="BC8" i="1"/>
  <c r="AW8" i="1"/>
  <c r="AQ8" i="1"/>
  <c r="AK8" i="1"/>
  <c r="AF8" i="1"/>
  <c r="Y8" i="1"/>
  <c r="BD6" i="1"/>
  <c r="AF7" i="1"/>
  <c r="Y7" i="1"/>
  <c r="AR6" i="1"/>
  <c r="AQ7" i="1"/>
  <c r="AX6" i="1"/>
  <c r="AW7" i="1"/>
  <c r="AK7" i="1"/>
  <c r="AL6" i="1"/>
  <c r="AL42" i="1" l="1"/>
  <c r="AL43" i="1"/>
  <c r="AL44" i="1"/>
  <c r="AL45" i="1"/>
  <c r="AL46" i="1"/>
  <c r="AL47" i="1"/>
  <c r="AL48" i="1"/>
  <c r="AL49" i="1"/>
  <c r="AL50" i="1"/>
  <c r="AL51" i="1"/>
  <c r="AL52" i="1"/>
  <c r="AL53" i="1"/>
  <c r="AL54" i="1"/>
  <c r="AL55" i="1"/>
  <c r="AX42" i="1"/>
  <c r="AX43" i="1"/>
  <c r="AX44" i="1"/>
  <c r="AX45" i="1"/>
  <c r="AX46" i="1"/>
  <c r="AX47" i="1"/>
  <c r="AX48" i="1"/>
  <c r="AX49" i="1"/>
  <c r="AX50" i="1"/>
  <c r="AX51" i="1"/>
  <c r="AX52" i="1"/>
  <c r="AX53" i="1"/>
  <c r="AX54" i="1"/>
  <c r="AX55" i="1"/>
  <c r="AR42" i="1"/>
  <c r="AR43" i="1"/>
  <c r="AR44" i="1"/>
  <c r="AR45" i="1"/>
  <c r="AR46" i="1"/>
  <c r="AR47" i="1"/>
  <c r="AR48" i="1"/>
  <c r="AR49" i="1"/>
  <c r="AR50" i="1"/>
  <c r="AR51" i="1"/>
  <c r="AR52" i="1"/>
  <c r="AR53" i="1"/>
  <c r="AR54" i="1"/>
  <c r="AR55" i="1"/>
  <c r="BD42" i="1"/>
  <c r="BD43" i="1"/>
  <c r="BD44" i="1"/>
  <c r="BD45" i="1"/>
  <c r="BD46" i="1"/>
  <c r="BD47" i="1"/>
  <c r="BD48" i="1"/>
  <c r="BD49" i="1"/>
  <c r="BD50" i="1"/>
  <c r="BD51" i="1"/>
  <c r="BD52" i="1"/>
  <c r="BD53" i="1"/>
  <c r="BD54" i="1"/>
  <c r="BD55" i="1"/>
  <c r="AL38" i="1"/>
  <c r="AL39" i="1"/>
  <c r="AL40" i="1"/>
  <c r="AL41" i="1"/>
  <c r="AL34" i="1"/>
  <c r="AL35" i="1"/>
  <c r="AL36" i="1"/>
  <c r="AL37" i="1"/>
  <c r="AX38" i="1"/>
  <c r="AX39" i="1"/>
  <c r="AX40" i="1"/>
  <c r="AX41" i="1"/>
  <c r="AX34" i="1"/>
  <c r="AX35" i="1"/>
  <c r="AX36" i="1"/>
  <c r="AX37" i="1"/>
  <c r="AR38" i="1"/>
  <c r="AR39" i="1"/>
  <c r="AR40" i="1"/>
  <c r="AR41" i="1"/>
  <c r="AR34" i="1"/>
  <c r="AR35" i="1"/>
  <c r="AR36" i="1"/>
  <c r="AR37" i="1"/>
  <c r="BD38" i="1"/>
  <c r="BD39" i="1"/>
  <c r="BD40" i="1"/>
  <c r="BD41" i="1"/>
  <c r="BD34" i="1"/>
  <c r="BD35" i="1"/>
  <c r="BD36" i="1"/>
  <c r="BD37" i="1"/>
  <c r="AL26" i="1"/>
  <c r="AL27" i="1"/>
  <c r="AL28" i="1"/>
  <c r="AL29" i="1"/>
  <c r="AL30" i="1"/>
  <c r="AL31" i="1"/>
  <c r="AX26" i="1"/>
  <c r="AX27" i="1"/>
  <c r="AX28" i="1"/>
  <c r="AX29" i="1"/>
  <c r="AX30" i="1"/>
  <c r="AX31" i="1"/>
  <c r="AR26" i="1"/>
  <c r="AR27" i="1"/>
  <c r="AR28" i="1"/>
  <c r="AR29" i="1"/>
  <c r="AR30" i="1"/>
  <c r="AR31" i="1"/>
  <c r="BD26" i="1"/>
  <c r="BD27" i="1"/>
  <c r="BD28" i="1"/>
  <c r="BD29" i="1"/>
  <c r="BD30" i="1"/>
  <c r="BD31" i="1"/>
  <c r="AL9" i="1"/>
  <c r="AL10" i="1"/>
  <c r="AL11" i="1"/>
  <c r="AL12" i="1"/>
  <c r="AL13" i="1"/>
  <c r="AL14" i="1"/>
  <c r="AL15" i="1"/>
  <c r="AL16" i="1"/>
  <c r="AL17" i="1"/>
  <c r="AL18" i="1"/>
  <c r="AL19" i="1"/>
  <c r="AL20" i="1"/>
  <c r="AL21" i="1"/>
  <c r="AL22" i="1"/>
  <c r="AL23" i="1"/>
  <c r="AL24" i="1"/>
  <c r="AL25" i="1"/>
  <c r="AL32" i="1"/>
  <c r="AL33" i="1"/>
  <c r="AX9" i="1"/>
  <c r="AX10" i="1"/>
  <c r="AX11" i="1"/>
  <c r="AX12" i="1"/>
  <c r="AX13" i="1"/>
  <c r="AX14" i="1"/>
  <c r="AX15" i="1"/>
  <c r="AX16" i="1"/>
  <c r="AX17" i="1"/>
  <c r="AX18" i="1"/>
  <c r="AX19" i="1"/>
  <c r="AX20" i="1"/>
  <c r="AX21" i="1"/>
  <c r="AX22" i="1"/>
  <c r="AX23" i="1"/>
  <c r="AX24" i="1"/>
  <c r="AX25" i="1"/>
  <c r="AX32" i="1"/>
  <c r="AX33" i="1"/>
  <c r="AR9" i="1"/>
  <c r="AR10" i="1"/>
  <c r="AR11" i="1"/>
  <c r="AR12" i="1"/>
  <c r="AR13" i="1"/>
  <c r="AR14" i="1"/>
  <c r="AR15" i="1"/>
  <c r="AR16" i="1"/>
  <c r="AR17" i="1"/>
  <c r="AR18" i="1"/>
  <c r="AR19" i="1"/>
  <c r="AR20" i="1"/>
  <c r="AR21" i="1"/>
  <c r="AR22" i="1"/>
  <c r="AR23" i="1"/>
  <c r="AR24" i="1"/>
  <c r="AR25" i="1"/>
  <c r="AR32" i="1"/>
  <c r="AR33" i="1"/>
  <c r="BD9" i="1"/>
  <c r="BD10" i="1"/>
  <c r="BD11" i="1"/>
  <c r="BD12" i="1"/>
  <c r="BD13" i="1"/>
  <c r="BD14" i="1"/>
  <c r="BD15" i="1"/>
  <c r="BD16" i="1"/>
  <c r="BD17" i="1"/>
  <c r="BD18" i="1"/>
  <c r="BD19" i="1"/>
  <c r="BD20" i="1"/>
  <c r="BD21" i="1"/>
  <c r="BD22" i="1"/>
  <c r="BD23" i="1"/>
  <c r="BD24" i="1"/>
  <c r="BD25" i="1"/>
  <c r="BD32" i="1"/>
  <c r="BD33"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X56" i="1"/>
  <c r="AX57" i="1"/>
  <c r="AX58" i="1"/>
  <c r="AX59" i="1"/>
  <c r="AX60" i="1"/>
  <c r="AX61" i="1"/>
  <c r="AX62" i="1"/>
  <c r="AX63" i="1"/>
  <c r="AX64" i="1"/>
  <c r="AX65" i="1"/>
  <c r="AX66" i="1"/>
  <c r="AX67" i="1"/>
  <c r="AX68" i="1"/>
  <c r="AX69" i="1"/>
  <c r="AX70" i="1"/>
  <c r="AX71" i="1"/>
  <c r="AX72" i="1"/>
  <c r="AX73" i="1"/>
  <c r="AX74" i="1"/>
  <c r="AX75" i="1"/>
  <c r="AX76" i="1"/>
  <c r="AX77" i="1"/>
  <c r="AX78" i="1"/>
  <c r="AX79" i="1"/>
  <c r="AX80" i="1"/>
  <c r="AX81" i="1"/>
  <c r="AX82" i="1"/>
  <c r="AX83" i="1"/>
  <c r="AX84" i="1"/>
  <c r="AX85" i="1"/>
  <c r="AX86" i="1"/>
  <c r="AX87" i="1"/>
  <c r="AX88" i="1"/>
  <c r="AX89" i="1"/>
  <c r="AX90" i="1"/>
  <c r="AX91" i="1"/>
  <c r="AX92" i="1"/>
  <c r="AX93" i="1"/>
  <c r="AX94" i="1"/>
  <c r="AX95" i="1"/>
  <c r="AX96" i="1"/>
  <c r="AX97" i="1"/>
  <c r="AX98" i="1"/>
  <c r="AX99" i="1"/>
  <c r="AX100" i="1"/>
  <c r="AX101" i="1"/>
  <c r="AX102" i="1"/>
  <c r="AX103" i="1"/>
  <c r="AX104" i="1"/>
  <c r="AX105" i="1"/>
  <c r="AX106" i="1"/>
  <c r="AX107" i="1"/>
  <c r="AX108" i="1"/>
  <c r="AX109" i="1"/>
  <c r="AX110" i="1"/>
  <c r="AX111" i="1"/>
  <c r="AR56" i="1"/>
  <c r="AR57" i="1"/>
  <c r="AR58" i="1"/>
  <c r="AR59" i="1"/>
  <c r="AR60" i="1"/>
  <c r="AR61" i="1"/>
  <c r="AR62" i="1"/>
  <c r="AR63" i="1"/>
  <c r="AR64" i="1"/>
  <c r="AR65" i="1"/>
  <c r="AR66" i="1"/>
  <c r="AR67" i="1"/>
  <c r="AR68" i="1"/>
  <c r="AR69" i="1"/>
  <c r="AR70" i="1"/>
  <c r="AR71" i="1"/>
  <c r="AR72" i="1"/>
  <c r="AR73" i="1"/>
  <c r="AR74" i="1"/>
  <c r="AR75" i="1"/>
  <c r="AR76" i="1"/>
  <c r="AR77" i="1"/>
  <c r="AR78" i="1"/>
  <c r="AR79" i="1"/>
  <c r="AR80" i="1"/>
  <c r="AR81" i="1"/>
  <c r="AR82" i="1"/>
  <c r="AR83" i="1"/>
  <c r="AR84" i="1"/>
  <c r="AR85" i="1"/>
  <c r="AR86" i="1"/>
  <c r="AR87" i="1"/>
  <c r="AR88" i="1"/>
  <c r="AR89" i="1"/>
  <c r="AR90" i="1"/>
  <c r="AR91" i="1"/>
  <c r="AR92" i="1"/>
  <c r="AR93" i="1"/>
  <c r="AR94" i="1"/>
  <c r="AR95" i="1"/>
  <c r="AR96" i="1"/>
  <c r="AR97" i="1"/>
  <c r="AR98" i="1"/>
  <c r="AR99" i="1"/>
  <c r="AR100" i="1"/>
  <c r="AR101" i="1"/>
  <c r="AR102" i="1"/>
  <c r="AR103" i="1"/>
  <c r="AR104" i="1"/>
  <c r="AR105" i="1"/>
  <c r="AR106" i="1"/>
  <c r="AR107" i="1"/>
  <c r="AR108" i="1"/>
  <c r="AR109" i="1"/>
  <c r="AR110" i="1"/>
  <c r="AR111" i="1"/>
  <c r="BD56" i="1"/>
  <c r="BD57" i="1"/>
  <c r="BD58" i="1"/>
  <c r="BD59" i="1"/>
  <c r="BD60" i="1"/>
  <c r="BD61" i="1"/>
  <c r="BD62" i="1"/>
  <c r="BD63" i="1"/>
  <c r="BD64" i="1"/>
  <c r="BD65" i="1"/>
  <c r="BD66" i="1"/>
  <c r="BD67" i="1"/>
  <c r="BD68" i="1"/>
  <c r="BD69" i="1"/>
  <c r="BD70" i="1"/>
  <c r="BD71" i="1"/>
  <c r="BD72" i="1"/>
  <c r="BD73" i="1"/>
  <c r="BD74" i="1"/>
  <c r="BD75" i="1"/>
  <c r="BD76" i="1"/>
  <c r="BD77" i="1"/>
  <c r="BD78" i="1"/>
  <c r="BD79" i="1"/>
  <c r="BD80" i="1"/>
  <c r="BD81" i="1"/>
  <c r="BD82" i="1"/>
  <c r="BD83" i="1"/>
  <c r="BD84" i="1"/>
  <c r="BD85" i="1"/>
  <c r="BD86" i="1"/>
  <c r="BD87" i="1"/>
  <c r="BD88" i="1"/>
  <c r="BD89" i="1"/>
  <c r="BD90" i="1"/>
  <c r="BD91" i="1"/>
  <c r="BD92" i="1"/>
  <c r="BD93" i="1"/>
  <c r="BD94" i="1"/>
  <c r="BD95" i="1"/>
  <c r="BD96" i="1"/>
  <c r="BD97" i="1"/>
  <c r="BD98" i="1"/>
  <c r="BD99" i="1"/>
  <c r="BD100" i="1"/>
  <c r="BD101" i="1"/>
  <c r="BD102" i="1"/>
  <c r="BD103" i="1"/>
  <c r="BD104" i="1"/>
  <c r="BD105" i="1"/>
  <c r="BD106" i="1"/>
  <c r="BD107" i="1"/>
  <c r="BD108" i="1"/>
  <c r="BD109" i="1"/>
  <c r="BD110" i="1"/>
  <c r="BD111" i="1"/>
  <c r="AR8" i="1"/>
  <c r="AX8" i="1"/>
  <c r="AL8" i="1"/>
  <c r="BD7" i="1"/>
  <c r="BD8" i="1"/>
  <c r="BE6" i="1"/>
  <c r="AY6" i="1"/>
  <c r="AX7" i="1"/>
  <c r="AS6" i="1"/>
  <c r="AR7" i="1"/>
  <c r="AL7" i="1"/>
  <c r="AM6" i="1"/>
  <c r="AM42" i="1" l="1"/>
  <c r="AM43" i="1"/>
  <c r="AM44" i="1"/>
  <c r="AM45" i="1"/>
  <c r="AM46" i="1"/>
  <c r="AM47" i="1"/>
  <c r="AM48" i="1"/>
  <c r="AM49" i="1"/>
  <c r="AM50" i="1"/>
  <c r="AM51" i="1"/>
  <c r="AM52" i="1"/>
  <c r="AM53" i="1"/>
  <c r="AM54" i="1"/>
  <c r="AM55" i="1"/>
  <c r="AS42" i="1"/>
  <c r="AS43" i="1"/>
  <c r="AS44" i="1"/>
  <c r="AS45" i="1"/>
  <c r="AS46" i="1"/>
  <c r="AS47" i="1"/>
  <c r="AS48" i="1"/>
  <c r="AS49" i="1"/>
  <c r="AS50" i="1"/>
  <c r="AS51" i="1"/>
  <c r="AS52" i="1"/>
  <c r="AS53" i="1"/>
  <c r="AS54" i="1"/>
  <c r="AS55" i="1"/>
  <c r="AY42" i="1"/>
  <c r="AY43" i="1"/>
  <c r="AY44" i="1"/>
  <c r="AY45" i="1"/>
  <c r="AY46" i="1"/>
  <c r="AY47" i="1"/>
  <c r="AY48" i="1"/>
  <c r="AY49" i="1"/>
  <c r="AY50" i="1"/>
  <c r="AY51" i="1"/>
  <c r="AY52" i="1"/>
  <c r="AY53" i="1"/>
  <c r="AY54" i="1"/>
  <c r="AY55" i="1"/>
  <c r="BE42" i="1"/>
  <c r="BE43" i="1"/>
  <c r="BE44" i="1"/>
  <c r="BE45" i="1"/>
  <c r="BE46" i="1"/>
  <c r="BE47" i="1"/>
  <c r="BE48" i="1"/>
  <c r="BE49" i="1"/>
  <c r="BE50" i="1"/>
  <c r="BE51" i="1"/>
  <c r="BE52" i="1"/>
  <c r="BE53" i="1"/>
  <c r="BE54" i="1"/>
  <c r="BE55" i="1"/>
  <c r="AM38" i="1"/>
  <c r="AM39" i="1"/>
  <c r="AM40" i="1"/>
  <c r="AM41" i="1"/>
  <c r="AM34" i="1"/>
  <c r="AM35" i="1"/>
  <c r="AM36" i="1"/>
  <c r="AM37" i="1"/>
  <c r="AS38" i="1"/>
  <c r="AS39" i="1"/>
  <c r="AS40" i="1"/>
  <c r="AS41" i="1"/>
  <c r="AS34" i="1"/>
  <c r="AS35" i="1"/>
  <c r="AS36" i="1"/>
  <c r="AS37" i="1"/>
  <c r="AY38" i="1"/>
  <c r="AY39" i="1"/>
  <c r="AY40" i="1"/>
  <c r="AY41" i="1"/>
  <c r="AY34" i="1"/>
  <c r="AY35" i="1"/>
  <c r="AY36" i="1"/>
  <c r="AY37" i="1"/>
  <c r="BE38" i="1"/>
  <c r="BE39" i="1"/>
  <c r="BE40" i="1"/>
  <c r="BE41" i="1"/>
  <c r="BE34" i="1"/>
  <c r="BE35" i="1"/>
  <c r="BE36" i="1"/>
  <c r="BE37" i="1"/>
  <c r="AM26" i="1"/>
  <c r="AM27" i="1"/>
  <c r="AM28" i="1"/>
  <c r="AM29" i="1"/>
  <c r="AM30" i="1"/>
  <c r="AM31" i="1"/>
  <c r="AS26" i="1"/>
  <c r="AS27" i="1"/>
  <c r="AS28" i="1"/>
  <c r="AS29" i="1"/>
  <c r="AS30" i="1"/>
  <c r="AS31" i="1"/>
  <c r="AY26" i="1"/>
  <c r="AY27" i="1"/>
  <c r="AY28" i="1"/>
  <c r="AY29" i="1"/>
  <c r="AY30" i="1"/>
  <c r="AY31" i="1"/>
  <c r="BE26" i="1"/>
  <c r="BE27" i="1"/>
  <c r="BE28" i="1"/>
  <c r="BE29" i="1"/>
  <c r="BE30" i="1"/>
  <c r="BE31" i="1"/>
  <c r="AM9" i="1"/>
  <c r="AM10" i="1"/>
  <c r="AM11" i="1"/>
  <c r="AM12" i="1"/>
  <c r="AM13" i="1"/>
  <c r="AM14" i="1"/>
  <c r="AM15" i="1"/>
  <c r="AM16" i="1"/>
  <c r="AM17" i="1"/>
  <c r="AM18" i="1"/>
  <c r="AM19" i="1"/>
  <c r="AM20" i="1"/>
  <c r="AM21" i="1"/>
  <c r="AM22" i="1"/>
  <c r="AM23" i="1"/>
  <c r="AM24" i="1"/>
  <c r="AM25" i="1"/>
  <c r="AM32" i="1"/>
  <c r="AM33" i="1"/>
  <c r="AS9" i="1"/>
  <c r="AS10" i="1"/>
  <c r="AS11" i="1"/>
  <c r="AS12" i="1"/>
  <c r="AS13" i="1"/>
  <c r="AS14" i="1"/>
  <c r="AS15" i="1"/>
  <c r="AS16" i="1"/>
  <c r="AS17" i="1"/>
  <c r="AS18" i="1"/>
  <c r="AS19" i="1"/>
  <c r="AS20" i="1"/>
  <c r="AS21" i="1"/>
  <c r="AS22" i="1"/>
  <c r="AS23" i="1"/>
  <c r="AS24" i="1"/>
  <c r="AS25" i="1"/>
  <c r="AS32" i="1"/>
  <c r="AS33" i="1"/>
  <c r="AY9" i="1"/>
  <c r="AY10" i="1"/>
  <c r="AY11" i="1"/>
  <c r="AY12" i="1"/>
  <c r="AY13" i="1"/>
  <c r="AY14" i="1"/>
  <c r="AY15" i="1"/>
  <c r="AY16" i="1"/>
  <c r="AY17" i="1"/>
  <c r="AY18" i="1"/>
  <c r="AY19" i="1"/>
  <c r="AY20" i="1"/>
  <c r="AY21" i="1"/>
  <c r="AY22" i="1"/>
  <c r="AY23" i="1"/>
  <c r="AY24" i="1"/>
  <c r="AY25" i="1"/>
  <c r="AY32" i="1"/>
  <c r="AY33" i="1"/>
  <c r="BE9" i="1"/>
  <c r="BE10" i="1"/>
  <c r="BE11" i="1"/>
  <c r="BE12" i="1"/>
  <c r="BE13" i="1"/>
  <c r="BE14" i="1"/>
  <c r="BE15" i="1"/>
  <c r="BE16" i="1"/>
  <c r="BE17" i="1"/>
  <c r="BE18" i="1"/>
  <c r="BE19" i="1"/>
  <c r="BE20" i="1"/>
  <c r="BE21" i="1"/>
  <c r="BE22" i="1"/>
  <c r="BE23" i="1"/>
  <c r="BE24" i="1"/>
  <c r="BE25" i="1"/>
  <c r="BE32" i="1"/>
  <c r="BE33" i="1"/>
  <c r="AM56" i="1"/>
  <c r="AM57" i="1"/>
  <c r="AM58" i="1"/>
  <c r="AM59" i="1"/>
  <c r="AM60" i="1"/>
  <c r="AM61" i="1"/>
  <c r="AM62" i="1"/>
  <c r="AM63" i="1"/>
  <c r="AM64" i="1"/>
  <c r="AM65" i="1"/>
  <c r="AM66" i="1"/>
  <c r="AM67" i="1"/>
  <c r="AM68" i="1"/>
  <c r="AM69" i="1"/>
  <c r="AM70" i="1"/>
  <c r="AM71" i="1"/>
  <c r="AM72" i="1"/>
  <c r="AM73" i="1"/>
  <c r="AM74" i="1"/>
  <c r="AM75" i="1"/>
  <c r="AM76" i="1"/>
  <c r="AM77" i="1"/>
  <c r="AM78" i="1"/>
  <c r="AM79" i="1"/>
  <c r="AM80" i="1"/>
  <c r="AM81" i="1"/>
  <c r="AM82" i="1"/>
  <c r="AM83" i="1"/>
  <c r="AM84" i="1"/>
  <c r="AM85" i="1"/>
  <c r="AM86" i="1"/>
  <c r="AM87" i="1"/>
  <c r="AM88" i="1"/>
  <c r="AM89" i="1"/>
  <c r="AM90" i="1"/>
  <c r="AM91" i="1"/>
  <c r="AM92" i="1"/>
  <c r="AM93" i="1"/>
  <c r="AM94" i="1"/>
  <c r="AM95" i="1"/>
  <c r="AM96" i="1"/>
  <c r="AM97" i="1"/>
  <c r="AM98" i="1"/>
  <c r="AM99" i="1"/>
  <c r="AM100" i="1"/>
  <c r="AM101" i="1"/>
  <c r="AM102" i="1"/>
  <c r="AM103" i="1"/>
  <c r="AM104" i="1"/>
  <c r="AM105" i="1"/>
  <c r="AM106" i="1"/>
  <c r="AM107" i="1"/>
  <c r="AM108" i="1"/>
  <c r="AM109" i="1"/>
  <c r="AM110" i="1"/>
  <c r="AM111" i="1"/>
  <c r="AS56" i="1"/>
  <c r="AS57" i="1"/>
  <c r="AS58" i="1"/>
  <c r="AS59" i="1"/>
  <c r="AS60" i="1"/>
  <c r="AS61" i="1"/>
  <c r="AS62" i="1"/>
  <c r="AS63" i="1"/>
  <c r="AS64" i="1"/>
  <c r="AS65" i="1"/>
  <c r="AS66" i="1"/>
  <c r="AS67" i="1"/>
  <c r="AS68" i="1"/>
  <c r="AS69" i="1"/>
  <c r="AS70" i="1"/>
  <c r="AS71" i="1"/>
  <c r="AS72" i="1"/>
  <c r="AS73" i="1"/>
  <c r="AS74" i="1"/>
  <c r="AS75" i="1"/>
  <c r="AS76" i="1"/>
  <c r="AS77" i="1"/>
  <c r="AS78" i="1"/>
  <c r="AS79" i="1"/>
  <c r="AS80" i="1"/>
  <c r="AS81" i="1"/>
  <c r="AS82" i="1"/>
  <c r="AS83" i="1"/>
  <c r="AS84" i="1"/>
  <c r="AS85" i="1"/>
  <c r="AS86" i="1"/>
  <c r="AS87" i="1"/>
  <c r="AS88" i="1"/>
  <c r="AS89" i="1"/>
  <c r="AS90" i="1"/>
  <c r="AS91" i="1"/>
  <c r="AS92" i="1"/>
  <c r="AS93" i="1"/>
  <c r="AS94" i="1"/>
  <c r="AS95" i="1"/>
  <c r="AS96" i="1"/>
  <c r="AS97" i="1"/>
  <c r="AS98" i="1"/>
  <c r="AS99" i="1"/>
  <c r="AS100" i="1"/>
  <c r="AS101" i="1"/>
  <c r="AS102" i="1"/>
  <c r="AS103" i="1"/>
  <c r="AS104" i="1"/>
  <c r="AS105" i="1"/>
  <c r="AS106" i="1"/>
  <c r="AS107" i="1"/>
  <c r="AS108" i="1"/>
  <c r="AS109" i="1"/>
  <c r="AS110" i="1"/>
  <c r="AS111" i="1"/>
  <c r="AY56" i="1"/>
  <c r="AY57" i="1"/>
  <c r="AY58" i="1"/>
  <c r="AY59" i="1"/>
  <c r="AY60" i="1"/>
  <c r="AY61" i="1"/>
  <c r="AY62" i="1"/>
  <c r="AY63" i="1"/>
  <c r="AY64" i="1"/>
  <c r="AY65" i="1"/>
  <c r="AY66" i="1"/>
  <c r="AY67" i="1"/>
  <c r="AY68" i="1"/>
  <c r="AY69" i="1"/>
  <c r="AY70" i="1"/>
  <c r="AY71" i="1"/>
  <c r="AY72" i="1"/>
  <c r="AY73" i="1"/>
  <c r="AY74" i="1"/>
  <c r="AY75" i="1"/>
  <c r="AY76" i="1"/>
  <c r="AY77" i="1"/>
  <c r="AY78" i="1"/>
  <c r="AY79" i="1"/>
  <c r="AY80" i="1"/>
  <c r="AY81" i="1"/>
  <c r="AY82" i="1"/>
  <c r="AY83" i="1"/>
  <c r="AY84" i="1"/>
  <c r="AY85" i="1"/>
  <c r="AY86" i="1"/>
  <c r="AY87" i="1"/>
  <c r="AY88" i="1"/>
  <c r="AY89" i="1"/>
  <c r="AY90" i="1"/>
  <c r="AY91" i="1"/>
  <c r="AY92" i="1"/>
  <c r="AY93" i="1"/>
  <c r="AY94" i="1"/>
  <c r="AY95" i="1"/>
  <c r="AY96" i="1"/>
  <c r="AY97" i="1"/>
  <c r="AY98" i="1"/>
  <c r="AY99" i="1"/>
  <c r="AY100" i="1"/>
  <c r="AY101" i="1"/>
  <c r="AY102" i="1"/>
  <c r="AY103" i="1"/>
  <c r="AY104" i="1"/>
  <c r="AY105" i="1"/>
  <c r="AY106" i="1"/>
  <c r="AY107" i="1"/>
  <c r="AY108" i="1"/>
  <c r="AY109" i="1"/>
  <c r="AY110" i="1"/>
  <c r="AY111" i="1"/>
  <c r="BE56" i="1"/>
  <c r="BE57" i="1"/>
  <c r="BE58" i="1"/>
  <c r="BE59" i="1"/>
  <c r="BE60" i="1"/>
  <c r="BE61" i="1"/>
  <c r="BE62" i="1"/>
  <c r="BE63" i="1"/>
  <c r="BE64" i="1"/>
  <c r="BE65" i="1"/>
  <c r="BE66" i="1"/>
  <c r="BE67" i="1"/>
  <c r="BE68" i="1"/>
  <c r="BE69" i="1"/>
  <c r="BE70" i="1"/>
  <c r="BE71" i="1"/>
  <c r="BE72" i="1"/>
  <c r="BE73" i="1"/>
  <c r="BE74" i="1"/>
  <c r="BE75" i="1"/>
  <c r="BE76" i="1"/>
  <c r="BE77" i="1"/>
  <c r="BE78" i="1"/>
  <c r="BE79" i="1"/>
  <c r="BE80" i="1"/>
  <c r="BE81" i="1"/>
  <c r="BE82" i="1"/>
  <c r="BE83" i="1"/>
  <c r="BE84" i="1"/>
  <c r="BE85" i="1"/>
  <c r="BE86" i="1"/>
  <c r="BE87" i="1"/>
  <c r="BE88" i="1"/>
  <c r="BE89" i="1"/>
  <c r="BE90" i="1"/>
  <c r="BE91" i="1"/>
  <c r="BE92" i="1"/>
  <c r="BE93" i="1"/>
  <c r="BE94" i="1"/>
  <c r="BE95" i="1"/>
  <c r="BE96" i="1"/>
  <c r="BE97" i="1"/>
  <c r="BE98" i="1"/>
  <c r="BE99" i="1"/>
  <c r="BE100" i="1"/>
  <c r="BE101" i="1"/>
  <c r="BE102" i="1"/>
  <c r="BE103" i="1"/>
  <c r="BE104" i="1"/>
  <c r="BE105" i="1"/>
  <c r="BE106" i="1"/>
  <c r="BE107" i="1"/>
  <c r="BE108" i="1"/>
  <c r="BE109" i="1"/>
  <c r="BE110" i="1"/>
  <c r="BE111" i="1"/>
  <c r="BF6" i="1"/>
  <c r="BE7" i="1"/>
  <c r="BF8" i="1"/>
  <c r="AS8" i="1"/>
  <c r="BE8" i="1"/>
  <c r="AY8" i="1"/>
  <c r="AM8" i="1"/>
  <c r="AM7" i="1"/>
  <c r="BG6" i="1"/>
  <c r="BF7" i="1"/>
  <c r="AT6" i="1"/>
  <c r="AS7" i="1"/>
  <c r="AY7" i="1"/>
  <c r="AZ6" i="1"/>
  <c r="AZ42" i="1" l="1"/>
  <c r="AZ43" i="1"/>
  <c r="AZ44" i="1"/>
  <c r="AZ45" i="1"/>
  <c r="AZ46" i="1"/>
  <c r="AZ47" i="1"/>
  <c r="AZ48" i="1"/>
  <c r="AZ49" i="1"/>
  <c r="AZ50" i="1"/>
  <c r="AZ51" i="1"/>
  <c r="AZ52" i="1"/>
  <c r="AZ53" i="1"/>
  <c r="AZ54" i="1"/>
  <c r="AZ55" i="1"/>
  <c r="AT42" i="1"/>
  <c r="AT43" i="1"/>
  <c r="AT44" i="1"/>
  <c r="AT45" i="1"/>
  <c r="AT46" i="1"/>
  <c r="AT47" i="1"/>
  <c r="AT48" i="1"/>
  <c r="AT49" i="1"/>
  <c r="AT50" i="1"/>
  <c r="AT51" i="1"/>
  <c r="AT52" i="1"/>
  <c r="AT53" i="1"/>
  <c r="AT54" i="1"/>
  <c r="AT55" i="1"/>
  <c r="BG42" i="1"/>
  <c r="BG43" i="1"/>
  <c r="BG44" i="1"/>
  <c r="BG45" i="1"/>
  <c r="BG46" i="1"/>
  <c r="BG47" i="1"/>
  <c r="BG48" i="1"/>
  <c r="BG49" i="1"/>
  <c r="BG50" i="1"/>
  <c r="BG51" i="1"/>
  <c r="BG52" i="1"/>
  <c r="BG53" i="1"/>
  <c r="BG54" i="1"/>
  <c r="BG55" i="1"/>
  <c r="BF42" i="1"/>
  <c r="BF43" i="1"/>
  <c r="BF44" i="1"/>
  <c r="BF45" i="1"/>
  <c r="BF46" i="1"/>
  <c r="BF47" i="1"/>
  <c r="BF48" i="1"/>
  <c r="BF49" i="1"/>
  <c r="BF50" i="1"/>
  <c r="BF51" i="1"/>
  <c r="BF52" i="1"/>
  <c r="BF53" i="1"/>
  <c r="BF54" i="1"/>
  <c r="BF55" i="1"/>
  <c r="AZ38" i="1"/>
  <c r="AZ39" i="1"/>
  <c r="AZ40" i="1"/>
  <c r="AZ41" i="1"/>
  <c r="AZ34" i="1"/>
  <c r="AZ35" i="1"/>
  <c r="AZ36" i="1"/>
  <c r="AZ37" i="1"/>
  <c r="AT38" i="1"/>
  <c r="AT39" i="1"/>
  <c r="AT40" i="1"/>
  <c r="AT41" i="1"/>
  <c r="AT34" i="1"/>
  <c r="AT35" i="1"/>
  <c r="AT36" i="1"/>
  <c r="AT37" i="1"/>
  <c r="BG38" i="1"/>
  <c r="BG39" i="1"/>
  <c r="BG40" i="1"/>
  <c r="BG41" i="1"/>
  <c r="BG34" i="1"/>
  <c r="BG35" i="1"/>
  <c r="BG36" i="1"/>
  <c r="BG37" i="1"/>
  <c r="BF38" i="1"/>
  <c r="BF39" i="1"/>
  <c r="BF40" i="1"/>
  <c r="BF41" i="1"/>
  <c r="BF34" i="1"/>
  <c r="BF35" i="1"/>
  <c r="BF36" i="1"/>
  <c r="BF37" i="1"/>
  <c r="AZ26" i="1"/>
  <c r="AZ27" i="1"/>
  <c r="AZ28" i="1"/>
  <c r="AZ29" i="1"/>
  <c r="AZ30" i="1"/>
  <c r="AZ31" i="1"/>
  <c r="AT26" i="1"/>
  <c r="AT27" i="1"/>
  <c r="AT28" i="1"/>
  <c r="AT29" i="1"/>
  <c r="AT30" i="1"/>
  <c r="AT31" i="1"/>
  <c r="BG26" i="1"/>
  <c r="BG27" i="1"/>
  <c r="BG28" i="1"/>
  <c r="BG29" i="1"/>
  <c r="BG30" i="1"/>
  <c r="BG31" i="1"/>
  <c r="BF26" i="1"/>
  <c r="BF27" i="1"/>
  <c r="BF28" i="1"/>
  <c r="BF29" i="1"/>
  <c r="BF30" i="1"/>
  <c r="BF31" i="1"/>
  <c r="AZ9" i="1"/>
  <c r="AZ10" i="1"/>
  <c r="AZ11" i="1"/>
  <c r="AZ12" i="1"/>
  <c r="AZ13" i="1"/>
  <c r="AZ14" i="1"/>
  <c r="AZ15" i="1"/>
  <c r="AZ16" i="1"/>
  <c r="AZ17" i="1"/>
  <c r="AZ18" i="1"/>
  <c r="AZ19" i="1"/>
  <c r="AZ20" i="1"/>
  <c r="AZ21" i="1"/>
  <c r="AZ22" i="1"/>
  <c r="AZ23" i="1"/>
  <c r="AZ24" i="1"/>
  <c r="AZ25" i="1"/>
  <c r="AZ32" i="1"/>
  <c r="AZ33" i="1"/>
  <c r="AT9" i="1"/>
  <c r="AT10" i="1"/>
  <c r="AT11" i="1"/>
  <c r="AT12" i="1"/>
  <c r="AT13" i="1"/>
  <c r="AT14" i="1"/>
  <c r="AT15" i="1"/>
  <c r="AT16" i="1"/>
  <c r="AT17" i="1"/>
  <c r="AT18" i="1"/>
  <c r="AT19" i="1"/>
  <c r="AT20" i="1"/>
  <c r="AT21" i="1"/>
  <c r="AT22" i="1"/>
  <c r="AT23" i="1"/>
  <c r="AT24" i="1"/>
  <c r="AT25" i="1"/>
  <c r="AT32" i="1"/>
  <c r="AT33" i="1"/>
  <c r="BG9" i="1"/>
  <c r="BG10" i="1"/>
  <c r="BG11" i="1"/>
  <c r="BG12" i="1"/>
  <c r="BG13" i="1"/>
  <c r="BG14" i="1"/>
  <c r="BG15" i="1"/>
  <c r="BG16" i="1"/>
  <c r="BG17" i="1"/>
  <c r="BG18" i="1"/>
  <c r="BG19" i="1"/>
  <c r="BG20" i="1"/>
  <c r="BG21" i="1"/>
  <c r="BG22" i="1"/>
  <c r="BG23" i="1"/>
  <c r="BG24" i="1"/>
  <c r="BG25" i="1"/>
  <c r="BG32" i="1"/>
  <c r="BG33" i="1"/>
  <c r="BF9" i="1"/>
  <c r="BF10" i="1"/>
  <c r="BF11" i="1"/>
  <c r="BF12" i="1"/>
  <c r="BF13" i="1"/>
  <c r="BF14" i="1"/>
  <c r="BF15" i="1"/>
  <c r="BF16" i="1"/>
  <c r="BF17" i="1"/>
  <c r="BF18" i="1"/>
  <c r="BF19" i="1"/>
  <c r="BF20" i="1"/>
  <c r="BF21" i="1"/>
  <c r="BF22" i="1"/>
  <c r="BF23" i="1"/>
  <c r="BF24" i="1"/>
  <c r="BF25" i="1"/>
  <c r="BF32" i="1"/>
  <c r="BF33" i="1"/>
  <c r="AZ56" i="1"/>
  <c r="AZ57" i="1"/>
  <c r="AZ58" i="1"/>
  <c r="AZ59" i="1"/>
  <c r="AZ60" i="1"/>
  <c r="AZ61" i="1"/>
  <c r="AZ62" i="1"/>
  <c r="AZ63" i="1"/>
  <c r="AZ64" i="1"/>
  <c r="AZ65" i="1"/>
  <c r="AZ66" i="1"/>
  <c r="AZ67" i="1"/>
  <c r="AZ68" i="1"/>
  <c r="AZ69" i="1"/>
  <c r="AZ70" i="1"/>
  <c r="AZ71" i="1"/>
  <c r="AZ72" i="1"/>
  <c r="AZ73" i="1"/>
  <c r="AZ74" i="1"/>
  <c r="AZ75" i="1"/>
  <c r="AZ76" i="1"/>
  <c r="AZ77" i="1"/>
  <c r="AZ78" i="1"/>
  <c r="AZ79" i="1"/>
  <c r="AZ80" i="1"/>
  <c r="AZ81" i="1"/>
  <c r="AZ82" i="1"/>
  <c r="AZ83" i="1"/>
  <c r="AZ84" i="1"/>
  <c r="AZ85" i="1"/>
  <c r="AZ86" i="1"/>
  <c r="AZ87" i="1"/>
  <c r="AZ88" i="1"/>
  <c r="AZ89" i="1"/>
  <c r="AZ90" i="1"/>
  <c r="AZ91" i="1"/>
  <c r="AZ92" i="1"/>
  <c r="AZ93" i="1"/>
  <c r="AZ94" i="1"/>
  <c r="AZ95" i="1"/>
  <c r="AZ96" i="1"/>
  <c r="AZ97" i="1"/>
  <c r="AZ98" i="1"/>
  <c r="AZ99" i="1"/>
  <c r="AZ100" i="1"/>
  <c r="AZ101" i="1"/>
  <c r="AZ102" i="1"/>
  <c r="AZ103" i="1"/>
  <c r="AZ104" i="1"/>
  <c r="AZ105" i="1"/>
  <c r="AZ106" i="1"/>
  <c r="AZ107" i="1"/>
  <c r="AZ108" i="1"/>
  <c r="AZ109" i="1"/>
  <c r="AZ110" i="1"/>
  <c r="AZ111" i="1"/>
  <c r="AT56" i="1"/>
  <c r="AT57" i="1"/>
  <c r="AT58" i="1"/>
  <c r="AT59" i="1"/>
  <c r="AT60" i="1"/>
  <c r="AT61" i="1"/>
  <c r="AT62" i="1"/>
  <c r="AT63" i="1"/>
  <c r="AT64" i="1"/>
  <c r="AT65" i="1"/>
  <c r="AT66" i="1"/>
  <c r="AT67" i="1"/>
  <c r="AT68" i="1"/>
  <c r="AT69" i="1"/>
  <c r="AT70" i="1"/>
  <c r="AT71" i="1"/>
  <c r="AT72" i="1"/>
  <c r="AT73" i="1"/>
  <c r="AT74" i="1"/>
  <c r="AT75" i="1"/>
  <c r="AT76" i="1"/>
  <c r="AT77" i="1"/>
  <c r="AT78" i="1"/>
  <c r="AT79" i="1"/>
  <c r="AT80" i="1"/>
  <c r="AT81" i="1"/>
  <c r="AT82" i="1"/>
  <c r="AT83" i="1"/>
  <c r="AT84" i="1"/>
  <c r="AT85" i="1"/>
  <c r="AT86" i="1"/>
  <c r="AT87" i="1"/>
  <c r="AT88" i="1"/>
  <c r="AT89" i="1"/>
  <c r="AT90" i="1"/>
  <c r="AT91" i="1"/>
  <c r="AT92" i="1"/>
  <c r="AT93" i="1"/>
  <c r="AT94" i="1"/>
  <c r="AT95" i="1"/>
  <c r="AT96" i="1"/>
  <c r="AT97" i="1"/>
  <c r="AT98" i="1"/>
  <c r="AT99" i="1"/>
  <c r="AT100" i="1"/>
  <c r="AT101" i="1"/>
  <c r="AT102" i="1"/>
  <c r="AT103" i="1"/>
  <c r="AT104" i="1"/>
  <c r="AT105" i="1"/>
  <c r="AT106" i="1"/>
  <c r="AT107" i="1"/>
  <c r="AT108" i="1"/>
  <c r="AT109" i="1"/>
  <c r="AT110" i="1"/>
  <c r="AT111" i="1"/>
  <c r="BG56" i="1"/>
  <c r="BG57" i="1"/>
  <c r="BG58" i="1"/>
  <c r="BG59" i="1"/>
  <c r="BG60" i="1"/>
  <c r="BG61" i="1"/>
  <c r="BG62" i="1"/>
  <c r="BG63" i="1"/>
  <c r="BG64" i="1"/>
  <c r="BG65" i="1"/>
  <c r="BG66" i="1"/>
  <c r="BG67" i="1"/>
  <c r="BG68" i="1"/>
  <c r="BG69" i="1"/>
  <c r="BG70" i="1"/>
  <c r="BG71" i="1"/>
  <c r="BG72" i="1"/>
  <c r="BG73" i="1"/>
  <c r="BG74" i="1"/>
  <c r="BG75" i="1"/>
  <c r="BG76" i="1"/>
  <c r="BG77" i="1"/>
  <c r="BG78" i="1"/>
  <c r="BG79" i="1"/>
  <c r="BG80" i="1"/>
  <c r="BG81" i="1"/>
  <c r="BG82" i="1"/>
  <c r="BG83" i="1"/>
  <c r="BG84" i="1"/>
  <c r="BG85" i="1"/>
  <c r="BG86" i="1"/>
  <c r="BG87" i="1"/>
  <c r="BG88" i="1"/>
  <c r="BG89" i="1"/>
  <c r="BG90" i="1"/>
  <c r="BG91" i="1"/>
  <c r="BG92" i="1"/>
  <c r="BG93" i="1"/>
  <c r="BG94" i="1"/>
  <c r="BG95" i="1"/>
  <c r="BG96" i="1"/>
  <c r="BG97" i="1"/>
  <c r="BG98" i="1"/>
  <c r="BG99" i="1"/>
  <c r="BG100" i="1"/>
  <c r="BG101" i="1"/>
  <c r="BG102" i="1"/>
  <c r="BG103" i="1"/>
  <c r="BG104" i="1"/>
  <c r="BG105" i="1"/>
  <c r="BG106" i="1"/>
  <c r="BG107" i="1"/>
  <c r="BG108" i="1"/>
  <c r="BG109" i="1"/>
  <c r="BG110" i="1"/>
  <c r="BG111" i="1"/>
  <c r="BF56" i="1"/>
  <c r="BF57" i="1"/>
  <c r="BF58" i="1"/>
  <c r="BF59" i="1"/>
  <c r="BF60" i="1"/>
  <c r="BF61" i="1"/>
  <c r="BF62" i="1"/>
  <c r="BF63" i="1"/>
  <c r="BF64" i="1"/>
  <c r="BF65" i="1"/>
  <c r="BF66" i="1"/>
  <c r="BF67" i="1"/>
  <c r="BF68" i="1"/>
  <c r="BF69" i="1"/>
  <c r="BF70" i="1"/>
  <c r="BF71" i="1"/>
  <c r="BF72" i="1"/>
  <c r="BF73" i="1"/>
  <c r="BF74" i="1"/>
  <c r="BF75" i="1"/>
  <c r="BF76" i="1"/>
  <c r="BF77" i="1"/>
  <c r="BF78" i="1"/>
  <c r="BF79" i="1"/>
  <c r="BF80" i="1"/>
  <c r="BF81" i="1"/>
  <c r="BF82" i="1"/>
  <c r="BF83" i="1"/>
  <c r="BF84" i="1"/>
  <c r="BF85" i="1"/>
  <c r="BF86" i="1"/>
  <c r="BF87" i="1"/>
  <c r="BF88" i="1"/>
  <c r="BF89" i="1"/>
  <c r="BF90" i="1"/>
  <c r="BF91" i="1"/>
  <c r="BF92" i="1"/>
  <c r="BF93" i="1"/>
  <c r="BF94" i="1"/>
  <c r="BF95" i="1"/>
  <c r="BF96" i="1"/>
  <c r="BF97" i="1"/>
  <c r="BF98" i="1"/>
  <c r="BF99" i="1"/>
  <c r="BF100" i="1"/>
  <c r="BF101" i="1"/>
  <c r="BF102" i="1"/>
  <c r="BF103" i="1"/>
  <c r="BF104" i="1"/>
  <c r="BF105" i="1"/>
  <c r="BF106" i="1"/>
  <c r="BF107" i="1"/>
  <c r="BF108" i="1"/>
  <c r="BF109" i="1"/>
  <c r="BF110" i="1"/>
  <c r="BF111" i="1"/>
  <c r="BG8" i="1"/>
  <c r="AZ8" i="1"/>
  <c r="AT8" i="1"/>
  <c r="AT7" i="1"/>
  <c r="AZ7" i="1"/>
  <c r="BA6" i="1"/>
  <c r="BG7" i="1"/>
  <c r="BH6" i="1"/>
  <c r="BH42" i="1" l="1"/>
  <c r="BH43" i="1"/>
  <c r="BH44" i="1"/>
  <c r="BH45" i="1"/>
  <c r="BH46" i="1"/>
  <c r="BH47" i="1"/>
  <c r="BH48" i="1"/>
  <c r="BH49" i="1"/>
  <c r="BH50" i="1"/>
  <c r="BH51" i="1"/>
  <c r="BH52" i="1"/>
  <c r="BH53" i="1"/>
  <c r="BH54" i="1"/>
  <c r="BH55" i="1"/>
  <c r="BA42" i="1"/>
  <c r="BA43" i="1"/>
  <c r="BA44" i="1"/>
  <c r="BA45" i="1"/>
  <c r="BA46" i="1"/>
  <c r="BA47" i="1"/>
  <c r="BA48" i="1"/>
  <c r="BA49" i="1"/>
  <c r="BA50" i="1"/>
  <c r="BA51" i="1"/>
  <c r="BA52" i="1"/>
  <c r="BA53" i="1"/>
  <c r="BA54" i="1"/>
  <c r="BA55" i="1"/>
  <c r="BH38" i="1"/>
  <c r="BH39" i="1"/>
  <c r="BH40" i="1"/>
  <c r="BH41" i="1"/>
  <c r="BH34" i="1"/>
  <c r="BH35" i="1"/>
  <c r="BH36" i="1"/>
  <c r="BH37" i="1"/>
  <c r="BA38" i="1"/>
  <c r="BA39" i="1"/>
  <c r="BA40" i="1"/>
  <c r="BA41" i="1"/>
  <c r="BA34" i="1"/>
  <c r="BA35" i="1"/>
  <c r="BA36" i="1"/>
  <c r="BA37" i="1"/>
  <c r="BH26" i="1"/>
  <c r="BH27" i="1"/>
  <c r="BH28" i="1"/>
  <c r="BH29" i="1"/>
  <c r="BH30" i="1"/>
  <c r="BH31" i="1"/>
  <c r="BA26" i="1"/>
  <c r="BA27" i="1"/>
  <c r="BA28" i="1"/>
  <c r="BA29" i="1"/>
  <c r="BA30" i="1"/>
  <c r="BA31" i="1"/>
  <c r="BH9" i="1"/>
  <c r="BH10" i="1"/>
  <c r="BH11" i="1"/>
  <c r="BH12" i="1"/>
  <c r="BH13" i="1"/>
  <c r="BH14" i="1"/>
  <c r="BH15" i="1"/>
  <c r="BH16" i="1"/>
  <c r="BH17" i="1"/>
  <c r="BH18" i="1"/>
  <c r="BH19" i="1"/>
  <c r="BH20" i="1"/>
  <c r="BH21" i="1"/>
  <c r="BH22" i="1"/>
  <c r="BH23" i="1"/>
  <c r="BH24" i="1"/>
  <c r="BH25" i="1"/>
  <c r="BH32" i="1"/>
  <c r="BH33" i="1"/>
  <c r="BA9" i="1"/>
  <c r="BA10" i="1"/>
  <c r="BA11" i="1"/>
  <c r="BA12" i="1"/>
  <c r="BA13" i="1"/>
  <c r="BA14" i="1"/>
  <c r="BA15" i="1"/>
  <c r="BA16" i="1"/>
  <c r="BA17" i="1"/>
  <c r="BA18" i="1"/>
  <c r="BA19" i="1"/>
  <c r="BA20" i="1"/>
  <c r="BA21" i="1"/>
  <c r="BA22" i="1"/>
  <c r="BA23" i="1"/>
  <c r="BA24" i="1"/>
  <c r="BA25" i="1"/>
  <c r="BA32" i="1"/>
  <c r="BA33" i="1"/>
  <c r="BH56" i="1"/>
  <c r="BH57" i="1"/>
  <c r="BH58" i="1"/>
  <c r="BH59" i="1"/>
  <c r="BH60" i="1"/>
  <c r="BH61" i="1"/>
  <c r="BH62" i="1"/>
  <c r="BH63" i="1"/>
  <c r="BH64" i="1"/>
  <c r="BH65" i="1"/>
  <c r="BH66" i="1"/>
  <c r="BH67" i="1"/>
  <c r="BH68" i="1"/>
  <c r="BH69" i="1"/>
  <c r="BH70" i="1"/>
  <c r="BH71" i="1"/>
  <c r="BH72" i="1"/>
  <c r="BH73" i="1"/>
  <c r="BH74" i="1"/>
  <c r="BH75" i="1"/>
  <c r="BH76" i="1"/>
  <c r="BH77" i="1"/>
  <c r="BH78" i="1"/>
  <c r="BH79" i="1"/>
  <c r="BH80" i="1"/>
  <c r="BH81" i="1"/>
  <c r="BH82" i="1"/>
  <c r="BH83" i="1"/>
  <c r="BH84" i="1"/>
  <c r="BH85" i="1"/>
  <c r="BH86" i="1"/>
  <c r="BH87" i="1"/>
  <c r="BH88" i="1"/>
  <c r="BH89" i="1"/>
  <c r="BH90" i="1"/>
  <c r="BH91" i="1"/>
  <c r="BH92" i="1"/>
  <c r="BH93" i="1"/>
  <c r="BH94" i="1"/>
  <c r="BH95" i="1"/>
  <c r="BH96" i="1"/>
  <c r="BH97" i="1"/>
  <c r="BH98" i="1"/>
  <c r="BH99" i="1"/>
  <c r="BH100" i="1"/>
  <c r="BH101" i="1"/>
  <c r="BH102" i="1"/>
  <c r="BH103" i="1"/>
  <c r="BH104" i="1"/>
  <c r="BH105" i="1"/>
  <c r="BH106" i="1"/>
  <c r="BH107" i="1"/>
  <c r="BH108" i="1"/>
  <c r="BH109" i="1"/>
  <c r="BH110" i="1"/>
  <c r="BH111" i="1"/>
  <c r="BA56" i="1"/>
  <c r="BA57" i="1"/>
  <c r="BA58" i="1"/>
  <c r="BA59" i="1"/>
  <c r="BA60" i="1"/>
  <c r="BA61" i="1"/>
  <c r="BA62" i="1"/>
  <c r="BA63" i="1"/>
  <c r="BA64" i="1"/>
  <c r="BA65" i="1"/>
  <c r="BA66" i="1"/>
  <c r="BA67" i="1"/>
  <c r="BA68" i="1"/>
  <c r="BA69" i="1"/>
  <c r="BA70" i="1"/>
  <c r="BA71" i="1"/>
  <c r="BA72" i="1"/>
  <c r="BA73" i="1"/>
  <c r="BA74" i="1"/>
  <c r="BA75" i="1"/>
  <c r="BA76" i="1"/>
  <c r="BA77" i="1"/>
  <c r="BA78" i="1"/>
  <c r="BA79" i="1"/>
  <c r="BA80" i="1"/>
  <c r="BA81" i="1"/>
  <c r="BA82" i="1"/>
  <c r="BA83" i="1"/>
  <c r="BA84" i="1"/>
  <c r="BA85" i="1"/>
  <c r="BA86" i="1"/>
  <c r="BA87" i="1"/>
  <c r="BA88" i="1"/>
  <c r="BA89" i="1"/>
  <c r="BA90" i="1"/>
  <c r="BA91" i="1"/>
  <c r="BA92" i="1"/>
  <c r="BA93" i="1"/>
  <c r="BA94" i="1"/>
  <c r="BA95" i="1"/>
  <c r="BA96" i="1"/>
  <c r="BA97" i="1"/>
  <c r="BA98" i="1"/>
  <c r="BA99" i="1"/>
  <c r="BA100" i="1"/>
  <c r="BA101" i="1"/>
  <c r="BA102" i="1"/>
  <c r="BA103" i="1"/>
  <c r="BA104" i="1"/>
  <c r="BA105" i="1"/>
  <c r="BA106" i="1"/>
  <c r="BA107" i="1"/>
  <c r="BA108" i="1"/>
  <c r="BA109" i="1"/>
  <c r="BA110" i="1"/>
  <c r="BA111" i="1"/>
  <c r="BA8" i="1"/>
  <c r="BH8" i="1"/>
  <c r="BH7" i="1"/>
  <c r="BA7" i="1"/>
</calcChain>
</file>

<file path=xl/sharedStrings.xml><?xml version="1.0" encoding="utf-8"?>
<sst xmlns="http://schemas.openxmlformats.org/spreadsheetml/2006/main" count="473" uniqueCount="213">
  <si>
    <t>Code Aneurism</t>
  </si>
  <si>
    <t>Darkwalker</t>
  </si>
  <si>
    <t>Darkwalker is a combatless stealth based game where  the player has to get to the end of the level without being detected by enemies.</t>
  </si>
  <si>
    <t xml:space="preserve">Project Start </t>
  </si>
  <si>
    <t>Project Status</t>
  </si>
  <si>
    <t>GREEN</t>
  </si>
  <si>
    <t>Comments</t>
  </si>
  <si>
    <t>Hours</t>
  </si>
  <si>
    <t>Student Name</t>
  </si>
  <si>
    <t>Student DigiPen e-mail</t>
  </si>
  <si>
    <t>Average Committed Weekly Hours</t>
  </si>
  <si>
    <t>Done</t>
  </si>
  <si>
    <t>In Progress</t>
  </si>
  <si>
    <t>Not Started</t>
  </si>
  <si>
    <t xml:space="preserve">Total Workload </t>
  </si>
  <si>
    <t>Planned Code %</t>
  </si>
  <si>
    <t>Workload</t>
  </si>
  <si>
    <t>Remaining</t>
  </si>
  <si>
    <t>Workload2</t>
  </si>
  <si>
    <t>Remaining3</t>
  </si>
  <si>
    <t>Workload4</t>
  </si>
  <si>
    <t>Remaining5</t>
  </si>
  <si>
    <t>Workload6</t>
  </si>
  <si>
    <t>Remaining7</t>
  </si>
  <si>
    <t>Workload8</t>
  </si>
  <si>
    <t>Remaining9</t>
  </si>
  <si>
    <t>Tay Khai Tjong Dennys</t>
  </si>
  <si>
    <t>tay.k@digipen.edu</t>
  </si>
  <si>
    <t>Jeffrey Low Zheng Long</t>
  </si>
  <si>
    <t>low.j@digipen.edu</t>
  </si>
  <si>
    <t>Chuan Guang Zhe</t>
  </si>
  <si>
    <t>c.guangzhe@digipen.edu</t>
  </si>
  <si>
    <t>Caleb Pui</t>
  </si>
  <si>
    <t>caleb.pui@digipen.edu</t>
  </si>
  <si>
    <t>Team Totals :</t>
  </si>
  <si>
    <t>Enter "Spacer" in column A to create a space</t>
  </si>
  <si>
    <t xml:space="preserve">Week Offset </t>
  </si>
  <si>
    <t>Made in DigiPen</t>
  </si>
  <si>
    <t>TASK</t>
  </si>
  <si>
    <t>TASK TYPE</t>
  </si>
  <si>
    <t>PRIORITY</t>
  </si>
  <si>
    <t>EPIC</t>
  </si>
  <si>
    <t>TASK DESCRIPTION</t>
  </si>
  <si>
    <t>ESTIMATED HOURS</t>
  </si>
  <si>
    <t>ASSIGNEE</t>
  </si>
  <si>
    <t>PLANNED 
START</t>
  </si>
  <si>
    <t>PLANNED 
DAYS</t>
  </si>
  <si>
    <t>PLANNED END</t>
  </si>
  <si>
    <t>Grade</t>
  </si>
  <si>
    <t>Perceived Hours</t>
  </si>
  <si>
    <t>Feedback</t>
  </si>
  <si>
    <t>ACTUAL
START</t>
  </si>
  <si>
    <t>ACTUAL
DAYS</t>
  </si>
  <si>
    <t>ACTUAL END</t>
  </si>
  <si>
    <t>ACTUAL HOURS</t>
  </si>
  <si>
    <t>STATUS</t>
  </si>
  <si>
    <t>Player Movement</t>
  </si>
  <si>
    <t>Code</t>
  </si>
  <si>
    <t>1. Must Have</t>
  </si>
  <si>
    <t>Controls</t>
  </si>
  <si>
    <t>WASD Controls</t>
  </si>
  <si>
    <t>27/10/2021</t>
  </si>
  <si>
    <t>Completed</t>
  </si>
  <si>
    <t>Player Collision</t>
  </si>
  <si>
    <t>Simulation</t>
  </si>
  <si>
    <t>Restricts the player from moving through walls, detect interactable objects within its area</t>
  </si>
  <si>
    <t>Player Distraction Mechanics</t>
  </si>
  <si>
    <t>2. Should Have</t>
  </si>
  <si>
    <t>Player can throw objects / use distractions</t>
  </si>
  <si>
    <t>A</t>
  </si>
  <si>
    <t>Player Interaction with Buttons/Interactables</t>
  </si>
  <si>
    <t>Allows the player to use levers to open doors by clicking a button</t>
  </si>
  <si>
    <t>Player Win Condition</t>
  </si>
  <si>
    <t>Rendering</t>
  </si>
  <si>
    <t>Player reaches the end point</t>
  </si>
  <si>
    <t>Player Lose Condition</t>
  </si>
  <si>
    <t>Player gets caught by patrollers</t>
  </si>
  <si>
    <t>Spacer</t>
  </si>
  <si>
    <t>Convert CSV to 2D array</t>
  </si>
  <si>
    <t>Converts level design from CSV to 2D array</t>
  </si>
  <si>
    <t>Convert 2D array to level</t>
  </si>
  <si>
    <t>Converts 2D array into level</t>
  </si>
  <si>
    <t>Scrolling of level or Transitions</t>
  </si>
  <si>
    <t>Scrolling for level and transition to the next level</t>
  </si>
  <si>
    <t>Sprite Sheet Renderer</t>
  </si>
  <si>
    <t>A function that renders the sprites</t>
  </si>
  <si>
    <t>Animation System</t>
  </si>
  <si>
    <t>Cycles through sprites to simulate animations</t>
  </si>
  <si>
    <t>Creation of 1st level (Debugging Level)</t>
  </si>
  <si>
    <t>Level</t>
  </si>
  <si>
    <t>Gamification</t>
  </si>
  <si>
    <t>Map of level 1 inclusive of spawn point and exit</t>
  </si>
  <si>
    <t>Creation of 2nd level</t>
  </si>
  <si>
    <t>Similar to level 1 but larger in map size</t>
  </si>
  <si>
    <t>Creation of 3rd level</t>
  </si>
  <si>
    <t>Similar to level 2 but has more challenging problems to reach the exit</t>
  </si>
  <si>
    <t>Enemy State machine</t>
  </si>
  <si>
    <t>Enemy's state machine (Idle / Patrolling / Investigating)</t>
  </si>
  <si>
    <t>Enemy COV Raycasting</t>
  </si>
  <si>
    <t>Raycasted COV's interaction with wall/object</t>
  </si>
  <si>
    <t>Enemy COV Rendering</t>
  </si>
  <si>
    <t>Rendering the enemies' cone of vision</t>
  </si>
  <si>
    <t>Enemy COV Player detection</t>
  </si>
  <si>
    <t>Check if player is within enemy COV</t>
  </si>
  <si>
    <t>Enemy Distracted Interactions</t>
  </si>
  <si>
    <t>Enemy's reaction to distractions</t>
  </si>
  <si>
    <t>Enemy Patrolling</t>
  </si>
  <si>
    <t>Enemy patrols from and to pre-determined waypoints</t>
  </si>
  <si>
    <t>Enemy code optimisation</t>
  </si>
  <si>
    <t>Bug Fix</t>
  </si>
  <si>
    <t>Optimise and reduce amount of checks done by ray/enemy</t>
  </si>
  <si>
    <t>Pause State for Rewind</t>
  </si>
  <si>
    <t>Pause State to allow player to rewind time</t>
  </si>
  <si>
    <t>Checkpoint System</t>
  </si>
  <si>
    <t>Reload all game objects to the time when checkpoint is used</t>
  </si>
  <si>
    <t>31/10/2021</t>
  </si>
  <si>
    <t>UI for Rewind</t>
  </si>
  <si>
    <t>UI to display rewind resources</t>
  </si>
  <si>
    <t>Player Rewind Mechanic</t>
  </si>
  <si>
    <t xml:space="preserve">Rewind Player </t>
  </si>
  <si>
    <t>Player Distraction Rewind Mechanic</t>
  </si>
  <si>
    <t>Rewind Distraction used by Player (EG. throwing rocks)</t>
  </si>
  <si>
    <t>Enemy Rewind Mechanic</t>
  </si>
  <si>
    <t xml:space="preserve">Rewind Enemy </t>
  </si>
  <si>
    <t>Sprite Rewinding</t>
  </si>
  <si>
    <t xml:space="preserve">Rewind Animation </t>
  </si>
  <si>
    <t>Player Sound Effects</t>
  </si>
  <si>
    <t>Audio</t>
  </si>
  <si>
    <t>Collision, Footsteps, Interaction, Invalid</t>
  </si>
  <si>
    <t>Distraction Sound Effects</t>
  </si>
  <si>
    <t>Rock Sound Effect</t>
  </si>
  <si>
    <t>Enemy Sound Effects</t>
  </si>
  <si>
    <t>3. Could Have</t>
  </si>
  <si>
    <t>Detection Sound Effect</t>
  </si>
  <si>
    <t>In-Game Music</t>
  </si>
  <si>
    <t>Music to be played during level</t>
  </si>
  <si>
    <t>Player High Score</t>
  </si>
  <si>
    <t>Keep tracking of high score</t>
  </si>
  <si>
    <t>Player Win Screen</t>
  </si>
  <si>
    <t>Art</t>
  </si>
  <si>
    <t>Victory/Level Completion screen</t>
  </si>
  <si>
    <t>Player Lose Screen</t>
  </si>
  <si>
    <t>Fail to complete level screen</t>
  </si>
  <si>
    <t>High Score Display</t>
  </si>
  <si>
    <t>Display highscore (Shortest time taken to complete level)</t>
  </si>
  <si>
    <t>Main Menu</t>
  </si>
  <si>
    <t>Main Menu for the game</t>
  </si>
  <si>
    <t>Settings Menu</t>
  </si>
  <si>
    <t>Menu to change Screen Size/Volume etc</t>
  </si>
  <si>
    <t>Pause Menu</t>
  </si>
  <si>
    <t>Pause Menu for pausing and rewinding</t>
  </si>
  <si>
    <t>Volume Control</t>
  </si>
  <si>
    <t>Changes volume</t>
  </si>
  <si>
    <t>COV Colour changing</t>
  </si>
  <si>
    <t>Changes COV colour</t>
  </si>
  <si>
    <t>Changing / Cycling Game State</t>
  </si>
  <si>
    <t>Player Timer</t>
  </si>
  <si>
    <t>Keep track of time and to be used in high score</t>
  </si>
  <si>
    <t>Player Spritesheet</t>
  </si>
  <si>
    <t>Sprite Sheet for Player</t>
  </si>
  <si>
    <t>Enemy Spritesheet</t>
  </si>
  <si>
    <t>Sprite Sheet for enemy</t>
  </si>
  <si>
    <t>Environment/Props Tilesheet</t>
  </si>
  <si>
    <t>Sprite Sheet for Environment/Props</t>
  </si>
  <si>
    <t>Main Menu Buttons/BG</t>
  </si>
  <si>
    <t>Graphic for Main Menu Buttons</t>
  </si>
  <si>
    <t>Pause Menu Buttons</t>
  </si>
  <si>
    <t>Graphic for Pause Menu Buttons</t>
  </si>
  <si>
    <t>Settings Buttons</t>
  </si>
  <si>
    <t>Graphic for Settings Buttons</t>
  </si>
  <si>
    <t>Tutorial Page</t>
  </si>
  <si>
    <t>Graphic for Tutorial Page</t>
  </si>
  <si>
    <t>Task Types</t>
  </si>
  <si>
    <t>Description &amp; Requirements</t>
  </si>
  <si>
    <t>Requirements</t>
  </si>
  <si>
    <t>For tasks related to creating levels for the project. 
Ideally done without hardcoding all objects in the level within code.</t>
  </si>
  <si>
    <t xml:space="preserve">@Must have a beginning and an end
@Meaningful choices for the player to make
@Clear objective
</t>
  </si>
  <si>
    <t>For tasks related to creating visual art assets for the project. This includes fonts.
Fonts : There are some license free fonts allowed for use. Refer to forum post.
This should be kept to a minimum for RTIS and IMGD students.</t>
  </si>
  <si>
    <t>@Refer to the EULA that you signed at the start of the semester
@Do not use existing art assets even if they are "license free"
@Tools used in the generation of art assets must be license and cost free</t>
  </si>
  <si>
    <t>For tasks related to finding, creating and/or getting audio assets into the project. 
There are audio assets provided by the school via MetaDigger. Refer to forum post.
The tasks related to coding an audio system to play audio assets should be under "Code". The audio system is a coded feature.</t>
  </si>
  <si>
    <t>@Refer to the EULA that you signed at the start of the semester
@Usage of existing audio assets allowed only for those found in the school's MetaDigger
@Do not use external existing audio assets even if they are "license free", provided for or generated by tools
@Recording your own audio, editting it with a free tool and using that asset is allowed</t>
  </si>
  <si>
    <t xml:space="preserve">For tasks related to feature implementation and code integration.
Hardcoding levels and content for the game does not fall under this category. That would be under the task type of "Level"
</t>
  </si>
  <si>
    <t>@Feature functions as described and intended
@No crashes, warnings, errors from implementation
@Does not break existing features. If it does, those breaks should be fixed for this task to be done</t>
  </si>
  <si>
    <t>For tasks related to fixing bugs that have been detected. 
Debugging is expected to be done during coding and development, but not all bugs would get detected during that phase.</t>
  </si>
  <si>
    <t>@Symptoms identified with bugs gone
@No crashes, warnings, errors from implementation
@Does not break existing features. If it does, those breaks should be fixed for this task to be done</t>
  </si>
  <si>
    <t>Brief</t>
  </si>
  <si>
    <t>Grades here denote the perceived complexity of the task by the lecturer. This perception is based on expectations of the students' education so far from this semester.
Estimated work hours stated here reflect what the lecturer perceives as the time required to complete by the student based on the education received so far.</t>
  </si>
  <si>
    <t>Description</t>
  </si>
  <si>
    <t>Estimated Work Hours</t>
  </si>
  <si>
    <t>An advance task that requires self-study, using techniques not taught in class,  a great challenge for the student at this current stage of education.</t>
  </si>
  <si>
    <t>B</t>
  </si>
  <si>
    <t xml:space="preserve">A task within the ability expected of students, an advance application and usage of what has been taught. Students should be able to complete </t>
  </si>
  <si>
    <t>C</t>
  </si>
  <si>
    <t>A basic task that the student should be able to complete in 2 hours or less.</t>
  </si>
  <si>
    <t>F</t>
  </si>
  <si>
    <t xml:space="preserve">Unable to discern what the task is.
Task is poorly defined. 
Task is too big to be useful.
</t>
  </si>
  <si>
    <t>Priorities</t>
  </si>
  <si>
    <t>Critical, cannot do without</t>
  </si>
  <si>
    <t>Important to the project but not vital</t>
  </si>
  <si>
    <t>Nice to have</t>
  </si>
  <si>
    <t>4. Won't Have</t>
  </si>
  <si>
    <t>Would not contribute to your project, can do without</t>
  </si>
  <si>
    <t>Status</t>
  </si>
  <si>
    <t>Task is/will be completed and in the final product</t>
  </si>
  <si>
    <t>Being worked on. Includes testing and debugging</t>
  </si>
  <si>
    <t xml:space="preserve">Done, in working order. </t>
  </si>
  <si>
    <t>Colour</t>
  </si>
  <si>
    <t>RED</t>
  </si>
  <si>
    <t>More than a week behind. Having multiple difficulties. Some problems impeding or halting progress. Need help.</t>
  </si>
  <si>
    <t>If your Team is experiencing any problems, do write it down in the comments below your project status</t>
  </si>
  <si>
    <t>YELLOW</t>
  </si>
  <si>
    <t>One week Behind</t>
  </si>
  <si>
    <t>Ahead or on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</si>
</sst>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
    <numFmt numFmtId="165" formatCode="[$-409]mmmm\ d\,\ yyyy;@"/>
    <numFmt numFmtId="166" formatCode="[$-409]d\-mmm\-yyyy;@"/>
    <numFmt numFmtId="167" formatCode="[$-14809]d/m/yyyy;@"/>
  </numFmts>
  <fonts count="21">
    <font>
      <sz val="11"/>
      <color theme="1"/>
      <name val="Calibri"/>
      <family val="2"/>
      <scheme val="minor"/>
    </font>
    <font>
      <sz val="11"/>
      <color theme="1"/>
      <name val="Verdana"/>
      <family val="2"/>
    </font>
    <font>
      <sz val="28"/>
      <color theme="1"/>
      <name val="Verdana"/>
      <family val="2"/>
    </font>
    <font>
      <sz val="11"/>
      <color theme="0"/>
      <name val="Verdana"/>
      <family val="2"/>
    </font>
    <font>
      <sz val="8"/>
      <color theme="1" tint="0.249977111117893"/>
      <name val="Verdana"/>
      <family val="2"/>
    </font>
    <font>
      <sz val="11"/>
      <color theme="1" tint="0.249977111117893"/>
      <name val="Verdana"/>
      <family val="2"/>
    </font>
    <font>
      <sz val="11"/>
      <color theme="0" tint="-4.9989318521683403E-2"/>
      <name val="Verdana"/>
      <family val="2"/>
    </font>
    <font>
      <sz val="14"/>
      <color theme="1"/>
      <name val="Verdana"/>
      <family val="2"/>
    </font>
    <font>
      <sz val="12"/>
      <color theme="1"/>
      <name val="Verdana"/>
      <family val="2"/>
    </font>
    <font>
      <sz val="14"/>
      <color theme="1"/>
      <name val="Calibri"/>
      <family val="2"/>
      <scheme val="minor"/>
    </font>
    <font>
      <sz val="11"/>
      <color theme="0"/>
      <name val="Calibri"/>
      <family val="2"/>
      <scheme val="minor"/>
    </font>
    <font>
      <sz val="14"/>
      <color theme="0"/>
      <name val="Calibri"/>
      <family val="2"/>
      <scheme val="minor"/>
    </font>
    <font>
      <sz val="11"/>
      <color theme="1"/>
      <name val="Calibri"/>
      <family val="2"/>
      <scheme val="minor"/>
    </font>
    <font>
      <b/>
      <sz val="11"/>
      <color theme="0"/>
      <name val="Calibri"/>
      <family val="2"/>
      <scheme val="minor"/>
    </font>
    <font>
      <u/>
      <sz val="11"/>
      <color theme="10"/>
      <name val="Calibri"/>
      <family val="2"/>
      <scheme val="minor"/>
    </font>
    <font>
      <sz val="10"/>
      <color rgb="FF434343"/>
      <name val="Roboto"/>
      <charset val="1"/>
    </font>
    <font>
      <sz val="12"/>
      <color theme="1"/>
      <name val="Verdana"/>
    </font>
    <font>
      <sz val="11"/>
      <color rgb="FF444444"/>
      <name val="Calibri"/>
      <charset val="1"/>
    </font>
    <font>
      <sz val="12"/>
      <color rgb="FF000000"/>
      <name val="Verdana"/>
    </font>
    <font>
      <b/>
      <sz val="11"/>
      <color theme="0" tint="-4.9989318521683403E-2"/>
      <name val="Verdana"/>
    </font>
    <font>
      <sz val="11"/>
      <color theme="1"/>
      <name val="Verdana"/>
    </font>
  </fonts>
  <fills count="17">
    <fill>
      <patternFill patternType="none"/>
    </fill>
    <fill>
      <patternFill patternType="gray125"/>
    </fill>
    <fill>
      <patternFill patternType="solid">
        <fgColor theme="0"/>
        <bgColor indexed="64"/>
      </patternFill>
    </fill>
    <fill>
      <patternFill patternType="solid">
        <fgColor theme="2" tint="-0.749992370372631"/>
        <bgColor indexed="64"/>
      </patternFill>
    </fill>
    <fill>
      <patternFill patternType="solid">
        <fgColor theme="2" tint="-0.89999084444715716"/>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4"/>
      </patternFill>
    </fill>
    <fill>
      <patternFill patternType="solid">
        <fgColor theme="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rgb="FFA5A5A5"/>
      </patternFill>
    </fill>
    <fill>
      <patternFill patternType="solid">
        <fgColor theme="4" tint="0.79998168889431442"/>
        <bgColor indexed="65"/>
      </patternFill>
    </fill>
    <fill>
      <patternFill patternType="solid">
        <fgColor rgb="FFAEAAAA"/>
        <bgColor rgb="FF000000"/>
      </patternFill>
    </fill>
  </fills>
  <borders count="18">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medium">
        <color theme="0"/>
      </left>
      <right style="thin">
        <color theme="0"/>
      </right>
      <top style="medium">
        <color theme="0"/>
      </top>
      <bottom style="medium">
        <color theme="0"/>
      </bottom>
      <diagonal/>
    </border>
    <border>
      <left/>
      <right/>
      <top style="medium">
        <color theme="0"/>
      </top>
      <bottom style="medium">
        <color theme="0"/>
      </bottom>
      <diagonal/>
    </border>
    <border>
      <left style="thin">
        <color theme="0"/>
      </left>
      <right style="thin">
        <color theme="0"/>
      </right>
      <top style="thin">
        <color theme="0"/>
      </top>
      <bottom/>
      <diagonal/>
    </border>
    <border>
      <left style="thin">
        <color theme="0"/>
      </left>
      <right style="thin">
        <color theme="0"/>
      </right>
      <top/>
      <bottom style="medium">
        <color theme="0"/>
      </bottom>
      <diagonal/>
    </border>
    <border>
      <left style="thin">
        <color indexed="64"/>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rgb="FFCCCCCC"/>
      </top>
      <bottom style="thin">
        <color rgb="FFB7B7B7"/>
      </bottom>
      <diagonal/>
    </border>
    <border>
      <left/>
      <right/>
      <top/>
      <bottom style="thin">
        <color rgb="FFB7B7B7"/>
      </bottom>
      <diagonal/>
    </border>
    <border>
      <left style="medium">
        <color rgb="FFFFFFFF"/>
      </left>
      <right style="thin">
        <color rgb="FFFFFFFF"/>
      </right>
      <top style="medium">
        <color rgb="FFFFFFFF"/>
      </top>
      <bottom style="medium">
        <color rgb="FFFFFFFF"/>
      </bottom>
      <diagonal/>
    </border>
  </borders>
  <cellStyleXfs count="5">
    <xf numFmtId="0" fontId="0" fillId="0" borderId="0"/>
    <xf numFmtId="0" fontId="10" fillId="9" borderId="0" applyNumberFormat="0" applyBorder="0" applyAlignment="0" applyProtection="0"/>
    <xf numFmtId="0" fontId="13" fillId="14" borderId="9" applyNumberFormat="0" applyAlignment="0" applyProtection="0"/>
    <xf numFmtId="0" fontId="12" fillId="15" borderId="0" applyNumberFormat="0" applyBorder="0" applyAlignment="0" applyProtection="0"/>
    <xf numFmtId="0" fontId="14" fillId="0" borderId="0" applyNumberFormat="0" applyFill="0" applyBorder="0" applyAlignment="0" applyProtection="0"/>
  </cellStyleXfs>
  <cellXfs count="84">
    <xf numFmtId="0" fontId="0" fillId="0" borderId="0" xfId="0"/>
    <xf numFmtId="0" fontId="2" fillId="2" borderId="0" xfId="0" applyFont="1" applyFill="1"/>
    <xf numFmtId="0" fontId="1" fillId="2" borderId="0" xfId="0" applyFont="1" applyFill="1"/>
    <xf numFmtId="164" fontId="3" fillId="3" borderId="3" xfId="0" applyNumberFormat="1" applyFont="1" applyFill="1" applyBorder="1" applyAlignment="1">
      <alignment horizontal="center"/>
    </xf>
    <xf numFmtId="164" fontId="3" fillId="3" borderId="1" xfId="0" applyNumberFormat="1" applyFont="1" applyFill="1" applyBorder="1" applyAlignment="1">
      <alignment horizontal="center"/>
    </xf>
    <xf numFmtId="0" fontId="3" fillId="3" borderId="1" xfId="0" applyFont="1" applyFill="1" applyBorder="1"/>
    <xf numFmtId="0" fontId="3" fillId="3" borderId="1" xfId="0" applyFont="1" applyFill="1" applyBorder="1" applyAlignment="1">
      <alignment horizontal="center"/>
    </xf>
    <xf numFmtId="0" fontId="4" fillId="4" borderId="0" xfId="0" applyFont="1" applyFill="1" applyAlignment="1">
      <alignment horizontal="center" vertical="center"/>
    </xf>
    <xf numFmtId="0" fontId="5" fillId="4"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horizontal="right" vertical="center"/>
    </xf>
    <xf numFmtId="14" fontId="9" fillId="6" borderId="0" xfId="0" applyNumberFormat="1" applyFont="1" applyFill="1" applyAlignment="1">
      <alignment horizontal="center" vertical="center"/>
    </xf>
    <xf numFmtId="0" fontId="9" fillId="7" borderId="0" xfId="0" applyFont="1" applyFill="1" applyAlignment="1">
      <alignment horizontal="center" vertical="center"/>
    </xf>
    <xf numFmtId="0" fontId="8" fillId="5" borderId="4" xfId="0" applyFont="1" applyFill="1" applyBorder="1" applyAlignment="1">
      <alignment vertical="center"/>
    </xf>
    <xf numFmtId="0" fontId="0" fillId="8" borderId="5" xfId="0" applyFill="1" applyBorder="1"/>
    <xf numFmtId="49" fontId="0" fillId="0" borderId="0" xfId="0" applyNumberFormat="1" applyAlignment="1">
      <alignment horizontal="left" vertical="top" wrapText="1"/>
    </xf>
    <xf numFmtId="49" fontId="0" fillId="0" borderId="0" xfId="0" applyNumberFormat="1"/>
    <xf numFmtId="49" fontId="0" fillId="0" borderId="0" xfId="0" applyNumberFormat="1" applyAlignment="1">
      <alignment wrapText="1"/>
    </xf>
    <xf numFmtId="0" fontId="2" fillId="2" borderId="0" xfId="0" applyFont="1" applyFill="1" applyAlignment="1">
      <alignment horizontal="center" vertical="center"/>
    </xf>
    <xf numFmtId="0" fontId="7" fillId="2" borderId="0" xfId="0" applyFont="1" applyFill="1" applyAlignment="1">
      <alignment horizontal="center" vertical="center"/>
    </xf>
    <xf numFmtId="0" fontId="1" fillId="2" borderId="0" xfId="0" applyFont="1" applyFill="1" applyAlignment="1">
      <alignment horizontal="center" vertical="center"/>
    </xf>
    <xf numFmtId="0" fontId="10" fillId="9" borderId="8" xfId="1" applyBorder="1"/>
    <xf numFmtId="0" fontId="10" fillId="9" borderId="8" xfId="1" applyBorder="1" applyAlignment="1">
      <alignment horizontal="center"/>
    </xf>
    <xf numFmtId="0" fontId="10" fillId="9" borderId="8" xfId="1" applyBorder="1" applyAlignment="1">
      <alignment horizontal="center" vertical="center"/>
    </xf>
    <xf numFmtId="0" fontId="0" fillId="0" borderId="8" xfId="0" applyBorder="1" applyAlignment="1">
      <alignment horizontal="center" vertical="center"/>
    </xf>
    <xf numFmtId="49" fontId="0" fillId="10" borderId="8" xfId="0" applyNumberFormat="1" applyFill="1" applyBorder="1" applyAlignment="1">
      <alignment horizontal="left" vertical="center" wrapText="1"/>
    </xf>
    <xf numFmtId="49" fontId="0" fillId="10" borderId="8" xfId="0" applyNumberFormat="1" applyFill="1" applyBorder="1" applyAlignment="1">
      <alignment vertical="center" wrapText="1"/>
    </xf>
    <xf numFmtId="49" fontId="0" fillId="10" borderId="8" xfId="0" applyNumberFormat="1" applyFill="1" applyBorder="1" applyAlignment="1">
      <alignment wrapText="1"/>
    </xf>
    <xf numFmtId="49" fontId="10" fillId="9" borderId="8" xfId="1" applyNumberFormat="1" applyBorder="1" applyAlignment="1">
      <alignment horizontal="center" vertical="center"/>
    </xf>
    <xf numFmtId="49" fontId="10" fillId="9" borderId="8" xfId="1" applyNumberFormat="1" applyBorder="1" applyAlignment="1">
      <alignment horizontal="center" vertical="center" wrapText="1"/>
    </xf>
    <xf numFmtId="0" fontId="10" fillId="9" borderId="8" xfId="1" applyBorder="1" applyAlignment="1">
      <alignment horizontal="center" wrapText="1"/>
    </xf>
    <xf numFmtId="0" fontId="0" fillId="2" borderId="8" xfId="0" applyFill="1" applyBorder="1" applyAlignment="1">
      <alignment horizontal="center" vertical="center"/>
    </xf>
    <xf numFmtId="49" fontId="0" fillId="13" borderId="8" xfId="0" applyNumberFormat="1" applyFill="1" applyBorder="1" applyAlignment="1">
      <alignment horizontal="left" vertical="center" wrapText="1"/>
    </xf>
    <xf numFmtId="0" fontId="0" fillId="13" borderId="8" xfId="0" applyFill="1" applyBorder="1" applyAlignment="1">
      <alignment horizontal="center" vertical="center"/>
    </xf>
    <xf numFmtId="49" fontId="0" fillId="12" borderId="8" xfId="0" applyNumberFormat="1" applyFill="1" applyBorder="1" applyAlignment="1">
      <alignment horizontal="center" vertical="center"/>
    </xf>
    <xf numFmtId="49" fontId="0" fillId="11" borderId="8" xfId="0" applyNumberFormat="1" applyFill="1" applyBorder="1" applyAlignment="1">
      <alignment horizontal="left" vertical="center" wrapText="1"/>
    </xf>
    <xf numFmtId="10" fontId="0" fillId="0" borderId="0" xfId="0" applyNumberFormat="1"/>
    <xf numFmtId="0" fontId="0" fillId="0" borderId="0" xfId="0" applyAlignment="1">
      <alignment horizontal="center" vertical="center"/>
    </xf>
    <xf numFmtId="0" fontId="0" fillId="0" borderId="0" xfId="0" applyAlignment="1">
      <alignment horizontal="center" vertical="center" wrapText="1"/>
    </xf>
    <xf numFmtId="14" fontId="9" fillId="0" borderId="0" xfId="0" applyNumberFormat="1" applyFont="1" applyAlignment="1">
      <alignment horizontal="center" vertical="center"/>
    </xf>
    <xf numFmtId="14" fontId="11" fillId="0" borderId="0" xfId="0" applyNumberFormat="1" applyFont="1" applyAlignment="1">
      <alignment horizontal="center" vertical="center"/>
    </xf>
    <xf numFmtId="0" fontId="14" fillId="0" borderId="0" xfId="4"/>
    <xf numFmtId="49" fontId="10" fillId="9" borderId="10" xfId="1" applyNumberFormat="1" applyBorder="1" applyAlignment="1">
      <alignment horizontal="center" vertical="center"/>
    </xf>
    <xf numFmtId="49" fontId="10" fillId="9" borderId="11" xfId="1" applyNumberFormat="1" applyBorder="1" applyAlignment="1">
      <alignment horizontal="center" vertical="center" wrapText="1"/>
    </xf>
    <xf numFmtId="0" fontId="0" fillId="2" borderId="12" xfId="0" applyFill="1" applyBorder="1" applyAlignment="1">
      <alignment horizontal="center" vertical="center"/>
    </xf>
    <xf numFmtId="0" fontId="0" fillId="0" borderId="13" xfId="0" applyBorder="1"/>
    <xf numFmtId="0" fontId="0" fillId="0" borderId="14" xfId="0" applyBorder="1"/>
    <xf numFmtId="0" fontId="12" fillId="15" borderId="12" xfId="3" applyNumberFormat="1" applyBorder="1" applyAlignment="1">
      <alignment horizontal="center" vertical="center"/>
    </xf>
    <xf numFmtId="0" fontId="0" fillId="0" borderId="0" xfId="0" applyAlignment="1">
      <alignment horizontal="left" vertical="top" wrapText="1"/>
    </xf>
    <xf numFmtId="0" fontId="8" fillId="13" borderId="4" xfId="0" applyFont="1" applyFill="1" applyBorder="1" applyAlignment="1">
      <alignment vertical="center"/>
    </xf>
    <xf numFmtId="0" fontId="8" fillId="5" borderId="4" xfId="0" applyFont="1" applyFill="1" applyBorder="1" applyAlignment="1">
      <alignment vertical="center" wrapText="1"/>
    </xf>
    <xf numFmtId="0" fontId="0" fillId="0" borderId="0" xfId="0" applyAlignment="1">
      <alignment wrapText="1"/>
    </xf>
    <xf numFmtId="0" fontId="15" fillId="0" borderId="15" xfId="0" applyFont="1" applyBorder="1" applyAlignment="1">
      <alignment wrapText="1" readingOrder="1"/>
    </xf>
    <xf numFmtId="0" fontId="15" fillId="0" borderId="16" xfId="0" applyFont="1" applyBorder="1" applyAlignment="1">
      <alignment wrapText="1" readingOrder="1"/>
    </xf>
    <xf numFmtId="0" fontId="15" fillId="0" borderId="0" xfId="0" applyFont="1" applyAlignment="1">
      <alignment wrapText="1" readingOrder="1"/>
    </xf>
    <xf numFmtId="167" fontId="9" fillId="6" borderId="0" xfId="0" applyNumberFormat="1" applyFont="1" applyFill="1" applyAlignment="1">
      <alignment horizontal="center" vertical="center"/>
    </xf>
    <xf numFmtId="0" fontId="5" fillId="4" borderId="0" xfId="0" applyFont="1" applyFill="1" applyAlignment="1">
      <alignment horizontal="center" vertical="center"/>
    </xf>
    <xf numFmtId="0" fontId="8" fillId="5" borderId="4" xfId="0" applyFont="1" applyFill="1" applyBorder="1" applyAlignment="1">
      <alignment horizontal="center" vertical="center"/>
    </xf>
    <xf numFmtId="14" fontId="8" fillId="5" borderId="4" xfId="0" applyNumberFormat="1" applyFont="1" applyFill="1" applyBorder="1" applyAlignment="1">
      <alignment horizontal="center" vertical="center"/>
    </xf>
    <xf numFmtId="0" fontId="8" fillId="13" borderId="4" xfId="0" applyFont="1" applyFill="1" applyBorder="1" applyAlignment="1">
      <alignment horizontal="center" vertical="center"/>
    </xf>
    <xf numFmtId="0" fontId="13" fillId="14" borderId="9" xfId="2" applyAlignment="1">
      <alignment horizontal="center" vertical="center"/>
    </xf>
    <xf numFmtId="0" fontId="0" fillId="2" borderId="0" xfId="0" applyFill="1" applyAlignment="1">
      <alignment horizontal="center" vertical="center"/>
    </xf>
    <xf numFmtId="14" fontId="1" fillId="2" borderId="0" xfId="0" applyNumberFormat="1" applyFont="1" applyFill="1" applyAlignment="1">
      <alignment horizontal="center" vertical="center"/>
    </xf>
    <xf numFmtId="0" fontId="16" fillId="5" borderId="4" xfId="0" applyFont="1" applyFill="1" applyBorder="1" applyAlignment="1">
      <alignment vertical="center"/>
    </xf>
    <xf numFmtId="167" fontId="8" fillId="5" borderId="4" xfId="0" applyNumberFormat="1" applyFont="1" applyFill="1" applyBorder="1" applyAlignment="1">
      <alignment horizontal="center" vertical="center"/>
    </xf>
    <xf numFmtId="167" fontId="16" fillId="5" borderId="4" xfId="0" applyNumberFormat="1" applyFont="1" applyFill="1" applyBorder="1" applyAlignment="1">
      <alignment horizontal="center" vertical="center"/>
    </xf>
    <xf numFmtId="0" fontId="0" fillId="0" borderId="0" xfId="0" applyAlignment="1">
      <alignment horizontal="center"/>
    </xf>
    <xf numFmtId="167" fontId="0" fillId="0" borderId="0" xfId="0" applyNumberFormat="1" applyAlignment="1">
      <alignment horizontal="center"/>
    </xf>
    <xf numFmtId="0" fontId="3" fillId="3" borderId="6" xfId="0" applyFont="1" applyFill="1" applyBorder="1" applyAlignment="1">
      <alignment horizontal="center" vertical="center"/>
    </xf>
    <xf numFmtId="0" fontId="3" fillId="3" borderId="7" xfId="0" applyFont="1" applyFill="1" applyBorder="1" applyAlignment="1">
      <alignment horizontal="center" vertical="center"/>
    </xf>
    <xf numFmtId="0" fontId="3" fillId="3" borderId="6"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xf>
    <xf numFmtId="165" fontId="1" fillId="2" borderId="0" xfId="0" applyNumberFormat="1" applyFont="1" applyFill="1" applyAlignment="1">
      <alignment horizontal="center" vertical="center"/>
    </xf>
    <xf numFmtId="0" fontId="18" fillId="16" borderId="17" xfId="0" applyFont="1" applyFill="1" applyBorder="1"/>
    <xf numFmtId="14" fontId="16" fillId="5" borderId="4" xfId="0" applyNumberFormat="1" applyFont="1" applyFill="1" applyBorder="1" applyAlignment="1">
      <alignment horizontal="center" vertical="center"/>
    </xf>
    <xf numFmtId="0" fontId="16" fillId="5" borderId="4" xfId="0" applyFont="1" applyFill="1" applyBorder="1" applyAlignment="1">
      <alignment horizontal="center" vertical="center"/>
    </xf>
    <xf numFmtId="167" fontId="17" fillId="0" borderId="0" xfId="0" applyNumberFormat="1" applyFont="1"/>
    <xf numFmtId="166" fontId="19" fillId="4" borderId="1" xfId="0" applyNumberFormat="1" applyFont="1" applyFill="1" applyBorder="1" applyAlignment="1">
      <alignment horizontal="center" vertical="center"/>
    </xf>
    <xf numFmtId="165" fontId="19" fillId="4" borderId="1" xfId="0" applyNumberFormat="1" applyFont="1" applyFill="1" applyBorder="1" applyAlignment="1">
      <alignment horizontal="center" vertical="center"/>
    </xf>
    <xf numFmtId="0" fontId="20" fillId="2" borderId="0" xfId="0" applyFont="1" applyFill="1" applyAlignment="1">
      <alignment horizontal="center" wrapText="1"/>
    </xf>
  </cellXfs>
  <cellStyles count="5">
    <cellStyle name="20% - Accent1" xfId="3" builtinId="30"/>
    <cellStyle name="Accent1" xfId="1" builtinId="29"/>
    <cellStyle name="Check Cell" xfId="2" builtinId="23"/>
    <cellStyle name="Hyperlink" xfId="4" builtinId="8"/>
    <cellStyle name="Normal" xfId="0" builtinId="0"/>
  </cellStyles>
  <dxfs count="78">
    <dxf>
      <alignment horizontal="left" vertical="top" textRotation="0" wrapText="1" indent="0" justifyLastLine="0" shrinkToFit="0" readingOrder="0"/>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8" formatCode=";;;"/>
      <fill>
        <patternFill>
          <bgColor theme="2" tint="-0.24994659260841701"/>
        </patternFill>
      </fill>
    </dxf>
    <dxf>
      <numFmt numFmtId="168" formatCode=";;;"/>
      <fill>
        <patternFill>
          <bgColor theme="2" tint="-0.24994659260841701"/>
        </patternFill>
      </fill>
    </dxf>
    <dxf>
      <numFmt numFmtId="168" formatCode=";;;"/>
      <fill>
        <patternFill>
          <bgColor theme="2" tint="-0.24994659260841701"/>
        </patternFill>
      </fill>
    </dxf>
    <dxf>
      <numFmt numFmtId="168" formatCode=";;;"/>
      <fill>
        <patternFill>
          <bgColor theme="2" tint="-0.24994659260841701"/>
        </patternFill>
      </fill>
    </dxf>
    <dxf>
      <numFmt numFmtId="168" formatCode=";;;"/>
      <fill>
        <patternFill>
          <bgColor theme="2" tint="-0.24994659260841701"/>
        </patternFill>
      </fill>
    </dxf>
    <dxf>
      <numFmt numFmtId="168" formatCode=";;;"/>
      <fill>
        <patternFill>
          <bgColor theme="2" tint="-0.24994659260841701"/>
        </patternFill>
      </fill>
    </dxf>
    <dxf>
      <numFmt numFmtId="168" formatCode=";;;"/>
      <fill>
        <patternFill>
          <bgColor theme="2" tint="-0.24994659260841701"/>
        </patternFill>
      </fill>
    </dxf>
    <dxf>
      <numFmt numFmtId="168" formatCode=";;;"/>
      <fill>
        <patternFill>
          <bgColor theme="2" tint="-0.24994659260841701"/>
        </patternFill>
      </fill>
    </dxf>
    <dxf>
      <numFmt numFmtId="168"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8" formatCode=";;;"/>
      <fill>
        <patternFill>
          <bgColor theme="2" tint="-0.24994659260841701"/>
        </patternFill>
      </fill>
    </dxf>
    <dxf>
      <numFmt numFmtId="168" formatCode=";;;"/>
      <fill>
        <patternFill>
          <bgColor theme="2" tint="-0.24994659260841701"/>
        </patternFill>
      </fill>
    </dxf>
    <dxf>
      <numFmt numFmtId="168" formatCode=";;;"/>
      <fill>
        <patternFill>
          <bgColor theme="2" tint="-0.24994659260841701"/>
        </patternFill>
      </fill>
    </dxf>
    <dxf>
      <numFmt numFmtId="168" formatCode=";;;"/>
      <fill>
        <patternFill>
          <bgColor theme="2" tint="-0.24994659260841701"/>
        </patternFill>
      </fill>
    </dxf>
    <dxf>
      <numFmt numFmtId="168"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8"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8" formatCode=";;;"/>
      <fill>
        <patternFill patternType="solid">
          <bgColor theme="8" tint="0.39994506668294322"/>
        </patternFill>
      </fill>
    </dxf>
    <dxf>
      <numFmt numFmtId="168" formatCode=";;;"/>
      <fill>
        <patternFill patternType="lightUp">
          <bgColor rgb="FF00B050"/>
        </patternFill>
      </fill>
    </dxf>
    <dxf>
      <numFmt numFmtId="168" formatCode=";;;"/>
      <fill>
        <patternFill patternType="solid">
          <fgColor indexed="64"/>
          <bgColor theme="0" tint="-4.9989318521683403E-2"/>
        </patternFill>
      </fill>
    </dxf>
    <dxf>
      <numFmt numFmtId="168" formatCode=";;;"/>
      <fill>
        <patternFill>
          <bgColor theme="2" tint="-0.24994659260841701"/>
        </patternFill>
      </fill>
    </dxf>
    <dxf>
      <numFmt numFmtId="168"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8" formatCode=";;;"/>
      <fill>
        <patternFill>
          <bgColor theme="2" tint="-0.24994659260841701"/>
        </patternFill>
      </fill>
    </dxf>
    <dxf>
      <numFmt numFmtId="0" formatCode="General"/>
    </dxf>
    <dxf>
      <numFmt numFmtId="0" formatCode="General"/>
    </dxf>
    <dxf>
      <numFmt numFmtId="0" formatCode="General"/>
    </dxf>
    <dxf>
      <numFmt numFmtId="0" formatCode="General"/>
    </dxf>
    <dxf>
      <numFmt numFmtId="0" formatCode="General"/>
    </dxf>
    <dxf>
      <numFmt numFmtId="14" formatCode="0.00%"/>
    </dxf>
    <dxf>
      <alignment horizontal="center" vertical="center" textRotation="0" wrapText="1" indent="0" justifyLastLine="0" shrinkToFit="0" readingOrder="0"/>
    </dxf>
    <dxf>
      <fill>
        <patternFill>
          <bgColor rgb="FFFF0000"/>
        </patternFill>
      </fill>
    </dxf>
    <dxf>
      <fill>
        <patternFill>
          <bgColor rgb="FFFFFF00"/>
        </patternFill>
      </fill>
    </dxf>
    <dxf>
      <fill>
        <patternFill>
          <bgColor rgb="FF92D050"/>
        </patternFill>
      </fill>
    </dxf>
  </dxfs>
  <tableStyles count="0" defaultTableStyle="TableStyleMedium2" defaultPivotStyle="PivotStyleLight16"/>
  <colors>
    <mruColors>
      <color rgb="FFFF33CC"/>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Spin" dx="22" fmlaLink="$Q$5" inc="7" max="30000" page="10" val="357"/>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1104900</xdr:colOff>
          <xdr:row>2</xdr:row>
          <xdr:rowOff>0</xdr:rowOff>
        </xdr:from>
        <xdr:to>
          <xdr:col>7</xdr:col>
          <xdr:colOff>0</xdr:colOff>
          <xdr:row>3</xdr:row>
          <xdr:rowOff>0</xdr:rowOff>
        </xdr:to>
        <xdr:sp macro="" textlink="">
          <xdr:nvSpPr>
            <xdr:cNvPr id="1027" name="Spinner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Gantt%20project%20planner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Planner"/>
    </sheetNames>
    <sheetDataSet>
      <sheetData sheetId="0">
        <row r="2">
          <cell r="H2">
            <v>1</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B39E37-C695-4FB4-9659-696DC3C4B7D6}" name="Table1" displayName="Table1" ref="A8:R13" totalsRowShown="0" headerRowDxfId="74">
  <autoFilter ref="A8:R13" xr:uid="{74B39E37-C695-4FB4-9659-696DC3C4B7D6}"/>
  <tableColumns count="18">
    <tableColumn id="1" xr3:uid="{3AB7DF63-F3E2-46EA-867C-B10FAF5F8283}" name="Student Name"/>
    <tableColumn id="2" xr3:uid="{13C0B538-C9CF-4A18-843B-49D2D2EE71AD}" name="Student DigiPen e-mail"/>
    <tableColumn id="3" xr3:uid="{EEFCB033-F9B7-4CC7-A949-5D1CA1F9E35D}" name="Average Committed Weekly Hours">
      <calculatedColumnFormula>D9 /5</calculatedColumnFormula>
    </tableColumn>
    <tableColumn id="4" xr3:uid="{5F2A4495-7E67-4BF7-A30F-B6F6E4650204}" name="Done"/>
    <tableColumn id="5" xr3:uid="{2BA79B57-539F-46E5-965A-5E7716ACBE1C}" name="In Progress"/>
    <tableColumn id="6" xr3:uid="{2710B94F-2F91-48AC-8457-97A764EF4BC7}" name="Not Started"/>
    <tableColumn id="7" xr3:uid="{493E51FB-9F1A-4B86-B51A-0A9F697471BC}" name="Total Workload "/>
    <tableColumn id="8" xr3:uid="{B5D3A34D-58ED-4437-86C3-EDEF21DC68ED}" name="Planned Code %" dataDxfId="73"/>
    <tableColumn id="9" xr3:uid="{91977D25-FF71-40D1-8F42-2C68A990D6AF}" name="Workload" dataDxfId="72"/>
    <tableColumn id="10" xr3:uid="{20ECF3E5-B447-40AE-82D9-F1DAECBAD66F}" name="Remaining"/>
    <tableColumn id="11" xr3:uid="{86055431-90BE-4435-8CF6-21581B8D435B}" name="Workload2" dataDxfId="71"/>
    <tableColumn id="12" xr3:uid="{5AA91C7C-8A0B-454F-BB15-D1BB545F0BE4}" name="Remaining3"/>
    <tableColumn id="13" xr3:uid="{55A241A8-0143-4DEA-8DFD-95E60EC7AFD6}" name="Workload4" dataDxfId="70"/>
    <tableColumn id="14" xr3:uid="{B367E59C-5FB9-479C-A7F3-B1C7AE02BA4A}" name="Remaining5"/>
    <tableColumn id="15" xr3:uid="{57F47D13-B340-4FE1-8235-443CABD5B1EA}" name="Workload6" dataDxfId="69"/>
    <tableColumn id="16" xr3:uid="{DF492611-AC03-4727-883A-97854465FDAE}" name="Remaining7"/>
    <tableColumn id="17" xr3:uid="{9A20AE32-79C9-4662-A53C-09867FD35D7D}" name="Workload8" dataDxfId="68"/>
    <tableColumn id="18" xr3:uid="{67CDA12C-F1E4-40F4-B6AC-BDC17A0B0B8D}" name="Remaining9"/>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6DC0953-319A-478E-B076-D8251F7DDE02}" name="Table3" displayName="Table3" ref="A1:B5" totalsRowShown="0">
  <autoFilter ref="A1:B5" xr:uid="{D6DC0953-319A-478E-B076-D8251F7DDE02}"/>
  <tableColumns count="2">
    <tableColumn id="1" xr3:uid="{EA8F5AEE-6362-4231-A100-FC83375BF54E}" name="Priorities"/>
    <tableColumn id="2" xr3:uid="{AD8C4A4D-E657-42E4-9936-7501E7471B3C}" name="Brief"/>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73C9A4E-E4B8-40B0-BB86-7BA7DB9B8E56}" name="Table4" displayName="Table4" ref="A5:B8" totalsRowShown="0" headerRowDxfId="12" headerRowBorderDxfId="10" tableBorderDxfId="11" totalsRowBorderDxfId="9">
  <autoFilter ref="A5:B8" xr:uid="{C73C9A4E-E4B8-40B0-BB86-7BA7DB9B8E56}"/>
  <tableColumns count="2">
    <tableColumn id="1" xr3:uid="{72CD6C81-E3FF-479B-8443-C59651900B72}" name="Status" dataDxfId="8"/>
    <tableColumn id="2" xr3:uid="{B1C91A3B-EB58-4009-B130-F6CBDA1769C2}" name="Description" dataDxfId="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ECAA8B5-6330-451B-9562-5424BBB00F80}" name="Table5" displayName="Table5" ref="A1:B4" totalsRowShown="0">
  <autoFilter ref="A1:B4" xr:uid="{DECAA8B5-6330-451B-9562-5424BBB00F80}"/>
  <tableColumns count="2">
    <tableColumn id="1" xr3:uid="{D55844DA-51EF-4755-A498-8AFCDF33F45D}" name="Colour"/>
    <tableColumn id="2" xr3:uid="{B0848137-1086-4330-AA22-48E2FA796BAF}" name="Descrip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c.guangzhe@digipen.edu" TargetMode="External"/><Relationship Id="rId2" Type="http://schemas.openxmlformats.org/officeDocument/2006/relationships/hyperlink" Target="mailto:low.j@digipen.edu" TargetMode="External"/><Relationship Id="rId1" Type="http://schemas.openxmlformats.org/officeDocument/2006/relationships/hyperlink" Target="mailto:tay.k@digipen.edu" TargetMode="External"/><Relationship Id="rId5" Type="http://schemas.openxmlformats.org/officeDocument/2006/relationships/table" Target="../tables/table1.xml"/><Relationship Id="rId4" Type="http://schemas.openxmlformats.org/officeDocument/2006/relationships/hyperlink" Target="mailto:caleb.pui@digipen.edu"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5"/>
  <sheetViews>
    <sheetView workbookViewId="0">
      <selection activeCell="E17" sqref="E17"/>
    </sheetView>
  </sheetViews>
  <sheetFormatPr defaultRowHeight="15" outlineLevelCol="1"/>
  <cols>
    <col min="1" max="1" width="40" customWidth="1"/>
    <col min="2" max="2" width="23.5703125" customWidth="1" outlineLevel="1"/>
    <col min="3" max="3" width="33.5703125" customWidth="1" outlineLevel="1"/>
    <col min="4" max="4" width="7.85546875" customWidth="1" outlineLevel="1"/>
    <col min="5" max="5" width="12.85546875" customWidth="1" outlineLevel="1"/>
    <col min="6" max="6" width="13.28515625" customWidth="1" outlineLevel="1"/>
    <col min="7" max="7" width="17" customWidth="1" outlineLevel="1"/>
    <col min="8" max="8" width="17.42578125" customWidth="1" outlineLevel="1"/>
    <col min="9" max="9" width="15" customWidth="1"/>
    <col min="10" max="10" width="12.5703125" customWidth="1"/>
    <col min="11" max="11" width="12.7109375" customWidth="1"/>
    <col min="12" max="12" width="13.5703125" customWidth="1"/>
    <col min="13" max="13" width="12.7109375" customWidth="1"/>
    <col min="14" max="14" width="13.5703125" customWidth="1"/>
    <col min="15" max="15" width="12.7109375" customWidth="1"/>
    <col min="16" max="16" width="13.5703125" customWidth="1"/>
    <col min="17" max="17" width="12.7109375" customWidth="1"/>
    <col min="18" max="18" width="13.5703125" customWidth="1"/>
  </cols>
  <sheetData>
    <row r="1" spans="1:18" ht="35.25">
      <c r="A1" s="1" t="s">
        <v>0</v>
      </c>
    </row>
    <row r="2" spans="1:18" ht="35.25">
      <c r="A2" s="1" t="s">
        <v>1</v>
      </c>
    </row>
    <row r="3" spans="1:18" ht="57" customHeight="1">
      <c r="A3" s="83" t="s">
        <v>2</v>
      </c>
      <c r="B3" s="83"/>
      <c r="J3" s="67"/>
      <c r="K3" s="67"/>
      <c r="L3" s="80"/>
    </row>
    <row r="4" spans="1:18" ht="18.75">
      <c r="A4" s="10" t="s">
        <v>3</v>
      </c>
      <c r="B4" s="55">
        <v>44494</v>
      </c>
      <c r="C4" s="40"/>
      <c r="D4" s="39"/>
      <c r="E4" s="39"/>
      <c r="F4" s="39"/>
    </row>
    <row r="5" spans="1:18" ht="18.75">
      <c r="A5" s="10" t="s">
        <v>4</v>
      </c>
      <c r="B5" t="s">
        <v>5</v>
      </c>
      <c r="C5" s="40"/>
      <c r="D5" s="39"/>
      <c r="E5" s="39"/>
      <c r="F5" s="39"/>
    </row>
    <row r="6" spans="1:18" ht="18.75">
      <c r="A6" s="10" t="s">
        <v>6</v>
      </c>
      <c r="B6" s="17"/>
      <c r="C6" s="40"/>
      <c r="D6" s="39"/>
      <c r="E6" s="39"/>
      <c r="F6" s="39"/>
    </row>
    <row r="7" spans="1:18">
      <c r="D7" s="66" t="s">
        <v>7</v>
      </c>
      <c r="E7" s="66"/>
      <c r="F7" s="66"/>
      <c r="G7" s="66"/>
      <c r="I7" s="67">
        <f>B4 + 7</f>
        <v>44501</v>
      </c>
      <c r="J7" s="67"/>
      <c r="K7" s="67">
        <f>I7+7</f>
        <v>44508</v>
      </c>
      <c r="L7" s="67"/>
      <c r="M7" s="67">
        <f>K7+7</f>
        <v>44515</v>
      </c>
      <c r="N7" s="67"/>
      <c r="O7" s="67">
        <f>M7+7</f>
        <v>44522</v>
      </c>
      <c r="P7" s="67"/>
      <c r="Q7" s="67">
        <f>O7+7</f>
        <v>44529</v>
      </c>
      <c r="R7" s="67"/>
    </row>
    <row r="8" spans="1:18" ht="30">
      <c r="A8" s="37" t="s">
        <v>8</v>
      </c>
      <c r="B8" s="38" t="s">
        <v>9</v>
      </c>
      <c r="C8" s="38" t="s">
        <v>10</v>
      </c>
      <c r="D8" s="38" t="s">
        <v>11</v>
      </c>
      <c r="E8" s="38" t="s">
        <v>12</v>
      </c>
      <c r="F8" s="38" t="s">
        <v>13</v>
      </c>
      <c r="G8" s="38" t="s">
        <v>14</v>
      </c>
      <c r="H8" s="38" t="s">
        <v>15</v>
      </c>
      <c r="I8" s="38" t="s">
        <v>16</v>
      </c>
      <c r="J8" s="38" t="s">
        <v>17</v>
      </c>
      <c r="K8" s="38" t="s">
        <v>18</v>
      </c>
      <c r="L8" s="38" t="s">
        <v>19</v>
      </c>
      <c r="M8" s="38" t="s">
        <v>20</v>
      </c>
      <c r="N8" s="38" t="s">
        <v>21</v>
      </c>
      <c r="O8" s="38" t="s">
        <v>22</v>
      </c>
      <c r="P8" s="38" t="s">
        <v>23</v>
      </c>
      <c r="Q8" s="38" t="s">
        <v>24</v>
      </c>
      <c r="R8" s="38" t="s">
        <v>25</v>
      </c>
    </row>
    <row r="9" spans="1:18">
      <c r="A9" t="s">
        <v>26</v>
      </c>
      <c r="B9" s="41" t="s">
        <v>27</v>
      </c>
      <c r="C9">
        <f>D9 /5</f>
        <v>0.2</v>
      </c>
      <c r="D9">
        <f>SUMIFS(GANTT!F:F, GANTT!G:G, Main!$A9, GANTT!R:R,TaskStatus!$A$8)</f>
        <v>1</v>
      </c>
      <c r="E9">
        <f>SUMIFS(GANTT!F:F, GANTT!G:G, Main!$A9, GANTT!R:R,TaskStatus!$A$7)</f>
        <v>10</v>
      </c>
      <c r="F9">
        <f>SUMIFS(GANTT!F:F, GANTT!G:G, Main!$A9, GANTT!R:R,TaskStatus!$A$6)</f>
        <v>34</v>
      </c>
      <c r="G9">
        <f>SUM(D9:F9)</f>
        <v>45</v>
      </c>
      <c r="H9" s="36">
        <f>(SUMIFS(GANTT!F:F,GANTT!G:G,Main!$A9,GANTT!B:B,TaskTypes!$A$5)/$G9)</f>
        <v>0.57777777777777772</v>
      </c>
      <c r="I9">
        <f>SUMIFS(GANTT!$F:$F, GANTT!$G:$G, Main!$A9,  GANTT!$J:$J,"&lt;= "&amp;$I$7 )</f>
        <v>6</v>
      </c>
      <c r="J9">
        <f>I9- SUMIFS(GANTT!$F:$F, GANTT!$G:$G, Main!$A9, GANTT!$J:$J,"&lt;= "&amp;$I$7, GANTT!$R:$R, TaskStatus!$A$8)</f>
        <v>6</v>
      </c>
      <c r="K9">
        <f>SUMIFS(GANTT!$F:$F, GANTT!$G:$G, Main!$A9,  GANTT!$J:$J,"&lt;= "&amp;$K$7 )</f>
        <v>13</v>
      </c>
      <c r="L9">
        <f>K9- SUMIFS(GANTT!$F:$F, GANTT!$G:$G, Main!$A9, GANTT!$J:$J,"&lt;= "&amp;$K$7, GANTT!$R:$R, TaskStatus!$A$8)</f>
        <v>13</v>
      </c>
      <c r="M9">
        <f>SUMIFS(GANTT!$F:$F, GANTT!$G:$G, Main!$A9,  GANTT!$J:$J,"&lt;= "&amp;$M$7 )</f>
        <v>18</v>
      </c>
      <c r="N9">
        <f>M9- SUMIFS(GANTT!$F:$F, GANTT!$G:$G, Main!$A9, GANTT!$J:$J,"&lt;= "&amp;$M$7, GANTT!$R:$R, TaskStatus!$A$8)</f>
        <v>18</v>
      </c>
      <c r="O9">
        <f>SUMIFS(GANTT!$F:$F, GANTT!$G:$G, Main!$A9,  GANTT!$J:$J,"&lt;= "&amp;$O$7 )</f>
        <v>29</v>
      </c>
      <c r="P9">
        <f>O9- SUMIFS(GANTT!$F:$F, GANTT!$G:$G, Main!$A9, GANTT!$J:$J,"&lt;= "&amp;$O$7, GANTT!$R:$R, TaskStatus!$A$8)</f>
        <v>29</v>
      </c>
      <c r="Q9">
        <f>SUMIFS(GANTT!$F:$F, GANTT!$G:$G, Main!$A9,  GANTT!$J:$J,"&lt;= "&amp;$Q$7 )</f>
        <v>45</v>
      </c>
      <c r="R9">
        <f>Q9- SUMIFS(GANTT!$F:$F, GANTT!$G:$G, Main!$A9, GANTT!$J:$J,"&lt;= "&amp;$O$7, GANTT!$R:$R, TaskStatus!$A$8)</f>
        <v>45</v>
      </c>
    </row>
    <row r="10" spans="1:18">
      <c r="A10" t="s">
        <v>28</v>
      </c>
      <c r="B10" s="41" t="s">
        <v>29</v>
      </c>
      <c r="C10">
        <f>D10 /5</f>
        <v>1.6</v>
      </c>
      <c r="D10">
        <f>SUMIFS(GANTT!F:F, GANTT!G:G, Main!$A10, GANTT!R:R,TaskStatus!$A$8)</f>
        <v>8</v>
      </c>
      <c r="E10">
        <f>SUMIFS(GANTT!F:F, GANTT!G:G, Main!$A10, GANTT!R:R,TaskStatus!$A$7)</f>
        <v>0</v>
      </c>
      <c r="F10">
        <f>SUMIFS(GANTT!F:F, GANTT!G:G, Main!$A10, GANTT!R:R,TaskStatus!$A$6)</f>
        <v>34</v>
      </c>
      <c r="G10">
        <f t="shared" ref="G10:G12" si="0">SUM(D10:F10)</f>
        <v>42</v>
      </c>
      <c r="H10" s="36">
        <f>(SUMIFS(GANTT!F:F,GANTT!G:G,Main!$A10,GANTT!B:B,TaskTypes!$A$5)/$G10)</f>
        <v>0.7857142857142857</v>
      </c>
      <c r="I10">
        <f>SUMIFS(GANTT!$F:$F, GANTT!$G:$G, Main!$A10,  GANTT!$J:$J,"&lt;= "&amp;$I$7 )</f>
        <v>8</v>
      </c>
      <c r="J10">
        <f>I10- SUMIFS(GANTT!$F:$F, GANTT!$G:$G, Main!$A10, GANTT!$J:$J,"&lt;= "&amp;$I$7, GANTT!$R:$R, TaskStatus!$A$8)</f>
        <v>0</v>
      </c>
      <c r="K10">
        <f>SUMIFS(GANTT!$F:$F, GANTT!$G:$G, Main!$A10,  GANTT!$J:$J,"&lt;= "&amp;$K$7 )</f>
        <v>18</v>
      </c>
      <c r="L10">
        <f>K10- SUMIFS(GANTT!$F:$F, GANTT!$G:$G, Main!$A10, GANTT!$J:$J,"&lt;= "&amp;$K$7, GANTT!$R:$R, TaskStatus!$A$8)</f>
        <v>10</v>
      </c>
      <c r="M10">
        <f>SUMIFS(GANTT!$F:$F, GANTT!$G:$G, Main!$A10,  GANTT!$J:$J,"&lt;= "&amp;$M$7 )</f>
        <v>29</v>
      </c>
      <c r="N10">
        <f>M10- SUMIFS(GANTT!$F:$F, GANTT!$G:$G, Main!$A10, GANTT!$J:$J,"&lt;= "&amp;$M$7, GANTT!$R:$R, TaskStatus!$A$8)</f>
        <v>21</v>
      </c>
      <c r="O10">
        <f>SUMIFS(GANTT!$F:$F, GANTT!$G:$G, Main!$A10,  GANTT!$J:$J,"&lt;= "&amp;$O$7 )</f>
        <v>35</v>
      </c>
      <c r="P10">
        <f>O10- SUMIFS(GANTT!$F:$F, GANTT!$G:$G, Main!$A10, GANTT!$J:$J,"&lt;= "&amp;$O$7, GANTT!$R:$R, TaskStatus!$A$8)</f>
        <v>27</v>
      </c>
      <c r="Q10">
        <f>SUMIFS(GANTT!$F:$F, GANTT!$G:$G, Main!$A10,  GANTT!$J:$J,"&lt;= "&amp;$Q$7 )</f>
        <v>42</v>
      </c>
      <c r="R10">
        <f>Q10- SUMIFS(GANTT!$F:$F, GANTT!$G:$G, Main!$A10, GANTT!$J:$J,"&lt;= "&amp;$O$7, GANTT!$R:$R, TaskStatus!$A$8)</f>
        <v>34</v>
      </c>
    </row>
    <row r="11" spans="1:18">
      <c r="A11" t="s">
        <v>30</v>
      </c>
      <c r="B11" s="41" t="s">
        <v>31</v>
      </c>
      <c r="C11">
        <f>D11 /5</f>
        <v>2</v>
      </c>
      <c r="D11">
        <f>SUMIFS(GANTT!F:F, GANTT!G:G, Main!$A11, GANTT!R:R,TaskStatus!$A$8)</f>
        <v>10</v>
      </c>
      <c r="E11">
        <f>SUMIFS(GANTT!F:F, GANTT!G:G, Main!$A11, GANTT!R:R,TaskStatus!$A$7)</f>
        <v>0</v>
      </c>
      <c r="F11">
        <f>SUMIFS(GANTT!F:F, GANTT!G:G, Main!$A11, GANTT!R:R,TaskStatus!$A$6)</f>
        <v>33</v>
      </c>
      <c r="G11">
        <f t="shared" si="0"/>
        <v>43</v>
      </c>
      <c r="H11" s="36">
        <f>(SUMIFS(GANTT!F:F,GANTT!G:G,Main!$A11,GANTT!B:B,TaskTypes!$A$5)/$G11)</f>
        <v>0.72093023255813948</v>
      </c>
      <c r="I11">
        <f>SUMIFS(GANTT!$F:$F, GANTT!$G:$G, Main!$A11,  GANTT!$J:$J,"&lt;= "&amp;$I$7 )</f>
        <v>10</v>
      </c>
      <c r="J11">
        <f>I11- SUMIFS(GANTT!$F:$F, GANTT!$G:$G, Main!$A11, GANTT!$J:$J,"&lt;= "&amp;$I$7, GANTT!$R:$R, TaskStatus!$A$8)</f>
        <v>0</v>
      </c>
      <c r="K11">
        <f>SUMIFS(GANTT!$F:$F, GANTT!$G:$G, Main!$A11,  GANTT!$J:$J,"&lt;= "&amp;$K$7 )</f>
        <v>16</v>
      </c>
      <c r="L11">
        <f>K11- SUMIFS(GANTT!$F:$F, GANTT!$G:$G, Main!$A11, GANTT!$J:$J,"&lt;= "&amp;$K$7, GANTT!$R:$R, TaskStatus!$A$8)</f>
        <v>6</v>
      </c>
      <c r="M11">
        <f>SUMIFS(GANTT!$F:$F, GANTT!$G:$G, Main!$A11,  GANTT!$J:$J,"&lt;= "&amp;$M$7 )</f>
        <v>26</v>
      </c>
      <c r="N11">
        <f>M11- SUMIFS(GANTT!$F:$F, GANTT!$G:$G, Main!$A11, GANTT!$J:$J,"&lt;= "&amp;$M$7, GANTT!$R:$R, TaskStatus!$A$8)</f>
        <v>16</v>
      </c>
      <c r="O11">
        <f>SUMIFS(GANTT!$F:$F, GANTT!$G:$G, Main!$A11,  GANTT!$J:$J,"&lt;= "&amp;$O$7 )</f>
        <v>37</v>
      </c>
      <c r="P11">
        <f>O11- SUMIFS(GANTT!$F:$F, GANTT!$G:$G, Main!$A11, GANTT!$J:$J,"&lt;= "&amp;$O$7, GANTT!$R:$R, TaskStatus!$A$8)</f>
        <v>27</v>
      </c>
      <c r="Q11">
        <f>SUMIFS(GANTT!$F:$F, GANTT!$G:$G, Main!$A11,  GANTT!$J:$J,"&lt;= "&amp;$Q$7 )</f>
        <v>41</v>
      </c>
      <c r="R11">
        <f>Q11- SUMIFS(GANTT!$F:$F, GANTT!$G:$G, Main!$A11, GANTT!$J:$J,"&lt;= "&amp;$O$7, GANTT!$R:$R, TaskStatus!$A$8)</f>
        <v>31</v>
      </c>
    </row>
    <row r="12" spans="1:18">
      <c r="A12" t="s">
        <v>32</v>
      </c>
      <c r="B12" s="41" t="s">
        <v>33</v>
      </c>
      <c r="C12">
        <f>D12 /5</f>
        <v>0.4</v>
      </c>
      <c r="D12">
        <f>SUMIFS(GANTT!F:F, GANTT!G:G, Main!$A12, GANTT!R:R,TaskStatus!$A$8)</f>
        <v>2</v>
      </c>
      <c r="E12">
        <f>SUMIFS(GANTT!F:F, GANTT!G:G, Main!$A12, GANTT!R:R,TaskStatus!$A$7)</f>
        <v>10</v>
      </c>
      <c r="F12">
        <f>SUMIFS(GANTT!F:F, GANTT!G:G, Main!$A12, GANTT!R:R,TaskStatus!$A$6)</f>
        <v>28</v>
      </c>
      <c r="G12">
        <f t="shared" si="0"/>
        <v>40</v>
      </c>
      <c r="H12" s="36">
        <f>(SUMIFS(GANTT!F:F,GANTT!G:G,Main!$A12,GANTT!B:B,TaskTypes!$A$5)/$G12)</f>
        <v>1</v>
      </c>
      <c r="I12">
        <f>SUMIFS(GANTT!$F:$F, GANTT!$G:$G, Main!$A12,  GANTT!$J:$J,"&lt;= "&amp;$I$7 )</f>
        <v>2</v>
      </c>
      <c r="J12">
        <f>I12- SUMIFS(GANTT!$F:$F, GANTT!$G:$G, Main!$A12, GANTT!$J:$J,"&lt;= "&amp;$I$7, GANTT!$R:$R, TaskStatus!$A$8)</f>
        <v>0</v>
      </c>
      <c r="K12">
        <f>SUMIFS(GANTT!$F:$F, GANTT!$G:$G, Main!$A12,  GANTT!$J:$J,"&lt;= "&amp;$K$7 )</f>
        <v>12</v>
      </c>
      <c r="L12">
        <f>K12- SUMIFS(GANTT!$F:$F, GANTT!$G:$G, Main!$A12, GANTT!$J:$J,"&lt;= "&amp;$K$7, GANTT!$R:$R, TaskStatus!$A$8)</f>
        <v>10</v>
      </c>
      <c r="M12">
        <f>SUMIFS(GANTT!$F:$F, GANTT!$G:$G, Main!$A12,  GANTT!$J:$J,"&lt;= "&amp;$M$7 )</f>
        <v>20</v>
      </c>
      <c r="N12">
        <f>M12- SUMIFS(GANTT!$F:$F, GANTT!$G:$G, Main!$A12, GANTT!$J:$J,"&lt;= "&amp;$M$7, GANTT!$R:$R, TaskStatus!$A$8)</f>
        <v>18</v>
      </c>
      <c r="O12">
        <f>SUMIFS(GANTT!$F:$F, GANTT!$G:$G, Main!$A12,  GANTT!$J:$J,"&lt;= "&amp;$O$7 )</f>
        <v>30</v>
      </c>
      <c r="P12">
        <f>O12- SUMIFS(GANTT!$F:$F, GANTT!$G:$G, Main!$A12, GANTT!$J:$J,"&lt;= "&amp;$O$7, GANTT!$R:$R, TaskStatus!$A$8)</f>
        <v>28</v>
      </c>
      <c r="Q12">
        <f>SUMIFS(GANTT!$F:$F, GANTT!$G:$G, Main!$A12,  GANTT!$J:$J,"&lt;= "&amp;$Q$7 )</f>
        <v>40</v>
      </c>
      <c r="R12">
        <f>Q12- SUMIFS(GANTT!$F:$F, GANTT!$G:$G, Main!$A12, GANTT!$J:$J,"&lt;= "&amp;$O$7, GANTT!$R:$R, TaskStatus!$A$8)</f>
        <v>38</v>
      </c>
    </row>
    <row r="13" spans="1:18">
      <c r="B13" t="s">
        <v>34</v>
      </c>
      <c r="C13">
        <f>D13 /5</f>
        <v>4.2</v>
      </c>
      <c r="D13">
        <f>SUM(D9:D12)</f>
        <v>21</v>
      </c>
      <c r="E13">
        <f>SUM(E9:E12)</f>
        <v>20</v>
      </c>
      <c r="F13">
        <f>SUM(F9:F12)</f>
        <v>129</v>
      </c>
      <c r="G13">
        <f>SUM(G9:G12)</f>
        <v>170</v>
      </c>
      <c r="H13">
        <f>SUM(H9:H12)</f>
        <v>3.084422296050203</v>
      </c>
      <c r="I13">
        <f>SUM(I9:I12)</f>
        <v>26</v>
      </c>
      <c r="J13">
        <f>SUM(J9:J12)</f>
        <v>6</v>
      </c>
      <c r="K13">
        <f>SUM(K9:K12)</f>
        <v>59</v>
      </c>
      <c r="L13">
        <f>SUM(L9:L12)</f>
        <v>39</v>
      </c>
      <c r="M13">
        <f>SUM(M9:M12)</f>
        <v>93</v>
      </c>
      <c r="N13">
        <f>SUM(N9:N12)</f>
        <v>73</v>
      </c>
      <c r="O13">
        <f>SUM(O9:O12)</f>
        <v>131</v>
      </c>
      <c r="P13">
        <f>SUM(P9:P12)</f>
        <v>111</v>
      </c>
      <c r="Q13">
        <f>SUM(Q9:Q12)</f>
        <v>168</v>
      </c>
      <c r="R13">
        <f>SUM(R9:R12)</f>
        <v>148</v>
      </c>
    </row>
    <row r="14" spans="1:18">
      <c r="I14" s="36"/>
    </row>
    <row r="15" spans="1:18">
      <c r="I15" s="36"/>
    </row>
  </sheetData>
  <mergeCells count="8">
    <mergeCell ref="J3:K3"/>
    <mergeCell ref="A3:B3"/>
    <mergeCell ref="D7:G7"/>
    <mergeCell ref="Q7:R7"/>
    <mergeCell ref="I7:J7"/>
    <mergeCell ref="K7:L7"/>
    <mergeCell ref="M7:N7"/>
    <mergeCell ref="O7:P7"/>
  </mergeCells>
  <conditionalFormatting sqref="B5">
    <cfRule type="containsText" dxfId="77" priority="1" operator="containsText" text="GREEN">
      <formula>NOT(ISERROR(SEARCH("GREEN",B5)))</formula>
    </cfRule>
    <cfRule type="containsText" dxfId="76" priority="2" operator="containsText" text="YELLOW">
      <formula>NOT(ISERROR(SEARCH("YELLOW",B5)))</formula>
    </cfRule>
    <cfRule type="containsText" dxfId="75" priority="3" operator="containsText" text="RED">
      <formula>NOT(ISERROR(SEARCH("RED",B5)))</formula>
    </cfRule>
  </conditionalFormatting>
  <hyperlinks>
    <hyperlink ref="B9" r:id="rId1" xr:uid="{7F56082D-355D-4639-8111-C6DF4C57A4A9}"/>
    <hyperlink ref="B10" r:id="rId2" xr:uid="{63F20217-4735-4E7E-8F14-130E7914E114}"/>
    <hyperlink ref="B11" r:id="rId3" xr:uid="{55FB5963-164A-497F-AF9A-7C9DE97CB135}"/>
    <hyperlink ref="B12" r:id="rId4" xr:uid="{C481A0B5-5702-44E4-9523-B214E28D1881}"/>
  </hyperlinks>
  <pageMargins left="0.7" right="0.7" top="0.75" bottom="0.75" header="0.3" footer="0.3"/>
  <tableParts count="1">
    <tablePart r:id="rId5"/>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ProjectStatus!$A$2:$A$4</xm:f>
          </x14:formula1>
          <xm:sqref>B5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Z111"/>
  <sheetViews>
    <sheetView tabSelected="1" topLeftCell="E43" zoomScale="115" zoomScaleNormal="115" workbookViewId="0">
      <selection activeCell="R62" sqref="R62"/>
    </sheetView>
  </sheetViews>
  <sheetFormatPr defaultRowHeight="14.25" outlineLevelCol="1"/>
  <cols>
    <col min="1" max="1" width="54.28515625" style="2" bestFit="1" customWidth="1"/>
    <col min="2" max="2" width="13.140625" style="20" bestFit="1" customWidth="1" outlineLevel="1"/>
    <col min="3" max="3" width="14.28515625" style="20" bestFit="1" customWidth="1" outlineLevel="1"/>
    <col min="4" max="4" width="15.7109375" style="2" bestFit="1" customWidth="1" outlineLevel="1"/>
    <col min="5" max="5" width="107.140625" style="2" bestFit="1" customWidth="1" outlineLevel="1"/>
    <col min="6" max="6" width="16.42578125" style="20" customWidth="1" outlineLevel="1"/>
    <col min="7" max="7" width="29.5703125" style="20" customWidth="1"/>
    <col min="8" max="8" width="19.28515625" style="62" customWidth="1"/>
    <col min="9" max="9" width="27.5703125" style="20" customWidth="1"/>
    <col min="10" max="10" width="16.42578125" style="20" hidden="1" customWidth="1" outlineLevel="1"/>
    <col min="11" max="13" width="16.5703125" style="20" hidden="1" customWidth="1" outlineLevel="1"/>
    <col min="14" max="14" width="15.140625" style="20" bestFit="1" customWidth="1" collapsed="1"/>
    <col min="15" max="15" width="9.140625" style="20" customWidth="1"/>
    <col min="16" max="16" width="15" style="20" customWidth="1" outlineLevel="1"/>
    <col min="17" max="17" width="9.140625" style="20" customWidth="1"/>
    <col min="18" max="18" width="14.7109375" style="20" bestFit="1" customWidth="1"/>
    <col min="19" max="32" width="4.140625" style="2" customWidth="1" outlineLevel="1"/>
    <col min="33" max="39" width="6.140625" style="2" customWidth="1" outlineLevel="1"/>
    <col min="40" max="60" width="4.140625" style="2" customWidth="1" outlineLevel="1"/>
    <col min="61" max="78" width="9.140625" style="2" customWidth="1"/>
    <col min="79" max="16384" width="9.140625" style="2"/>
  </cols>
  <sheetData>
    <row r="1" spans="1:78" ht="35.25">
      <c r="A1" s="1" t="s">
        <v>1</v>
      </c>
      <c r="B1" s="18"/>
      <c r="C1" s="18"/>
      <c r="D1" s="1"/>
      <c r="E1" s="1"/>
      <c r="H1" s="20"/>
      <c r="Q1" s="20" t="s">
        <v>35</v>
      </c>
    </row>
    <row r="2" spans="1:78" ht="30.75" customHeight="1">
      <c r="A2" s="10" t="s">
        <v>3</v>
      </c>
      <c r="B2" s="19"/>
      <c r="C2" s="19"/>
      <c r="D2" s="10"/>
      <c r="E2" s="10"/>
      <c r="G2" s="11">
        <v>44487</v>
      </c>
      <c r="H2" s="20"/>
      <c r="Q2" s="61"/>
      <c r="R2" s="61"/>
    </row>
    <row r="3" spans="1:78" ht="31.5" customHeight="1">
      <c r="A3" s="10" t="s">
        <v>36</v>
      </c>
      <c r="B3" s="19"/>
      <c r="C3" s="19"/>
      <c r="D3" s="10"/>
      <c r="E3" s="10"/>
      <c r="G3" s="12">
        <f>(Q5-350)/7</f>
        <v>1</v>
      </c>
      <c r="H3" s="20"/>
      <c r="L3" s="76">
        <f>GANTT!S5</f>
        <v>44494</v>
      </c>
    </row>
    <row r="4" spans="1:78" ht="8.25" customHeight="1">
      <c r="A4" s="10"/>
      <c r="B4" s="19"/>
      <c r="C4" s="19"/>
      <c r="D4" s="10"/>
      <c r="E4" s="10"/>
      <c r="G4" s="19"/>
      <c r="H4" s="20"/>
    </row>
    <row r="5" spans="1:78" s="8" customFormat="1">
      <c r="A5" s="7" t="s">
        <v>37</v>
      </c>
      <c r="B5" s="7"/>
      <c r="C5" s="7"/>
      <c r="D5" s="7"/>
      <c r="E5" s="7"/>
      <c r="F5" s="56"/>
      <c r="G5" s="56"/>
      <c r="H5" s="56"/>
      <c r="I5" s="56"/>
      <c r="J5" s="56"/>
      <c r="K5" s="56"/>
      <c r="L5" s="56"/>
      <c r="M5" s="56"/>
      <c r="N5" s="56"/>
      <c r="O5" s="56"/>
      <c r="P5" s="56"/>
      <c r="Q5" s="56">
        <v>357</v>
      </c>
      <c r="R5" s="56"/>
      <c r="S5" s="82">
        <f>$G$2-350+$Q$5</f>
        <v>44494</v>
      </c>
      <c r="T5" s="82"/>
      <c r="U5" s="82"/>
      <c r="V5" s="82"/>
      <c r="W5" s="82"/>
      <c r="X5" s="82"/>
      <c r="Y5" s="82"/>
      <c r="Z5" s="82">
        <f>S5+7</f>
        <v>44501</v>
      </c>
      <c r="AA5" s="82"/>
      <c r="AB5" s="82"/>
      <c r="AC5" s="82"/>
      <c r="AD5" s="82"/>
      <c r="AE5" s="82"/>
      <c r="AF5" s="82"/>
      <c r="AG5" s="82">
        <f>Z5+7</f>
        <v>44508</v>
      </c>
      <c r="AH5" s="82"/>
      <c r="AI5" s="82"/>
      <c r="AJ5" s="82"/>
      <c r="AK5" s="82"/>
      <c r="AL5" s="82"/>
      <c r="AM5" s="82"/>
      <c r="AN5" s="82">
        <f>AG5+7</f>
        <v>44515</v>
      </c>
      <c r="AO5" s="82"/>
      <c r="AP5" s="82"/>
      <c r="AQ5" s="82"/>
      <c r="AR5" s="82"/>
      <c r="AS5" s="82"/>
      <c r="AT5" s="82"/>
      <c r="AU5" s="82">
        <f>AN5+7</f>
        <v>44522</v>
      </c>
      <c r="AV5" s="82"/>
      <c r="AW5" s="82"/>
      <c r="AX5" s="82"/>
      <c r="AY5" s="82"/>
      <c r="AZ5" s="82"/>
      <c r="BA5" s="82"/>
      <c r="BB5" s="81">
        <f>AU5+7</f>
        <v>44529</v>
      </c>
      <c r="BC5" s="81"/>
      <c r="BD5" s="81"/>
      <c r="BE5" s="81"/>
      <c r="BF5" s="81"/>
      <c r="BG5" s="81"/>
      <c r="BH5" s="81"/>
      <c r="BI5" s="9"/>
      <c r="BJ5" s="9"/>
      <c r="BK5" s="9"/>
      <c r="BL5" s="9"/>
      <c r="BM5" s="9"/>
      <c r="BN5" s="9"/>
      <c r="BO5" s="9"/>
      <c r="BP5" s="9"/>
      <c r="BQ5" s="9"/>
      <c r="BR5" s="9"/>
      <c r="BS5" s="9"/>
      <c r="BT5" s="9"/>
      <c r="BU5" s="9"/>
      <c r="BV5" s="9"/>
      <c r="BW5" s="9"/>
      <c r="BX5" s="9"/>
      <c r="BY5" s="9"/>
      <c r="BZ5" s="9"/>
    </row>
    <row r="6" spans="1:78" s="5" customFormat="1" ht="15" customHeight="1">
      <c r="A6" s="73" t="s">
        <v>38</v>
      </c>
      <c r="B6" s="68" t="s">
        <v>39</v>
      </c>
      <c r="C6" s="68" t="s">
        <v>40</v>
      </c>
      <c r="D6" s="68" t="s">
        <v>41</v>
      </c>
      <c r="E6" s="68" t="s">
        <v>42</v>
      </c>
      <c r="F6" s="70" t="s">
        <v>43</v>
      </c>
      <c r="G6" s="73" t="s">
        <v>44</v>
      </c>
      <c r="H6" s="72" t="s">
        <v>45</v>
      </c>
      <c r="I6" s="72" t="s">
        <v>46</v>
      </c>
      <c r="J6" s="70" t="s">
        <v>47</v>
      </c>
      <c r="K6" s="70" t="s">
        <v>48</v>
      </c>
      <c r="L6" s="70" t="s">
        <v>49</v>
      </c>
      <c r="M6" s="70" t="s">
        <v>50</v>
      </c>
      <c r="N6" s="72" t="s">
        <v>51</v>
      </c>
      <c r="O6" s="72" t="s">
        <v>52</v>
      </c>
      <c r="P6" s="70" t="s">
        <v>53</v>
      </c>
      <c r="Q6" s="74" t="s">
        <v>54</v>
      </c>
      <c r="R6" s="70" t="s">
        <v>55</v>
      </c>
      <c r="S6" s="4">
        <f>S5</f>
        <v>44494</v>
      </c>
      <c r="T6" s="3">
        <f t="shared" ref="T6:Y6" si="0">S6+1</f>
        <v>44495</v>
      </c>
      <c r="U6" s="4">
        <f t="shared" si="0"/>
        <v>44496</v>
      </c>
      <c r="V6" s="4">
        <f t="shared" si="0"/>
        <v>44497</v>
      </c>
      <c r="W6" s="4">
        <f t="shared" si="0"/>
        <v>44498</v>
      </c>
      <c r="X6" s="4">
        <f t="shared" si="0"/>
        <v>44499</v>
      </c>
      <c r="Y6" s="4">
        <f t="shared" si="0"/>
        <v>44500</v>
      </c>
      <c r="Z6" s="4">
        <f>Z5</f>
        <v>44501</v>
      </c>
      <c r="AA6" s="4">
        <f t="shared" ref="AA6:AF6" si="1">Z6+1</f>
        <v>44502</v>
      </c>
      <c r="AB6" s="4">
        <f t="shared" si="1"/>
        <v>44503</v>
      </c>
      <c r="AC6" s="4">
        <f t="shared" si="1"/>
        <v>44504</v>
      </c>
      <c r="AD6" s="4">
        <f t="shared" si="1"/>
        <v>44505</v>
      </c>
      <c r="AE6" s="4">
        <f t="shared" si="1"/>
        <v>44506</v>
      </c>
      <c r="AF6" s="4">
        <f t="shared" si="1"/>
        <v>44507</v>
      </c>
      <c r="AG6" s="4">
        <f>AG5</f>
        <v>44508</v>
      </c>
      <c r="AH6" s="4">
        <f t="shared" ref="AH6:AM6" si="2">AG6+1</f>
        <v>44509</v>
      </c>
      <c r="AI6" s="4">
        <f t="shared" si="2"/>
        <v>44510</v>
      </c>
      <c r="AJ6" s="4">
        <f t="shared" si="2"/>
        <v>44511</v>
      </c>
      <c r="AK6" s="4">
        <f t="shared" si="2"/>
        <v>44512</v>
      </c>
      <c r="AL6" s="4">
        <f t="shared" si="2"/>
        <v>44513</v>
      </c>
      <c r="AM6" s="4">
        <f t="shared" si="2"/>
        <v>44514</v>
      </c>
      <c r="AN6" s="4">
        <f>AN5</f>
        <v>44515</v>
      </c>
      <c r="AO6" s="4">
        <f t="shared" ref="AO6:AT6" si="3">AN6+1</f>
        <v>44516</v>
      </c>
      <c r="AP6" s="4">
        <f t="shared" si="3"/>
        <v>44517</v>
      </c>
      <c r="AQ6" s="4">
        <f t="shared" si="3"/>
        <v>44518</v>
      </c>
      <c r="AR6" s="4">
        <f t="shared" si="3"/>
        <v>44519</v>
      </c>
      <c r="AS6" s="4">
        <f t="shared" si="3"/>
        <v>44520</v>
      </c>
      <c r="AT6" s="4">
        <f t="shared" si="3"/>
        <v>44521</v>
      </c>
      <c r="AU6" s="4">
        <f>AU5</f>
        <v>44522</v>
      </c>
      <c r="AV6" s="4">
        <f t="shared" ref="AV6:BA6" si="4">AU6+1</f>
        <v>44523</v>
      </c>
      <c r="AW6" s="4">
        <f t="shared" si="4"/>
        <v>44524</v>
      </c>
      <c r="AX6" s="4">
        <f t="shared" si="4"/>
        <v>44525</v>
      </c>
      <c r="AY6" s="4">
        <f t="shared" si="4"/>
        <v>44526</v>
      </c>
      <c r="AZ6" s="4">
        <f t="shared" si="4"/>
        <v>44527</v>
      </c>
      <c r="BA6" s="4">
        <f t="shared" si="4"/>
        <v>44528</v>
      </c>
      <c r="BB6" s="4">
        <f>BB5</f>
        <v>44529</v>
      </c>
      <c r="BC6" s="4">
        <f t="shared" ref="BC6:BH6" si="5">BB6+1</f>
        <v>44530</v>
      </c>
      <c r="BD6" s="4">
        <f t="shared" si="5"/>
        <v>44531</v>
      </c>
      <c r="BE6" s="4">
        <f t="shared" si="5"/>
        <v>44532</v>
      </c>
      <c r="BF6" s="4">
        <f t="shared" si="5"/>
        <v>44533</v>
      </c>
      <c r="BG6" s="4">
        <f t="shared" si="5"/>
        <v>44534</v>
      </c>
      <c r="BH6" s="4">
        <f t="shared" si="5"/>
        <v>44535</v>
      </c>
    </row>
    <row r="7" spans="1:78" s="5" customFormat="1" ht="15.75" customHeight="1">
      <c r="A7" s="73"/>
      <c r="B7" s="69"/>
      <c r="C7" s="69"/>
      <c r="D7" s="69"/>
      <c r="E7" s="69"/>
      <c r="F7" s="71"/>
      <c r="G7" s="73"/>
      <c r="H7" s="73"/>
      <c r="I7" s="73"/>
      <c r="J7" s="71"/>
      <c r="K7" s="71"/>
      <c r="L7" s="71"/>
      <c r="M7" s="71"/>
      <c r="N7" s="73"/>
      <c r="O7" s="73"/>
      <c r="P7" s="71"/>
      <c r="Q7" s="75"/>
      <c r="R7" s="71"/>
      <c r="S7" s="6" t="str">
        <f t="shared" ref="S7:AX7" si="6">UPPER(LEFT(TEXT(S6,"ddd"),1))</f>
        <v>M</v>
      </c>
      <c r="T7" s="6" t="str">
        <f t="shared" si="6"/>
        <v>T</v>
      </c>
      <c r="U7" s="6" t="str">
        <f t="shared" si="6"/>
        <v>W</v>
      </c>
      <c r="V7" s="6" t="str">
        <f t="shared" si="6"/>
        <v>T</v>
      </c>
      <c r="W7" s="6" t="str">
        <f t="shared" si="6"/>
        <v>F</v>
      </c>
      <c r="X7" s="6" t="str">
        <f t="shared" si="6"/>
        <v>S</v>
      </c>
      <c r="Y7" s="6" t="str">
        <f t="shared" si="6"/>
        <v>S</v>
      </c>
      <c r="Z7" s="6" t="str">
        <f t="shared" si="6"/>
        <v>M</v>
      </c>
      <c r="AA7" s="6" t="str">
        <f t="shared" si="6"/>
        <v>T</v>
      </c>
      <c r="AB7" s="6" t="str">
        <f t="shared" si="6"/>
        <v>W</v>
      </c>
      <c r="AC7" s="6" t="str">
        <f t="shared" si="6"/>
        <v>T</v>
      </c>
      <c r="AD7" s="6" t="str">
        <f t="shared" si="6"/>
        <v>F</v>
      </c>
      <c r="AE7" s="6" t="str">
        <f t="shared" si="6"/>
        <v>S</v>
      </c>
      <c r="AF7" s="6" t="str">
        <f t="shared" si="6"/>
        <v>S</v>
      </c>
      <c r="AG7" s="6" t="str">
        <f t="shared" si="6"/>
        <v>M</v>
      </c>
      <c r="AH7" s="6" t="str">
        <f t="shared" si="6"/>
        <v>T</v>
      </c>
      <c r="AI7" s="6" t="str">
        <f t="shared" si="6"/>
        <v>W</v>
      </c>
      <c r="AJ7" s="6" t="str">
        <f t="shared" si="6"/>
        <v>T</v>
      </c>
      <c r="AK7" s="6" t="str">
        <f t="shared" si="6"/>
        <v>F</v>
      </c>
      <c r="AL7" s="6" t="str">
        <f t="shared" si="6"/>
        <v>S</v>
      </c>
      <c r="AM7" s="6" t="str">
        <f t="shared" si="6"/>
        <v>S</v>
      </c>
      <c r="AN7" s="6" t="str">
        <f t="shared" si="6"/>
        <v>M</v>
      </c>
      <c r="AO7" s="6" t="str">
        <f t="shared" si="6"/>
        <v>T</v>
      </c>
      <c r="AP7" s="6" t="str">
        <f t="shared" si="6"/>
        <v>W</v>
      </c>
      <c r="AQ7" s="6" t="str">
        <f t="shared" si="6"/>
        <v>T</v>
      </c>
      <c r="AR7" s="6" t="str">
        <f t="shared" si="6"/>
        <v>F</v>
      </c>
      <c r="AS7" s="6" t="str">
        <f t="shared" si="6"/>
        <v>S</v>
      </c>
      <c r="AT7" s="6" t="str">
        <f t="shared" si="6"/>
        <v>S</v>
      </c>
      <c r="AU7" s="6" t="str">
        <f t="shared" si="6"/>
        <v>M</v>
      </c>
      <c r="AV7" s="6" t="str">
        <f t="shared" si="6"/>
        <v>T</v>
      </c>
      <c r="AW7" s="6" t="str">
        <f t="shared" si="6"/>
        <v>W</v>
      </c>
      <c r="AX7" s="6" t="str">
        <f t="shared" si="6"/>
        <v>T</v>
      </c>
      <c r="AY7" s="6" t="str">
        <f t="shared" ref="AY7:BH7" si="7">UPPER(LEFT(TEXT(AY6,"ddd"),1))</f>
        <v>F</v>
      </c>
      <c r="AZ7" s="6" t="str">
        <f t="shared" si="7"/>
        <v>S</v>
      </c>
      <c r="BA7" s="6" t="str">
        <f t="shared" si="7"/>
        <v>S</v>
      </c>
      <c r="BB7" s="6" t="str">
        <f t="shared" si="7"/>
        <v>M</v>
      </c>
      <c r="BC7" s="6" t="str">
        <f t="shared" si="7"/>
        <v>T</v>
      </c>
      <c r="BD7" s="6" t="str">
        <f t="shared" si="7"/>
        <v>W</v>
      </c>
      <c r="BE7" s="6" t="str">
        <f t="shared" si="7"/>
        <v>T</v>
      </c>
      <c r="BF7" s="6" t="str">
        <f t="shared" si="7"/>
        <v>F</v>
      </c>
      <c r="BG7" s="6" t="str">
        <f t="shared" si="7"/>
        <v>S</v>
      </c>
      <c r="BH7" s="6" t="str">
        <f t="shared" si="7"/>
        <v>S</v>
      </c>
    </row>
    <row r="8" spans="1:78" ht="19.5" customHeight="1">
      <c r="A8" s="13" t="s">
        <v>56</v>
      </c>
      <c r="B8" s="24" t="s">
        <v>57</v>
      </c>
      <c r="C8" s="37" t="s">
        <v>58</v>
      </c>
      <c r="D8" s="13" t="s">
        <v>59</v>
      </c>
      <c r="E8" s="13" t="s">
        <v>60</v>
      </c>
      <c r="F8" s="57">
        <v>2</v>
      </c>
      <c r="G8" s="57" t="s">
        <v>32</v>
      </c>
      <c r="H8" s="64">
        <v>44494</v>
      </c>
      <c r="I8" s="57">
        <v>1</v>
      </c>
      <c r="J8" s="58">
        <f>H8 +I8</f>
        <v>44495</v>
      </c>
      <c r="K8" s="57"/>
      <c r="L8" s="57" t="e">
        <f>LOOKUP(K8,TaskGrading!$A$4:$A$7,TaskGrading!$C$4:$C$7)</f>
        <v>#N/A</v>
      </c>
      <c r="M8" s="57"/>
      <c r="N8" s="64">
        <v>44495</v>
      </c>
      <c r="O8" s="57">
        <v>2</v>
      </c>
      <c r="P8" s="64" t="s">
        <v>61</v>
      </c>
      <c r="Q8" s="57">
        <v>2</v>
      </c>
      <c r="R8" s="57" t="s">
        <v>62</v>
      </c>
      <c r="S8" s="14">
        <f t="shared" ref="S8:AB23" si="8">IF(AND(S$6&gt;=$N8,S$6&lt;$N8+$O8), 1, IF(AND(S$6&gt;=$H8,S$6&lt;$H8+$I8), 2, 0))</f>
        <v>2</v>
      </c>
      <c r="T8" s="14">
        <f t="shared" si="8"/>
        <v>1</v>
      </c>
      <c r="U8" s="14">
        <f t="shared" si="8"/>
        <v>1</v>
      </c>
      <c r="V8" s="14">
        <f t="shared" si="8"/>
        <v>0</v>
      </c>
      <c r="W8" s="14">
        <f t="shared" si="8"/>
        <v>0</v>
      </c>
      <c r="X8" s="14">
        <f t="shared" si="8"/>
        <v>0</v>
      </c>
      <c r="Y8" s="14">
        <f t="shared" si="8"/>
        <v>0</v>
      </c>
      <c r="Z8" s="14">
        <f t="shared" si="8"/>
        <v>0</v>
      </c>
      <c r="AA8" s="14">
        <f t="shared" si="8"/>
        <v>0</v>
      </c>
      <c r="AB8" s="14">
        <f t="shared" si="8"/>
        <v>0</v>
      </c>
      <c r="AC8" s="14">
        <f t="shared" ref="AC8:AL23" si="9">IF(AND(AC$6&gt;=$N8,AC$6&lt;$N8+$O8), 1, IF(AND(AC$6&gt;=$H8,AC$6&lt;$H8+$I8), 2, 0))</f>
        <v>0</v>
      </c>
      <c r="AD8" s="14">
        <f t="shared" si="9"/>
        <v>0</v>
      </c>
      <c r="AE8" s="14">
        <f t="shared" si="9"/>
        <v>0</v>
      </c>
      <c r="AF8" s="14">
        <f t="shared" si="9"/>
        <v>0</v>
      </c>
      <c r="AG8" s="14">
        <f t="shared" si="9"/>
        <v>0</v>
      </c>
      <c r="AH8" s="14">
        <f t="shared" si="9"/>
        <v>0</v>
      </c>
      <c r="AI8" s="14">
        <f t="shared" si="9"/>
        <v>0</v>
      </c>
      <c r="AJ8" s="14">
        <f t="shared" si="9"/>
        <v>0</v>
      </c>
      <c r="AK8" s="14">
        <f t="shared" si="9"/>
        <v>0</v>
      </c>
      <c r="AL8" s="14">
        <f t="shared" si="9"/>
        <v>0</v>
      </c>
      <c r="AM8" s="14">
        <f t="shared" ref="AM8:AV23" si="10">IF(AND(AM$6&gt;=$N8,AM$6&lt;$N8+$O8), 1, IF(AND(AM$6&gt;=$H8,AM$6&lt;$H8+$I8), 2, 0))</f>
        <v>0</v>
      </c>
      <c r="AN8" s="14">
        <f t="shared" si="10"/>
        <v>0</v>
      </c>
      <c r="AO8" s="14">
        <f t="shared" si="10"/>
        <v>0</v>
      </c>
      <c r="AP8" s="14">
        <f t="shared" si="10"/>
        <v>0</v>
      </c>
      <c r="AQ8" s="14">
        <f t="shared" si="10"/>
        <v>0</v>
      </c>
      <c r="AR8" s="14">
        <f t="shared" si="10"/>
        <v>0</v>
      </c>
      <c r="AS8" s="14">
        <f t="shared" si="10"/>
        <v>0</v>
      </c>
      <c r="AT8" s="14">
        <f t="shared" si="10"/>
        <v>0</v>
      </c>
      <c r="AU8" s="14">
        <f t="shared" si="10"/>
        <v>0</v>
      </c>
      <c r="AV8" s="14">
        <f t="shared" si="10"/>
        <v>0</v>
      </c>
      <c r="AW8" s="14">
        <f t="shared" ref="AW8:BF23" si="11">IF(AND(AW$6&gt;=$N8,AW$6&lt;$N8+$O8), 1, IF(AND(AW$6&gt;=$H8,AW$6&lt;$H8+$I8), 2, 0))</f>
        <v>0</v>
      </c>
      <c r="AX8" s="14">
        <f t="shared" si="11"/>
        <v>0</v>
      </c>
      <c r="AY8" s="14">
        <f t="shared" si="11"/>
        <v>0</v>
      </c>
      <c r="AZ8" s="14">
        <f t="shared" si="11"/>
        <v>0</v>
      </c>
      <c r="BA8" s="14">
        <f t="shared" si="11"/>
        <v>0</v>
      </c>
      <c r="BB8" s="14">
        <f t="shared" si="11"/>
        <v>0</v>
      </c>
      <c r="BC8" s="14">
        <f t="shared" si="11"/>
        <v>0</v>
      </c>
      <c r="BD8" s="14">
        <f t="shared" si="11"/>
        <v>0</v>
      </c>
      <c r="BE8" s="14">
        <f t="shared" si="11"/>
        <v>0</v>
      </c>
      <c r="BF8" s="14">
        <f t="shared" si="11"/>
        <v>0</v>
      </c>
      <c r="BG8" s="14">
        <f t="shared" ref="BG8:BH23" si="12">IF(AND(BG$6&gt;=$N8,BG$6&lt;$N8+$O8), 1, IF(AND(BG$6&gt;=$H8,BG$6&lt;$H8+$I8), 2, 0))</f>
        <v>0</v>
      </c>
      <c r="BH8" s="14">
        <f t="shared" si="12"/>
        <v>0</v>
      </c>
    </row>
    <row r="9" spans="1:78" ht="19.5" customHeight="1">
      <c r="A9" s="13" t="s">
        <v>63</v>
      </c>
      <c r="B9" s="24" t="s">
        <v>57</v>
      </c>
      <c r="C9" s="37" t="s">
        <v>58</v>
      </c>
      <c r="D9" s="13" t="s">
        <v>64</v>
      </c>
      <c r="E9" s="13" t="s">
        <v>65</v>
      </c>
      <c r="F9" s="57">
        <v>10</v>
      </c>
      <c r="G9" s="57" t="s">
        <v>32</v>
      </c>
      <c r="H9" s="64">
        <v>44497</v>
      </c>
      <c r="I9" s="57">
        <v>8</v>
      </c>
      <c r="J9" s="58">
        <f>H9 +I9</f>
        <v>44505</v>
      </c>
      <c r="K9" s="57"/>
      <c r="L9" s="57"/>
      <c r="M9" s="57"/>
      <c r="N9" s="64">
        <v>44497</v>
      </c>
      <c r="O9" s="57"/>
      <c r="P9" s="64"/>
      <c r="Q9" s="57"/>
      <c r="R9" s="57" t="s">
        <v>12</v>
      </c>
      <c r="S9" s="14">
        <f>IF(AND(S$6&gt;=$N9,S$6&lt;$N9+$O9), 1, IF(AND(S$6&gt;=$H9,S$6&lt;$H9+$I9), 2, 0))</f>
        <v>0</v>
      </c>
      <c r="T9" s="14">
        <f>IF(AND(T$6&gt;=$N9,T$6&lt;$N9+$O9), 1, IF(AND(T$6&gt;=$H9,T$6&lt;$H9+$I9), 2, 0))</f>
        <v>0</v>
      </c>
      <c r="U9" s="14">
        <f>IF(AND(U$6&gt;=$N9,U$6&lt;$N9+$O9), 1, IF(AND(U$6&gt;=$H9,U$6&lt;$H9+$I9), 2, 0))</f>
        <v>0</v>
      </c>
      <c r="V9" s="14">
        <f>IF(AND(V$6&gt;=$N9,V$6&lt;$N9+$O9), 1, IF(AND(V$6&gt;=$H9,V$6&lt;$H9+$I9), 2, 0))</f>
        <v>2</v>
      </c>
      <c r="W9" s="14">
        <f>IF(AND(W$6&gt;=$N9,W$6&lt;$N9+$O9), 1, IF(AND(W$6&gt;=$H9,W$6&lt;$H9+$I9), 2, 0))</f>
        <v>2</v>
      </c>
      <c r="X9" s="14">
        <f>IF(AND(X$6&gt;=$N9,X$6&lt;$N9+$O9), 1, IF(AND(X$6&gt;=$H9,X$6&lt;$H9+$I9), 2, 0))</f>
        <v>2</v>
      </c>
      <c r="Y9" s="14">
        <f>IF(AND(Y$6&gt;=$N9,Y$6&lt;$N9+$O9), 1, IF(AND(Y$6&gt;=$H9,Y$6&lt;$H9+$I9), 2, 0))</f>
        <v>2</v>
      </c>
      <c r="Z9" s="14">
        <f>IF(AND(Z$6&gt;=$N9,Z$6&lt;$N9+$O9), 1, IF(AND(Z$6&gt;=$H9,Z$6&lt;$H9+$I9), 2, 0))</f>
        <v>2</v>
      </c>
      <c r="AA9" s="14">
        <f>IF(AND(AA$6&gt;=$N9,AA$6&lt;$N9+$O9), 1, IF(AND(AA$6&gt;=$H9,AA$6&lt;$H9+$I9), 2, 0))</f>
        <v>2</v>
      </c>
      <c r="AB9" s="14">
        <f>IF(AND(AB$6&gt;=$N9,AB$6&lt;$N9+$O9), 1, IF(AND(AB$6&gt;=$H9,AB$6&lt;$H9+$I9), 2, 0))</f>
        <v>2</v>
      </c>
      <c r="AC9" s="14">
        <f>IF(AND(AC$6&gt;=$N9,AC$6&lt;$N9+$O9), 1, IF(AND(AC$6&gt;=$H9,AC$6&lt;$H9+$I9), 2, 0))</f>
        <v>2</v>
      </c>
      <c r="AD9" s="14">
        <f>IF(AND(AD$6&gt;=$N9,AD$6&lt;$N9+$O9), 1, IF(AND(AD$6&gt;=$H9,AD$6&lt;$H9+$I9), 2, 0))</f>
        <v>0</v>
      </c>
      <c r="AE9" s="14">
        <f>IF(AND(AE$6&gt;=$N9,AE$6&lt;$N9+$O9), 1, IF(AND(AE$6&gt;=$H9,AE$6&lt;$H9+$I9), 2, 0))</f>
        <v>0</v>
      </c>
      <c r="AF9" s="14">
        <f>IF(AND(AF$6&gt;=$N9,AF$6&lt;$N9+$O9), 1, IF(AND(AF$6&gt;=$H9,AF$6&lt;$H9+$I9), 2, 0))</f>
        <v>0</v>
      </c>
      <c r="AG9" s="14">
        <f>IF(AND(AG$6&gt;=$N9,AG$6&lt;$N9+$O9), 1, IF(AND(AG$6&gt;=$H9,AG$6&lt;$H9+$I9), 2, 0))</f>
        <v>0</v>
      </c>
      <c r="AH9" s="14">
        <f>IF(AND(AH$6&gt;=$N9,AH$6&lt;$N9+$O9), 1, IF(AND(AH$6&gt;=$H9,AH$6&lt;$H9+$I9), 2, 0))</f>
        <v>0</v>
      </c>
      <c r="AI9" s="14">
        <f>IF(AND(AI$6&gt;=$N9,AI$6&lt;$N9+$O9), 1, IF(AND(AI$6&gt;=$H9,AI$6&lt;$H9+$I9), 2, 0))</f>
        <v>0</v>
      </c>
      <c r="AJ9" s="14">
        <f>IF(AND(AJ$6&gt;=$N9,AJ$6&lt;$N9+$O9), 1, IF(AND(AJ$6&gt;=$H9,AJ$6&lt;$H9+$I9), 2, 0))</f>
        <v>0</v>
      </c>
      <c r="AK9" s="14">
        <f>IF(AND(AK$6&gt;=$N9,AK$6&lt;$N9+$O9), 1, IF(AND(AK$6&gt;=$H9,AK$6&lt;$H9+$I9), 2, 0))</f>
        <v>0</v>
      </c>
      <c r="AL9" s="14">
        <f>IF(AND(AL$6&gt;=$N9,AL$6&lt;$N9+$O9), 1, IF(AND(AL$6&gt;=$H9,AL$6&lt;$H9+$I9), 2, 0))</f>
        <v>0</v>
      </c>
      <c r="AM9" s="14">
        <f>IF(AND(AM$6&gt;=$N9,AM$6&lt;$N9+$O9), 1, IF(AND(AM$6&gt;=$H9,AM$6&lt;$H9+$I9), 2, 0))</f>
        <v>0</v>
      </c>
      <c r="AN9" s="14">
        <f>IF(AND(AN$6&gt;=$N9,AN$6&lt;$N9+$O9), 1, IF(AND(AN$6&gt;=$H9,AN$6&lt;$H9+$I9), 2, 0))</f>
        <v>0</v>
      </c>
      <c r="AO9" s="14">
        <f>IF(AND(AO$6&gt;=$N9,AO$6&lt;$N9+$O9), 1, IF(AND(AO$6&gt;=$H9,AO$6&lt;$H9+$I9), 2, 0))</f>
        <v>0</v>
      </c>
      <c r="AP9" s="14">
        <f>IF(AND(AP$6&gt;=$N9,AP$6&lt;$N9+$O9), 1, IF(AND(AP$6&gt;=$H9,AP$6&lt;$H9+$I9), 2, 0))</f>
        <v>0</v>
      </c>
      <c r="AQ9" s="14">
        <f>IF(AND(AQ$6&gt;=$N9,AQ$6&lt;$N9+$O9), 1, IF(AND(AQ$6&gt;=$H9,AQ$6&lt;$H9+$I9), 2, 0))</f>
        <v>0</v>
      </c>
      <c r="AR9" s="14">
        <f>IF(AND(AR$6&gt;=$N9,AR$6&lt;$N9+$O9), 1, IF(AND(AR$6&gt;=$H9,AR$6&lt;$H9+$I9), 2, 0))</f>
        <v>0</v>
      </c>
      <c r="AS9" s="14">
        <f>IF(AND(AS$6&gt;=$N9,AS$6&lt;$N9+$O9), 1, IF(AND(AS$6&gt;=$H9,AS$6&lt;$H9+$I9), 2, 0))</f>
        <v>0</v>
      </c>
      <c r="AT9" s="14">
        <f>IF(AND(AT$6&gt;=$N9,AT$6&lt;$N9+$O9), 1, IF(AND(AT$6&gt;=$H9,AT$6&lt;$H9+$I9), 2, 0))</f>
        <v>0</v>
      </c>
      <c r="AU9" s="14">
        <f>IF(AND(AU$6&gt;=$N9,AU$6&lt;$N9+$O9), 1, IF(AND(AU$6&gt;=$H9,AU$6&lt;$H9+$I9), 2, 0))</f>
        <v>0</v>
      </c>
      <c r="AV9" s="14">
        <f>IF(AND(AV$6&gt;=$N9,AV$6&lt;$N9+$O9), 1, IF(AND(AV$6&gt;=$H9,AV$6&lt;$H9+$I9), 2, 0))</f>
        <v>0</v>
      </c>
      <c r="AW9" s="14">
        <f>IF(AND(AW$6&gt;=$N9,AW$6&lt;$N9+$O9), 1, IF(AND(AW$6&gt;=$H9,AW$6&lt;$H9+$I9), 2, 0))</f>
        <v>0</v>
      </c>
      <c r="AX9" s="14">
        <f>IF(AND(AX$6&gt;=$N9,AX$6&lt;$N9+$O9), 1, IF(AND(AX$6&gt;=$H9,AX$6&lt;$H9+$I9), 2, 0))</f>
        <v>0</v>
      </c>
      <c r="AY9" s="14">
        <f>IF(AND(AY$6&gt;=$N9,AY$6&lt;$N9+$O9), 1, IF(AND(AY$6&gt;=$H9,AY$6&lt;$H9+$I9), 2, 0))</f>
        <v>0</v>
      </c>
      <c r="AZ9" s="14">
        <f>IF(AND(AZ$6&gt;=$N9,AZ$6&lt;$N9+$O9), 1, IF(AND(AZ$6&gt;=$H9,AZ$6&lt;$H9+$I9), 2, 0))</f>
        <v>0</v>
      </c>
      <c r="BA9" s="14">
        <f>IF(AND(BA$6&gt;=$N9,BA$6&lt;$N9+$O9), 1, IF(AND(BA$6&gt;=$H9,BA$6&lt;$H9+$I9), 2, 0))</f>
        <v>0</v>
      </c>
      <c r="BB9" s="14">
        <f>IF(AND(BB$6&gt;=$N9,BB$6&lt;$N9+$O9), 1, IF(AND(BB$6&gt;=$H9,BB$6&lt;$H9+$I9), 2, 0))</f>
        <v>0</v>
      </c>
      <c r="BC9" s="14">
        <f>IF(AND(BC$6&gt;=$N9,BC$6&lt;$N9+$O9), 1, IF(AND(BC$6&gt;=$H9,BC$6&lt;$H9+$I9), 2, 0))</f>
        <v>0</v>
      </c>
      <c r="BD9" s="14">
        <f>IF(AND(BD$6&gt;=$N9,BD$6&lt;$N9+$O9), 1, IF(AND(BD$6&gt;=$H9,BD$6&lt;$H9+$I9), 2, 0))</f>
        <v>0</v>
      </c>
      <c r="BE9" s="14">
        <f>IF(AND(BE$6&gt;=$N9,BE$6&lt;$N9+$O9), 1, IF(AND(BE$6&gt;=$H9,BE$6&lt;$H9+$I9), 2, 0))</f>
        <v>0</v>
      </c>
      <c r="BF9" s="14">
        <f>IF(AND(BF$6&gt;=$N9,BF$6&lt;$N9+$O9), 1, IF(AND(BF$6&gt;=$H9,BF$6&lt;$H9+$I9), 2, 0))</f>
        <v>0</v>
      </c>
      <c r="BG9" s="14">
        <f>IF(AND(BG$6&gt;=$N9,BG$6&lt;$N9+$O9), 1, IF(AND(BG$6&gt;=$H9,BG$6&lt;$H9+$I9), 2, 0))</f>
        <v>0</v>
      </c>
      <c r="BH9" s="14">
        <f>IF(AND(BH$6&gt;=$N9,BH$6&lt;$N9+$O9), 1, IF(AND(BH$6&gt;=$H9,BH$6&lt;$H9+$I9), 2, 0))</f>
        <v>0</v>
      </c>
    </row>
    <row r="10" spans="1:78" ht="19.5" customHeight="1">
      <c r="A10" s="13" t="s">
        <v>66</v>
      </c>
      <c r="B10" s="24" t="s">
        <v>57</v>
      </c>
      <c r="C10" s="37" t="s">
        <v>67</v>
      </c>
      <c r="D10" s="13" t="s">
        <v>64</v>
      </c>
      <c r="E10" s="13" t="s">
        <v>68</v>
      </c>
      <c r="F10" s="57">
        <v>10</v>
      </c>
      <c r="G10" s="57" t="s">
        <v>32</v>
      </c>
      <c r="H10" s="64">
        <v>44514</v>
      </c>
      <c r="I10" s="57">
        <v>8</v>
      </c>
      <c r="J10" s="58">
        <f>H10 +I10</f>
        <v>44522</v>
      </c>
      <c r="K10" s="57" t="s">
        <v>69</v>
      </c>
      <c r="L10" s="57">
        <f>LOOKUP(K10,TaskGrading!$A$4:$A$7,TaskGrading!$C$4:$C$7)</f>
        <v>8</v>
      </c>
      <c r="M10" s="57"/>
      <c r="N10" s="64"/>
      <c r="O10" s="57"/>
      <c r="P10" s="64"/>
      <c r="Q10" s="57"/>
      <c r="R10" s="57" t="s">
        <v>13</v>
      </c>
      <c r="S10" s="14">
        <f>IF(AND(S$6&gt;=$N10,S$6&lt;$N10+$O10), 1, IF(AND(S$6&gt;=$H10,S$6&lt;$H10+$I10), 2, 0))</f>
        <v>0</v>
      </c>
      <c r="T10" s="14">
        <f>IF(AND(T$6&gt;=$N10,T$6&lt;$N10+$O10), 1, IF(AND(T$6&gt;=$H10,T$6&lt;$H10+$I10), 2, 0))</f>
        <v>0</v>
      </c>
      <c r="U10" s="14">
        <f>IF(AND(U$6&gt;=$N10,U$6&lt;$N10+$O10), 1, IF(AND(U$6&gt;=$H10,U$6&lt;$H10+$I10), 2, 0))</f>
        <v>0</v>
      </c>
      <c r="V10" s="14">
        <f>IF(AND(V$6&gt;=$N10,V$6&lt;$N10+$O10), 1, IF(AND(V$6&gt;=$H10,V$6&lt;$H10+$I10), 2, 0))</f>
        <v>0</v>
      </c>
      <c r="W10" s="14">
        <f>IF(AND(W$6&gt;=$N10,W$6&lt;$N10+$O10), 1, IF(AND(W$6&gt;=$H10,W$6&lt;$H10+$I10), 2, 0))</f>
        <v>0</v>
      </c>
      <c r="X10" s="14">
        <f>IF(AND(X$6&gt;=$N10,X$6&lt;$N10+$O10), 1, IF(AND(X$6&gt;=$H10,X$6&lt;$H10+$I10), 2, 0))</f>
        <v>0</v>
      </c>
      <c r="Y10" s="14">
        <f>IF(AND(Y$6&gt;=$N10,Y$6&lt;$N10+$O10), 1, IF(AND(Y$6&gt;=$H10,Y$6&lt;$H10+$I10), 2, 0))</f>
        <v>0</v>
      </c>
      <c r="Z10" s="14">
        <f>IF(AND(Z$6&gt;=$N10,Z$6&lt;$N10+$O10), 1, IF(AND(Z$6&gt;=$H10,Z$6&lt;$H10+$I10), 2, 0))</f>
        <v>0</v>
      </c>
      <c r="AA10" s="14">
        <f>IF(AND(AA$6&gt;=$N10,AA$6&lt;$N10+$O10), 1, IF(AND(AA$6&gt;=$H10,AA$6&lt;$H10+$I10), 2, 0))</f>
        <v>0</v>
      </c>
      <c r="AB10" s="14">
        <f>IF(AND(AB$6&gt;=$N10,AB$6&lt;$N10+$O10), 1, IF(AND(AB$6&gt;=$H10,AB$6&lt;$H10+$I10), 2, 0))</f>
        <v>0</v>
      </c>
      <c r="AC10" s="14">
        <f>IF(AND(AC$6&gt;=$N10,AC$6&lt;$N10+$O10), 1, IF(AND(AC$6&gt;=$H10,AC$6&lt;$H10+$I10), 2, 0))</f>
        <v>0</v>
      </c>
      <c r="AD10" s="14">
        <f>IF(AND(AD$6&gt;=$N10,AD$6&lt;$N10+$O10), 1, IF(AND(AD$6&gt;=$H10,AD$6&lt;$H10+$I10), 2, 0))</f>
        <v>0</v>
      </c>
      <c r="AE10" s="14">
        <f>IF(AND(AE$6&gt;=$N10,AE$6&lt;$N10+$O10), 1, IF(AND(AE$6&gt;=$H10,AE$6&lt;$H10+$I10), 2, 0))</f>
        <v>0</v>
      </c>
      <c r="AF10" s="14">
        <f>IF(AND(AF$6&gt;=$N10,AF$6&lt;$N10+$O10), 1, IF(AND(AF$6&gt;=$H10,AF$6&lt;$H10+$I10), 2, 0))</f>
        <v>0</v>
      </c>
      <c r="AG10" s="14">
        <f>IF(AND(AG$6&gt;=$N10,AG$6&lt;$N10+$O10), 1, IF(AND(AG$6&gt;=$H10,AG$6&lt;$H10+$I10), 2, 0))</f>
        <v>0</v>
      </c>
      <c r="AH10" s="14">
        <f>IF(AND(AH$6&gt;=$N10,AH$6&lt;$N10+$O10), 1, IF(AND(AH$6&gt;=$H10,AH$6&lt;$H10+$I10), 2, 0))</f>
        <v>0</v>
      </c>
      <c r="AI10" s="14">
        <f>IF(AND(AI$6&gt;=$N10,AI$6&lt;$N10+$O10), 1, IF(AND(AI$6&gt;=$H10,AI$6&lt;$H10+$I10), 2, 0))</f>
        <v>0</v>
      </c>
      <c r="AJ10" s="14">
        <f>IF(AND(AJ$6&gt;=$N10,AJ$6&lt;$N10+$O10), 1, IF(AND(AJ$6&gt;=$H10,AJ$6&lt;$H10+$I10), 2, 0))</f>
        <v>0</v>
      </c>
      <c r="AK10" s="14">
        <f>IF(AND(AK$6&gt;=$N10,AK$6&lt;$N10+$O10), 1, IF(AND(AK$6&gt;=$H10,AK$6&lt;$H10+$I10), 2, 0))</f>
        <v>0</v>
      </c>
      <c r="AL10" s="14">
        <f>IF(AND(AL$6&gt;=$N10,AL$6&lt;$N10+$O10), 1, IF(AND(AL$6&gt;=$H10,AL$6&lt;$H10+$I10), 2, 0))</f>
        <v>0</v>
      </c>
      <c r="AM10" s="14">
        <f>IF(AND(AM$6&gt;=$N10,AM$6&lt;$N10+$O10), 1, IF(AND(AM$6&gt;=$H10,AM$6&lt;$H10+$I10), 2, 0))</f>
        <v>2</v>
      </c>
      <c r="AN10" s="14">
        <f>IF(AND(AN$6&gt;=$N10,AN$6&lt;$N10+$O10), 1, IF(AND(AN$6&gt;=$H10,AN$6&lt;$H10+$I10), 2, 0))</f>
        <v>2</v>
      </c>
      <c r="AO10" s="14">
        <f>IF(AND(AO$6&gt;=$N10,AO$6&lt;$N10+$O10), 1, IF(AND(AO$6&gt;=$H10,AO$6&lt;$H10+$I10), 2, 0))</f>
        <v>2</v>
      </c>
      <c r="AP10" s="14">
        <f>IF(AND(AP$6&gt;=$N10,AP$6&lt;$N10+$O10), 1, IF(AND(AP$6&gt;=$H10,AP$6&lt;$H10+$I10), 2, 0))</f>
        <v>2</v>
      </c>
      <c r="AQ10" s="14">
        <f>IF(AND(AQ$6&gt;=$N10,AQ$6&lt;$N10+$O10), 1, IF(AND(AQ$6&gt;=$H10,AQ$6&lt;$H10+$I10), 2, 0))</f>
        <v>2</v>
      </c>
      <c r="AR10" s="14">
        <f>IF(AND(AR$6&gt;=$N10,AR$6&lt;$N10+$O10), 1, IF(AND(AR$6&gt;=$H10,AR$6&lt;$H10+$I10), 2, 0))</f>
        <v>2</v>
      </c>
      <c r="AS10" s="14">
        <f>IF(AND(AS$6&gt;=$N10,AS$6&lt;$N10+$O10), 1, IF(AND(AS$6&gt;=$H10,AS$6&lt;$H10+$I10), 2, 0))</f>
        <v>2</v>
      </c>
      <c r="AT10" s="14">
        <f>IF(AND(AT$6&gt;=$N10,AT$6&lt;$N10+$O10), 1, IF(AND(AT$6&gt;=$H10,AT$6&lt;$H10+$I10), 2, 0))</f>
        <v>2</v>
      </c>
      <c r="AU10" s="14">
        <f>IF(AND(AU$6&gt;=$N10,AU$6&lt;$N10+$O10), 1, IF(AND(AU$6&gt;=$H10,AU$6&lt;$H10+$I10), 2, 0))</f>
        <v>0</v>
      </c>
      <c r="AV10" s="14">
        <f>IF(AND(AV$6&gt;=$N10,AV$6&lt;$N10+$O10), 1, IF(AND(AV$6&gt;=$H10,AV$6&lt;$H10+$I10), 2, 0))</f>
        <v>0</v>
      </c>
      <c r="AW10" s="14">
        <f>IF(AND(AW$6&gt;=$N10,AW$6&lt;$N10+$O10), 1, IF(AND(AW$6&gt;=$H10,AW$6&lt;$H10+$I10), 2, 0))</f>
        <v>0</v>
      </c>
      <c r="AX10" s="14">
        <f>IF(AND(AX$6&gt;=$N10,AX$6&lt;$N10+$O10), 1, IF(AND(AX$6&gt;=$H10,AX$6&lt;$H10+$I10), 2, 0))</f>
        <v>0</v>
      </c>
      <c r="AY10" s="14">
        <f>IF(AND(AY$6&gt;=$N10,AY$6&lt;$N10+$O10), 1, IF(AND(AY$6&gt;=$H10,AY$6&lt;$H10+$I10), 2, 0))</f>
        <v>0</v>
      </c>
      <c r="AZ10" s="14">
        <f>IF(AND(AZ$6&gt;=$N10,AZ$6&lt;$N10+$O10), 1, IF(AND(AZ$6&gt;=$H10,AZ$6&lt;$H10+$I10), 2, 0))</f>
        <v>0</v>
      </c>
      <c r="BA10" s="14">
        <f>IF(AND(BA$6&gt;=$N10,BA$6&lt;$N10+$O10), 1, IF(AND(BA$6&gt;=$H10,BA$6&lt;$H10+$I10), 2, 0))</f>
        <v>0</v>
      </c>
      <c r="BB10" s="14">
        <f>IF(AND(BB$6&gt;=$N10,BB$6&lt;$N10+$O10), 1, IF(AND(BB$6&gt;=$H10,BB$6&lt;$H10+$I10), 2, 0))</f>
        <v>0</v>
      </c>
      <c r="BC10" s="14">
        <f>IF(AND(BC$6&gt;=$N10,BC$6&lt;$N10+$O10), 1, IF(AND(BC$6&gt;=$H10,BC$6&lt;$H10+$I10), 2, 0))</f>
        <v>0</v>
      </c>
      <c r="BD10" s="14">
        <f>IF(AND(BD$6&gt;=$N10,BD$6&lt;$N10+$O10), 1, IF(AND(BD$6&gt;=$H10,BD$6&lt;$H10+$I10), 2, 0))</f>
        <v>0</v>
      </c>
      <c r="BE10" s="14">
        <f>IF(AND(BE$6&gt;=$N10,BE$6&lt;$N10+$O10), 1, IF(AND(BE$6&gt;=$H10,BE$6&lt;$H10+$I10), 2, 0))</f>
        <v>0</v>
      </c>
      <c r="BF10" s="14">
        <f>IF(AND(BF$6&gt;=$N10,BF$6&lt;$N10+$O10), 1, IF(AND(BF$6&gt;=$H10,BF$6&lt;$H10+$I10), 2, 0))</f>
        <v>0</v>
      </c>
      <c r="BG10" s="14">
        <f>IF(AND(BG$6&gt;=$N10,BG$6&lt;$N10+$O10), 1, IF(AND(BG$6&gt;=$H10,BG$6&lt;$H10+$I10), 2, 0))</f>
        <v>0</v>
      </c>
      <c r="BH10" s="14">
        <f>IF(AND(BH$6&gt;=$N10,BH$6&lt;$N10+$O10), 1, IF(AND(BH$6&gt;=$H10,BH$6&lt;$H10+$I10), 2, 0))</f>
        <v>0</v>
      </c>
    </row>
    <row r="11" spans="1:78" ht="19.5" customHeight="1">
      <c r="A11" s="13" t="s">
        <v>70</v>
      </c>
      <c r="B11" s="24" t="s">
        <v>57</v>
      </c>
      <c r="C11" s="37" t="s">
        <v>67</v>
      </c>
      <c r="D11" s="49" t="s">
        <v>64</v>
      </c>
      <c r="E11" s="13" t="s">
        <v>71</v>
      </c>
      <c r="F11" s="57">
        <v>8</v>
      </c>
      <c r="G11" s="57" t="s">
        <v>32</v>
      </c>
      <c r="H11" s="64">
        <v>44508</v>
      </c>
      <c r="I11" s="57">
        <v>4</v>
      </c>
      <c r="J11" s="58">
        <f>H11 +I11</f>
        <v>44512</v>
      </c>
      <c r="K11" s="59" t="s">
        <v>69</v>
      </c>
      <c r="L11" s="57">
        <f>LOOKUP(K11,TaskGrading!$A$4:$A$7,TaskGrading!$C$4:$C$7)</f>
        <v>8</v>
      </c>
      <c r="M11" s="57"/>
      <c r="N11" s="64"/>
      <c r="O11" s="57"/>
      <c r="P11" s="64"/>
      <c r="Q11" s="57"/>
      <c r="R11" s="57" t="s">
        <v>13</v>
      </c>
      <c r="S11" s="14">
        <f>IF(AND(S$6&gt;=$N11,S$6&lt;$N11+$O11), 1, IF(AND(S$6&gt;=$H11,S$6&lt;$H11+$I11), 2, 0))</f>
        <v>0</v>
      </c>
      <c r="T11" s="14">
        <f>IF(AND(T$6&gt;=$N11,T$6&lt;$N11+$O11), 1, IF(AND(T$6&gt;=$H11,T$6&lt;$H11+$I11), 2, 0))</f>
        <v>0</v>
      </c>
      <c r="U11" s="14">
        <f>IF(AND(U$6&gt;=$N11,U$6&lt;$N11+$O11), 1, IF(AND(U$6&gt;=$H11,U$6&lt;$H11+$I11), 2, 0))</f>
        <v>0</v>
      </c>
      <c r="V11" s="14">
        <f>IF(AND(V$6&gt;=$N11,V$6&lt;$N11+$O11), 1, IF(AND(V$6&gt;=$H11,V$6&lt;$H11+$I11), 2, 0))</f>
        <v>0</v>
      </c>
      <c r="W11" s="14">
        <f>IF(AND(W$6&gt;=$N11,W$6&lt;$N11+$O11), 1, IF(AND(W$6&gt;=$H11,W$6&lt;$H11+$I11), 2, 0))</f>
        <v>0</v>
      </c>
      <c r="X11" s="14">
        <f>IF(AND(X$6&gt;=$N11,X$6&lt;$N11+$O11), 1, IF(AND(X$6&gt;=$H11,X$6&lt;$H11+$I11), 2, 0))</f>
        <v>0</v>
      </c>
      <c r="Y11" s="14">
        <f>IF(AND(Y$6&gt;=$N11,Y$6&lt;$N11+$O11), 1, IF(AND(Y$6&gt;=$H11,Y$6&lt;$H11+$I11), 2, 0))</f>
        <v>0</v>
      </c>
      <c r="Z11" s="14">
        <f>IF(AND(Z$6&gt;=$N11,Z$6&lt;$N11+$O11), 1, IF(AND(Z$6&gt;=$H11,Z$6&lt;$H11+$I11), 2, 0))</f>
        <v>0</v>
      </c>
      <c r="AA11" s="14">
        <f>IF(AND(AA$6&gt;=$N11,AA$6&lt;$N11+$O11), 1, IF(AND(AA$6&gt;=$H11,AA$6&lt;$H11+$I11), 2, 0))</f>
        <v>0</v>
      </c>
      <c r="AB11" s="14">
        <f>IF(AND(AB$6&gt;=$N11,AB$6&lt;$N11+$O11), 1, IF(AND(AB$6&gt;=$H11,AB$6&lt;$H11+$I11), 2, 0))</f>
        <v>0</v>
      </c>
      <c r="AC11" s="14">
        <f>IF(AND(AC$6&gt;=$N11,AC$6&lt;$N11+$O11), 1, IF(AND(AC$6&gt;=$H11,AC$6&lt;$H11+$I11), 2, 0))</f>
        <v>0</v>
      </c>
      <c r="AD11" s="14">
        <f>IF(AND(AD$6&gt;=$N11,AD$6&lt;$N11+$O11), 1, IF(AND(AD$6&gt;=$H11,AD$6&lt;$H11+$I11), 2, 0))</f>
        <v>0</v>
      </c>
      <c r="AE11" s="14">
        <f>IF(AND(AE$6&gt;=$N11,AE$6&lt;$N11+$O11), 1, IF(AND(AE$6&gt;=$H11,AE$6&lt;$H11+$I11), 2, 0))</f>
        <v>0</v>
      </c>
      <c r="AF11" s="14">
        <f>IF(AND(AF$6&gt;=$N11,AF$6&lt;$N11+$O11), 1, IF(AND(AF$6&gt;=$H11,AF$6&lt;$H11+$I11), 2, 0))</f>
        <v>0</v>
      </c>
      <c r="AG11" s="14">
        <f>IF(AND(AG$6&gt;=$N11,AG$6&lt;$N11+$O11), 1, IF(AND(AG$6&gt;=$H11,AG$6&lt;$H11+$I11), 2, 0))</f>
        <v>2</v>
      </c>
      <c r="AH11" s="14">
        <f>IF(AND(AH$6&gt;=$N11,AH$6&lt;$N11+$O11), 1, IF(AND(AH$6&gt;=$H11,AH$6&lt;$H11+$I11), 2, 0))</f>
        <v>2</v>
      </c>
      <c r="AI11" s="14">
        <f>IF(AND(AI$6&gt;=$N11,AI$6&lt;$N11+$O11), 1, IF(AND(AI$6&gt;=$H11,AI$6&lt;$H11+$I11), 2, 0))</f>
        <v>2</v>
      </c>
      <c r="AJ11" s="14">
        <f>IF(AND(AJ$6&gt;=$N11,AJ$6&lt;$N11+$O11), 1, IF(AND(AJ$6&gt;=$H11,AJ$6&lt;$H11+$I11), 2, 0))</f>
        <v>2</v>
      </c>
      <c r="AK11" s="14">
        <f>IF(AND(AK$6&gt;=$N11,AK$6&lt;$N11+$O11), 1, IF(AND(AK$6&gt;=$H11,AK$6&lt;$H11+$I11), 2, 0))</f>
        <v>0</v>
      </c>
      <c r="AL11" s="14">
        <f>IF(AND(AL$6&gt;=$N11,AL$6&lt;$N11+$O11), 1, IF(AND(AL$6&gt;=$H11,AL$6&lt;$H11+$I11), 2, 0))</f>
        <v>0</v>
      </c>
      <c r="AM11" s="14">
        <f>IF(AND(AM$6&gt;=$N11,AM$6&lt;$N11+$O11), 1, IF(AND(AM$6&gt;=$H11,AM$6&lt;$H11+$I11), 2, 0))</f>
        <v>0</v>
      </c>
      <c r="AN11" s="14">
        <f>IF(AND(AN$6&gt;=$N11,AN$6&lt;$N11+$O11), 1, IF(AND(AN$6&gt;=$H11,AN$6&lt;$H11+$I11), 2, 0))</f>
        <v>0</v>
      </c>
      <c r="AO11" s="14">
        <f>IF(AND(AO$6&gt;=$N11,AO$6&lt;$N11+$O11), 1, IF(AND(AO$6&gt;=$H11,AO$6&lt;$H11+$I11), 2, 0))</f>
        <v>0</v>
      </c>
      <c r="AP11" s="14">
        <f>IF(AND(AP$6&gt;=$N11,AP$6&lt;$N11+$O11), 1, IF(AND(AP$6&gt;=$H11,AP$6&lt;$H11+$I11), 2, 0))</f>
        <v>0</v>
      </c>
      <c r="AQ11" s="14">
        <f>IF(AND(AQ$6&gt;=$N11,AQ$6&lt;$N11+$O11), 1, IF(AND(AQ$6&gt;=$H11,AQ$6&lt;$H11+$I11), 2, 0))</f>
        <v>0</v>
      </c>
      <c r="AR11" s="14">
        <f>IF(AND(AR$6&gt;=$N11,AR$6&lt;$N11+$O11), 1, IF(AND(AR$6&gt;=$H11,AR$6&lt;$H11+$I11), 2, 0))</f>
        <v>0</v>
      </c>
      <c r="AS11" s="14">
        <f>IF(AND(AS$6&gt;=$N11,AS$6&lt;$N11+$O11), 1, IF(AND(AS$6&gt;=$H11,AS$6&lt;$H11+$I11), 2, 0))</f>
        <v>0</v>
      </c>
      <c r="AT11" s="14">
        <f>IF(AND(AT$6&gt;=$N11,AT$6&lt;$N11+$O11), 1, IF(AND(AT$6&gt;=$H11,AT$6&lt;$H11+$I11), 2, 0))</f>
        <v>0</v>
      </c>
      <c r="AU11" s="14">
        <f>IF(AND(AU$6&gt;=$N11,AU$6&lt;$N11+$O11), 1, IF(AND(AU$6&gt;=$H11,AU$6&lt;$H11+$I11), 2, 0))</f>
        <v>0</v>
      </c>
      <c r="AV11" s="14">
        <f>IF(AND(AV$6&gt;=$N11,AV$6&lt;$N11+$O11), 1, IF(AND(AV$6&gt;=$H11,AV$6&lt;$H11+$I11), 2, 0))</f>
        <v>0</v>
      </c>
      <c r="AW11" s="14">
        <f>IF(AND(AW$6&gt;=$N11,AW$6&lt;$N11+$O11), 1, IF(AND(AW$6&gt;=$H11,AW$6&lt;$H11+$I11), 2, 0))</f>
        <v>0</v>
      </c>
      <c r="AX11" s="14">
        <f>IF(AND(AX$6&gt;=$N11,AX$6&lt;$N11+$O11), 1, IF(AND(AX$6&gt;=$H11,AX$6&lt;$H11+$I11), 2, 0))</f>
        <v>0</v>
      </c>
      <c r="AY11" s="14">
        <f>IF(AND(AY$6&gt;=$N11,AY$6&lt;$N11+$O11), 1, IF(AND(AY$6&gt;=$H11,AY$6&lt;$H11+$I11), 2, 0))</f>
        <v>0</v>
      </c>
      <c r="AZ11" s="14">
        <f>IF(AND(AZ$6&gt;=$N11,AZ$6&lt;$N11+$O11), 1, IF(AND(AZ$6&gt;=$H11,AZ$6&lt;$H11+$I11), 2, 0))</f>
        <v>0</v>
      </c>
      <c r="BA11" s="14">
        <f>IF(AND(BA$6&gt;=$N11,BA$6&lt;$N11+$O11), 1, IF(AND(BA$6&gt;=$H11,BA$6&lt;$H11+$I11), 2, 0))</f>
        <v>0</v>
      </c>
      <c r="BB11" s="14">
        <f>IF(AND(BB$6&gt;=$N11,BB$6&lt;$N11+$O11), 1, IF(AND(BB$6&gt;=$H11,BB$6&lt;$H11+$I11), 2, 0))</f>
        <v>0</v>
      </c>
      <c r="BC11" s="14">
        <f>IF(AND(BC$6&gt;=$N11,BC$6&lt;$N11+$O11), 1, IF(AND(BC$6&gt;=$H11,BC$6&lt;$H11+$I11), 2, 0))</f>
        <v>0</v>
      </c>
      <c r="BD11" s="14">
        <f>IF(AND(BD$6&gt;=$N11,BD$6&lt;$N11+$O11), 1, IF(AND(BD$6&gt;=$H11,BD$6&lt;$H11+$I11), 2, 0))</f>
        <v>0</v>
      </c>
      <c r="BE11" s="14">
        <f>IF(AND(BE$6&gt;=$N11,BE$6&lt;$N11+$O11), 1, IF(AND(BE$6&gt;=$H11,BE$6&lt;$H11+$I11), 2, 0))</f>
        <v>0</v>
      </c>
      <c r="BF11" s="14">
        <f>IF(AND(BF$6&gt;=$N11,BF$6&lt;$N11+$O11), 1, IF(AND(BF$6&gt;=$H11,BF$6&lt;$H11+$I11), 2, 0))</f>
        <v>0</v>
      </c>
      <c r="BG11" s="14">
        <f>IF(AND(BG$6&gt;=$N11,BG$6&lt;$N11+$O11), 1, IF(AND(BG$6&gt;=$H11,BG$6&lt;$H11+$I11), 2, 0))</f>
        <v>0</v>
      </c>
      <c r="BH11" s="14">
        <f>IF(AND(BH$6&gt;=$N11,BH$6&lt;$N11+$O11), 1, IF(AND(BH$6&gt;=$H11,BH$6&lt;$H11+$I11), 2, 0))</f>
        <v>0</v>
      </c>
    </row>
    <row r="12" spans="1:78" ht="19.5" customHeight="1">
      <c r="A12" s="13" t="s">
        <v>72</v>
      </c>
      <c r="B12" s="24" t="s">
        <v>57</v>
      </c>
      <c r="C12" s="37" t="s">
        <v>58</v>
      </c>
      <c r="D12" s="13" t="s">
        <v>73</v>
      </c>
      <c r="E12" s="13" t="s">
        <v>74</v>
      </c>
      <c r="F12" s="57">
        <v>2</v>
      </c>
      <c r="G12" s="57" t="s">
        <v>30</v>
      </c>
      <c r="H12" s="64">
        <v>44517</v>
      </c>
      <c r="I12" s="57">
        <v>2</v>
      </c>
      <c r="J12" s="58">
        <f>H12 +I12</f>
        <v>44519</v>
      </c>
      <c r="K12" s="60"/>
      <c r="L12" s="57" t="e">
        <f>LOOKUP(K12,TaskGrading!$A$4:$A$7,TaskGrading!$C$4:$C$7)</f>
        <v>#N/A</v>
      </c>
      <c r="M12" s="57"/>
      <c r="N12" s="64"/>
      <c r="O12" s="57"/>
      <c r="P12" s="64"/>
      <c r="Q12" s="57"/>
      <c r="R12" s="57" t="s">
        <v>13</v>
      </c>
      <c r="S12" s="14">
        <f>IF(AND(S$6&gt;=$N12,S$6&lt;$N12+$O12), 1, IF(AND(S$6&gt;=$H12,S$6&lt;$H12+$I12), 2, 0))</f>
        <v>0</v>
      </c>
      <c r="T12" s="14">
        <f>IF(AND(T$6&gt;=$N12,T$6&lt;$N12+$O12), 1, IF(AND(T$6&gt;=$H12,T$6&lt;$H12+$I12), 2, 0))</f>
        <v>0</v>
      </c>
      <c r="U12" s="14">
        <f>IF(AND(U$6&gt;=$N12,U$6&lt;$N12+$O12), 1, IF(AND(U$6&gt;=$H12,U$6&lt;$H12+$I12), 2, 0))</f>
        <v>0</v>
      </c>
      <c r="V12" s="14">
        <f>IF(AND(V$6&gt;=$N12,V$6&lt;$N12+$O12), 1, IF(AND(V$6&gt;=$H12,V$6&lt;$H12+$I12), 2, 0))</f>
        <v>0</v>
      </c>
      <c r="W12" s="14">
        <f>IF(AND(W$6&gt;=$N12,W$6&lt;$N12+$O12), 1, IF(AND(W$6&gt;=$H12,W$6&lt;$H12+$I12), 2, 0))</f>
        <v>0</v>
      </c>
      <c r="X12" s="14">
        <f>IF(AND(X$6&gt;=$N12,X$6&lt;$N12+$O12), 1, IF(AND(X$6&gt;=$H12,X$6&lt;$H12+$I12), 2, 0))</f>
        <v>0</v>
      </c>
      <c r="Y12" s="14">
        <f>IF(AND(Y$6&gt;=$N12,Y$6&lt;$N12+$O12), 1, IF(AND(Y$6&gt;=$H12,Y$6&lt;$H12+$I12), 2, 0))</f>
        <v>0</v>
      </c>
      <c r="Z12" s="14">
        <f>IF(AND(Z$6&gt;=$N12,Z$6&lt;$N12+$O12), 1, IF(AND(Z$6&gt;=$H12,Z$6&lt;$H12+$I12), 2, 0))</f>
        <v>0</v>
      </c>
      <c r="AA12" s="14">
        <f>IF(AND(AA$6&gt;=$N12,AA$6&lt;$N12+$O12), 1, IF(AND(AA$6&gt;=$H12,AA$6&lt;$H12+$I12), 2, 0))</f>
        <v>0</v>
      </c>
      <c r="AB12" s="14">
        <f>IF(AND(AB$6&gt;=$N12,AB$6&lt;$N12+$O12), 1, IF(AND(AB$6&gt;=$H12,AB$6&lt;$H12+$I12), 2, 0))</f>
        <v>0</v>
      </c>
      <c r="AC12" s="14">
        <f>IF(AND(AC$6&gt;=$N12,AC$6&lt;$N12+$O12), 1, IF(AND(AC$6&gt;=$H12,AC$6&lt;$H12+$I12), 2, 0))</f>
        <v>0</v>
      </c>
      <c r="AD12" s="14">
        <f>IF(AND(AD$6&gt;=$N12,AD$6&lt;$N12+$O12), 1, IF(AND(AD$6&gt;=$H12,AD$6&lt;$H12+$I12), 2, 0))</f>
        <v>0</v>
      </c>
      <c r="AE12" s="14">
        <f>IF(AND(AE$6&gt;=$N12,AE$6&lt;$N12+$O12), 1, IF(AND(AE$6&gt;=$H12,AE$6&lt;$H12+$I12), 2, 0))</f>
        <v>0</v>
      </c>
      <c r="AF12" s="14">
        <f>IF(AND(AF$6&gt;=$N12,AF$6&lt;$N12+$O12), 1, IF(AND(AF$6&gt;=$H12,AF$6&lt;$H12+$I12), 2, 0))</f>
        <v>0</v>
      </c>
      <c r="AG12" s="14">
        <f>IF(AND(AG$6&gt;=$N12,AG$6&lt;$N12+$O12), 1, IF(AND(AG$6&gt;=$H12,AG$6&lt;$H12+$I12), 2, 0))</f>
        <v>0</v>
      </c>
      <c r="AH12" s="14">
        <f>IF(AND(AH$6&gt;=$N12,AH$6&lt;$N12+$O12), 1, IF(AND(AH$6&gt;=$H12,AH$6&lt;$H12+$I12), 2, 0))</f>
        <v>0</v>
      </c>
      <c r="AI12" s="14">
        <f>IF(AND(AI$6&gt;=$N12,AI$6&lt;$N12+$O12), 1, IF(AND(AI$6&gt;=$H12,AI$6&lt;$H12+$I12), 2, 0))</f>
        <v>0</v>
      </c>
      <c r="AJ12" s="14">
        <f>IF(AND(AJ$6&gt;=$N12,AJ$6&lt;$N12+$O12), 1, IF(AND(AJ$6&gt;=$H12,AJ$6&lt;$H12+$I12), 2, 0))</f>
        <v>0</v>
      </c>
      <c r="AK12" s="14">
        <f>IF(AND(AK$6&gt;=$N12,AK$6&lt;$N12+$O12), 1, IF(AND(AK$6&gt;=$H12,AK$6&lt;$H12+$I12), 2, 0))</f>
        <v>0</v>
      </c>
      <c r="AL12" s="14">
        <f>IF(AND(AL$6&gt;=$N12,AL$6&lt;$N12+$O12), 1, IF(AND(AL$6&gt;=$H12,AL$6&lt;$H12+$I12), 2, 0))</f>
        <v>0</v>
      </c>
      <c r="AM12" s="14">
        <f>IF(AND(AM$6&gt;=$N12,AM$6&lt;$N12+$O12), 1, IF(AND(AM$6&gt;=$H12,AM$6&lt;$H12+$I12), 2, 0))</f>
        <v>0</v>
      </c>
      <c r="AN12" s="14">
        <f>IF(AND(AN$6&gt;=$N12,AN$6&lt;$N12+$O12), 1, IF(AND(AN$6&gt;=$H12,AN$6&lt;$H12+$I12), 2, 0))</f>
        <v>0</v>
      </c>
      <c r="AO12" s="14">
        <f>IF(AND(AO$6&gt;=$N12,AO$6&lt;$N12+$O12), 1, IF(AND(AO$6&gt;=$H12,AO$6&lt;$H12+$I12), 2, 0))</f>
        <v>0</v>
      </c>
      <c r="AP12" s="14">
        <f>IF(AND(AP$6&gt;=$N12,AP$6&lt;$N12+$O12), 1, IF(AND(AP$6&gt;=$H12,AP$6&lt;$H12+$I12), 2, 0))</f>
        <v>2</v>
      </c>
      <c r="AQ12" s="14">
        <f>IF(AND(AQ$6&gt;=$N12,AQ$6&lt;$N12+$O12), 1, IF(AND(AQ$6&gt;=$H12,AQ$6&lt;$H12+$I12), 2, 0))</f>
        <v>2</v>
      </c>
      <c r="AR12" s="14">
        <f>IF(AND(AR$6&gt;=$N12,AR$6&lt;$N12+$O12), 1, IF(AND(AR$6&gt;=$H12,AR$6&lt;$H12+$I12), 2, 0))</f>
        <v>0</v>
      </c>
      <c r="AS12" s="14">
        <f>IF(AND(AS$6&gt;=$N12,AS$6&lt;$N12+$O12), 1, IF(AND(AS$6&gt;=$H12,AS$6&lt;$H12+$I12), 2, 0))</f>
        <v>0</v>
      </c>
      <c r="AT12" s="14">
        <f>IF(AND(AT$6&gt;=$N12,AT$6&lt;$N12+$O12), 1, IF(AND(AT$6&gt;=$H12,AT$6&lt;$H12+$I12), 2, 0))</f>
        <v>0</v>
      </c>
      <c r="AU12" s="14">
        <f>IF(AND(AU$6&gt;=$N12,AU$6&lt;$N12+$O12), 1, IF(AND(AU$6&gt;=$H12,AU$6&lt;$H12+$I12), 2, 0))</f>
        <v>0</v>
      </c>
      <c r="AV12" s="14">
        <f>IF(AND(AV$6&gt;=$N12,AV$6&lt;$N12+$O12), 1, IF(AND(AV$6&gt;=$H12,AV$6&lt;$H12+$I12), 2, 0))</f>
        <v>0</v>
      </c>
      <c r="AW12" s="14">
        <f>IF(AND(AW$6&gt;=$N12,AW$6&lt;$N12+$O12), 1, IF(AND(AW$6&gt;=$H12,AW$6&lt;$H12+$I12), 2, 0))</f>
        <v>0</v>
      </c>
      <c r="AX12" s="14">
        <f>IF(AND(AX$6&gt;=$N12,AX$6&lt;$N12+$O12), 1, IF(AND(AX$6&gt;=$H12,AX$6&lt;$H12+$I12), 2, 0))</f>
        <v>0</v>
      </c>
      <c r="AY12" s="14">
        <f>IF(AND(AY$6&gt;=$N12,AY$6&lt;$N12+$O12), 1, IF(AND(AY$6&gt;=$H12,AY$6&lt;$H12+$I12), 2, 0))</f>
        <v>0</v>
      </c>
      <c r="AZ12" s="14">
        <f>IF(AND(AZ$6&gt;=$N12,AZ$6&lt;$N12+$O12), 1, IF(AND(AZ$6&gt;=$H12,AZ$6&lt;$H12+$I12), 2, 0))</f>
        <v>0</v>
      </c>
      <c r="BA12" s="14">
        <f>IF(AND(BA$6&gt;=$N12,BA$6&lt;$N12+$O12), 1, IF(AND(BA$6&gt;=$H12,BA$6&lt;$H12+$I12), 2, 0))</f>
        <v>0</v>
      </c>
      <c r="BB12" s="14">
        <f>IF(AND(BB$6&gt;=$N12,BB$6&lt;$N12+$O12), 1, IF(AND(BB$6&gt;=$H12,BB$6&lt;$H12+$I12), 2, 0))</f>
        <v>0</v>
      </c>
      <c r="BC12" s="14">
        <f>IF(AND(BC$6&gt;=$N12,BC$6&lt;$N12+$O12), 1, IF(AND(BC$6&gt;=$H12,BC$6&lt;$H12+$I12), 2, 0))</f>
        <v>0</v>
      </c>
      <c r="BD12" s="14">
        <f>IF(AND(BD$6&gt;=$N12,BD$6&lt;$N12+$O12), 1, IF(AND(BD$6&gt;=$H12,BD$6&lt;$H12+$I12), 2, 0))</f>
        <v>0</v>
      </c>
      <c r="BE12" s="14">
        <f>IF(AND(BE$6&gt;=$N12,BE$6&lt;$N12+$O12), 1, IF(AND(BE$6&gt;=$H12,BE$6&lt;$H12+$I12), 2, 0))</f>
        <v>0</v>
      </c>
      <c r="BF12" s="14">
        <f>IF(AND(BF$6&gt;=$N12,BF$6&lt;$N12+$O12), 1, IF(AND(BF$6&gt;=$H12,BF$6&lt;$H12+$I12), 2, 0))</f>
        <v>0</v>
      </c>
      <c r="BG12" s="14">
        <f>IF(AND(BG$6&gt;=$N12,BG$6&lt;$N12+$O12), 1, IF(AND(BG$6&gt;=$H12,BG$6&lt;$H12+$I12), 2, 0))</f>
        <v>0</v>
      </c>
      <c r="BH12" s="14">
        <f>IF(AND(BH$6&gt;=$N12,BH$6&lt;$N12+$O12), 1, IF(AND(BH$6&gt;=$H12,BH$6&lt;$H12+$I12), 2, 0))</f>
        <v>0</v>
      </c>
    </row>
    <row r="13" spans="1:78" ht="19.5" customHeight="1">
      <c r="A13" s="13" t="s">
        <v>75</v>
      </c>
      <c r="B13" s="24" t="s">
        <v>57</v>
      </c>
      <c r="C13" s="37" t="s">
        <v>58</v>
      </c>
      <c r="D13" s="13" t="s">
        <v>73</v>
      </c>
      <c r="E13" s="13" t="s">
        <v>76</v>
      </c>
      <c r="F13" s="57">
        <v>2</v>
      </c>
      <c r="G13" s="57" t="s">
        <v>30</v>
      </c>
      <c r="H13" s="64">
        <v>44517</v>
      </c>
      <c r="I13" s="57">
        <v>2</v>
      </c>
      <c r="J13" s="58">
        <f>H13 +I13</f>
        <v>44519</v>
      </c>
      <c r="K13" s="57"/>
      <c r="L13" s="57"/>
      <c r="M13" s="57"/>
      <c r="N13" s="64"/>
      <c r="O13" s="57"/>
      <c r="P13" s="64"/>
      <c r="Q13" s="57"/>
      <c r="R13" s="57" t="s">
        <v>13</v>
      </c>
      <c r="S13" s="14">
        <f>IF(AND(S$6&gt;=$N13,S$6&lt;$N13+$O13), 1, IF(AND(S$6&gt;=$H13,S$6&lt;$H13+$I13), 2, 0))</f>
        <v>0</v>
      </c>
      <c r="T13" s="14">
        <f>IF(AND(T$6&gt;=$N13,T$6&lt;$N13+$O13), 1, IF(AND(T$6&gt;=$H13,T$6&lt;$H13+$I13), 2, 0))</f>
        <v>0</v>
      </c>
      <c r="U13" s="14">
        <f>IF(AND(U$6&gt;=$N13,U$6&lt;$N13+$O13), 1, IF(AND(U$6&gt;=$H13,U$6&lt;$H13+$I13), 2, 0))</f>
        <v>0</v>
      </c>
      <c r="V13" s="14">
        <f>IF(AND(V$6&gt;=$N13,V$6&lt;$N13+$O13), 1, IF(AND(V$6&gt;=$H13,V$6&lt;$H13+$I13), 2, 0))</f>
        <v>0</v>
      </c>
      <c r="W13" s="14">
        <f>IF(AND(W$6&gt;=$N13,W$6&lt;$N13+$O13), 1, IF(AND(W$6&gt;=$H13,W$6&lt;$H13+$I13), 2, 0))</f>
        <v>0</v>
      </c>
      <c r="X13" s="14">
        <f>IF(AND(X$6&gt;=$N13,X$6&lt;$N13+$O13), 1, IF(AND(X$6&gt;=$H13,X$6&lt;$H13+$I13), 2, 0))</f>
        <v>0</v>
      </c>
      <c r="Y13" s="14">
        <f>IF(AND(Y$6&gt;=$N13,Y$6&lt;$N13+$O13), 1, IF(AND(Y$6&gt;=$H13,Y$6&lt;$H13+$I13), 2, 0))</f>
        <v>0</v>
      </c>
      <c r="Z13" s="14">
        <f>IF(AND(Z$6&gt;=$N13,Z$6&lt;$N13+$O13), 1, IF(AND(Z$6&gt;=$H13,Z$6&lt;$H13+$I13), 2, 0))</f>
        <v>0</v>
      </c>
      <c r="AA13" s="14">
        <f>IF(AND(AA$6&gt;=$N13,AA$6&lt;$N13+$O13), 1, IF(AND(AA$6&gt;=$H13,AA$6&lt;$H13+$I13), 2, 0))</f>
        <v>0</v>
      </c>
      <c r="AB13" s="14">
        <f>IF(AND(AB$6&gt;=$N13,AB$6&lt;$N13+$O13), 1, IF(AND(AB$6&gt;=$H13,AB$6&lt;$H13+$I13), 2, 0))</f>
        <v>0</v>
      </c>
      <c r="AC13" s="14">
        <f>IF(AND(AC$6&gt;=$N13,AC$6&lt;$N13+$O13), 1, IF(AND(AC$6&gt;=$H13,AC$6&lt;$H13+$I13), 2, 0))</f>
        <v>0</v>
      </c>
      <c r="AD13" s="14">
        <f>IF(AND(AD$6&gt;=$N13,AD$6&lt;$N13+$O13), 1, IF(AND(AD$6&gt;=$H13,AD$6&lt;$H13+$I13), 2, 0))</f>
        <v>0</v>
      </c>
      <c r="AE13" s="14">
        <f>IF(AND(AE$6&gt;=$N13,AE$6&lt;$N13+$O13), 1, IF(AND(AE$6&gt;=$H13,AE$6&lt;$H13+$I13), 2, 0))</f>
        <v>0</v>
      </c>
      <c r="AF13" s="14">
        <f>IF(AND(AF$6&gt;=$N13,AF$6&lt;$N13+$O13), 1, IF(AND(AF$6&gt;=$H13,AF$6&lt;$H13+$I13), 2, 0))</f>
        <v>0</v>
      </c>
      <c r="AG13" s="14">
        <f>IF(AND(AG$6&gt;=$N13,AG$6&lt;$N13+$O13), 1, IF(AND(AG$6&gt;=$H13,AG$6&lt;$H13+$I13), 2, 0))</f>
        <v>0</v>
      </c>
      <c r="AH13" s="14">
        <f>IF(AND(AH$6&gt;=$N13,AH$6&lt;$N13+$O13), 1, IF(AND(AH$6&gt;=$H13,AH$6&lt;$H13+$I13), 2, 0))</f>
        <v>0</v>
      </c>
      <c r="AI13" s="14">
        <f>IF(AND(AI$6&gt;=$N13,AI$6&lt;$N13+$O13), 1, IF(AND(AI$6&gt;=$H13,AI$6&lt;$H13+$I13), 2, 0))</f>
        <v>0</v>
      </c>
      <c r="AJ13" s="14">
        <f>IF(AND(AJ$6&gt;=$N13,AJ$6&lt;$N13+$O13), 1, IF(AND(AJ$6&gt;=$H13,AJ$6&lt;$H13+$I13), 2, 0))</f>
        <v>0</v>
      </c>
      <c r="AK13" s="14">
        <f>IF(AND(AK$6&gt;=$N13,AK$6&lt;$N13+$O13), 1, IF(AND(AK$6&gt;=$H13,AK$6&lt;$H13+$I13), 2, 0))</f>
        <v>0</v>
      </c>
      <c r="AL13" s="14">
        <f>IF(AND(AL$6&gt;=$N13,AL$6&lt;$N13+$O13), 1, IF(AND(AL$6&gt;=$H13,AL$6&lt;$H13+$I13), 2, 0))</f>
        <v>0</v>
      </c>
      <c r="AM13" s="14">
        <f>IF(AND(AM$6&gt;=$N13,AM$6&lt;$N13+$O13), 1, IF(AND(AM$6&gt;=$H13,AM$6&lt;$H13+$I13), 2, 0))</f>
        <v>0</v>
      </c>
      <c r="AN13" s="14">
        <f>IF(AND(AN$6&gt;=$N13,AN$6&lt;$N13+$O13), 1, IF(AND(AN$6&gt;=$H13,AN$6&lt;$H13+$I13), 2, 0))</f>
        <v>0</v>
      </c>
      <c r="AO13" s="14">
        <f>IF(AND(AO$6&gt;=$N13,AO$6&lt;$N13+$O13), 1, IF(AND(AO$6&gt;=$H13,AO$6&lt;$H13+$I13), 2, 0))</f>
        <v>0</v>
      </c>
      <c r="AP13" s="14">
        <f>IF(AND(AP$6&gt;=$N13,AP$6&lt;$N13+$O13), 1, IF(AND(AP$6&gt;=$H13,AP$6&lt;$H13+$I13), 2, 0))</f>
        <v>2</v>
      </c>
      <c r="AQ13" s="14">
        <f>IF(AND(AQ$6&gt;=$N13,AQ$6&lt;$N13+$O13), 1, IF(AND(AQ$6&gt;=$H13,AQ$6&lt;$H13+$I13), 2, 0))</f>
        <v>2</v>
      </c>
      <c r="AR13" s="14">
        <f>IF(AND(AR$6&gt;=$N13,AR$6&lt;$N13+$O13), 1, IF(AND(AR$6&gt;=$H13,AR$6&lt;$H13+$I13), 2, 0))</f>
        <v>0</v>
      </c>
      <c r="AS13" s="14">
        <f>IF(AND(AS$6&gt;=$N13,AS$6&lt;$N13+$O13), 1, IF(AND(AS$6&gt;=$H13,AS$6&lt;$H13+$I13), 2, 0))</f>
        <v>0</v>
      </c>
      <c r="AT13" s="14">
        <f>IF(AND(AT$6&gt;=$N13,AT$6&lt;$N13+$O13), 1, IF(AND(AT$6&gt;=$H13,AT$6&lt;$H13+$I13), 2, 0))</f>
        <v>0</v>
      </c>
      <c r="AU13" s="14">
        <f>IF(AND(AU$6&gt;=$N13,AU$6&lt;$N13+$O13), 1, IF(AND(AU$6&gt;=$H13,AU$6&lt;$H13+$I13), 2, 0))</f>
        <v>0</v>
      </c>
      <c r="AV13" s="14">
        <f>IF(AND(AV$6&gt;=$N13,AV$6&lt;$N13+$O13), 1, IF(AND(AV$6&gt;=$H13,AV$6&lt;$H13+$I13), 2, 0))</f>
        <v>0</v>
      </c>
      <c r="AW13" s="14">
        <f>IF(AND(AW$6&gt;=$N13,AW$6&lt;$N13+$O13), 1, IF(AND(AW$6&gt;=$H13,AW$6&lt;$H13+$I13), 2, 0))</f>
        <v>0</v>
      </c>
      <c r="AX13" s="14">
        <f>IF(AND(AX$6&gt;=$N13,AX$6&lt;$N13+$O13), 1, IF(AND(AX$6&gt;=$H13,AX$6&lt;$H13+$I13), 2, 0))</f>
        <v>0</v>
      </c>
      <c r="AY13" s="14">
        <f>IF(AND(AY$6&gt;=$N13,AY$6&lt;$N13+$O13), 1, IF(AND(AY$6&gt;=$H13,AY$6&lt;$H13+$I13), 2, 0))</f>
        <v>0</v>
      </c>
      <c r="AZ13" s="14">
        <f>IF(AND(AZ$6&gt;=$N13,AZ$6&lt;$N13+$O13), 1, IF(AND(AZ$6&gt;=$H13,AZ$6&lt;$H13+$I13), 2, 0))</f>
        <v>0</v>
      </c>
      <c r="BA13" s="14">
        <f>IF(AND(BA$6&gt;=$N13,BA$6&lt;$N13+$O13), 1, IF(AND(BA$6&gt;=$H13,BA$6&lt;$H13+$I13), 2, 0))</f>
        <v>0</v>
      </c>
      <c r="BB13" s="14">
        <f>IF(AND(BB$6&gt;=$N13,BB$6&lt;$N13+$O13), 1, IF(AND(BB$6&gt;=$H13,BB$6&lt;$H13+$I13), 2, 0))</f>
        <v>0</v>
      </c>
      <c r="BC13" s="14">
        <f>IF(AND(BC$6&gt;=$N13,BC$6&lt;$N13+$O13), 1, IF(AND(BC$6&gt;=$H13,BC$6&lt;$H13+$I13), 2, 0))</f>
        <v>0</v>
      </c>
      <c r="BD13" s="14">
        <f>IF(AND(BD$6&gt;=$N13,BD$6&lt;$N13+$O13), 1, IF(AND(BD$6&gt;=$H13,BD$6&lt;$H13+$I13), 2, 0))</f>
        <v>0</v>
      </c>
      <c r="BE13" s="14">
        <f>IF(AND(BE$6&gt;=$N13,BE$6&lt;$N13+$O13), 1, IF(AND(BE$6&gt;=$H13,BE$6&lt;$H13+$I13), 2, 0))</f>
        <v>0</v>
      </c>
      <c r="BF13" s="14">
        <f>IF(AND(BF$6&gt;=$N13,BF$6&lt;$N13+$O13), 1, IF(AND(BF$6&gt;=$H13,BF$6&lt;$H13+$I13), 2, 0))</f>
        <v>0</v>
      </c>
      <c r="BG13" s="14">
        <f>IF(AND(BG$6&gt;=$N13,BG$6&lt;$N13+$O13), 1, IF(AND(BG$6&gt;=$H13,BG$6&lt;$H13+$I13), 2, 0))</f>
        <v>0</v>
      </c>
      <c r="BH13" s="14">
        <f>IF(AND(BH$6&gt;=$N13,BH$6&lt;$N13+$O13), 1, IF(AND(BH$6&gt;=$H13,BH$6&lt;$H13+$I13), 2, 0))</f>
        <v>0</v>
      </c>
    </row>
    <row r="14" spans="1:78" ht="15.75">
      <c r="A14" s="13" t="s">
        <v>77</v>
      </c>
      <c r="B14" s="24"/>
      <c r="C14" s="37"/>
      <c r="D14" s="13"/>
      <c r="E14" s="13"/>
      <c r="F14" s="57"/>
      <c r="G14" s="79"/>
      <c r="H14" s="65"/>
      <c r="I14" s="77"/>
      <c r="J14" s="78">
        <f>H14 +I14</f>
        <v>0</v>
      </c>
      <c r="K14" s="77"/>
      <c r="L14" s="77"/>
      <c r="M14" s="77"/>
      <c r="N14" s="64"/>
      <c r="O14" s="57"/>
      <c r="P14" s="64"/>
      <c r="Q14" s="57"/>
      <c r="R14" s="57"/>
      <c r="S14" s="14">
        <f>IF(AND(S$6&gt;=$N14,S$6&lt;$N14+$O14), 1, IF(AND(S$6&gt;=$H14,S$6&lt;$H14+$I14), 2, 0))</f>
        <v>0</v>
      </c>
      <c r="T14" s="14">
        <f>IF(AND(T$6&gt;=$N14,T$6&lt;$N14+$O14), 1, IF(AND(T$6&gt;=$H14,T$6&lt;$H14+$I14), 2, 0))</f>
        <v>0</v>
      </c>
      <c r="U14" s="14">
        <f>IF(AND(U$6&gt;=$N14,U$6&lt;$N14+$O14), 1, IF(AND(U$6&gt;=$H14,U$6&lt;$H14+$I14), 2, 0))</f>
        <v>0</v>
      </c>
      <c r="V14" s="14">
        <f>IF(AND(V$6&gt;=$N14,V$6&lt;$N14+$O14), 1, IF(AND(V$6&gt;=$H14,V$6&lt;$H14+$I14), 2, 0))</f>
        <v>0</v>
      </c>
      <c r="W14" s="14">
        <f>IF(AND(W$6&gt;=$N14,W$6&lt;$N14+$O14), 1, IF(AND(W$6&gt;=$H14,W$6&lt;$H14+$I14), 2, 0))</f>
        <v>0</v>
      </c>
      <c r="X14" s="14">
        <f>IF(AND(X$6&gt;=$N14,X$6&lt;$N14+$O14), 1, IF(AND(X$6&gt;=$H14,X$6&lt;$H14+$I14), 2, 0))</f>
        <v>0</v>
      </c>
      <c r="Y14" s="14">
        <f>IF(AND(Y$6&gt;=$N14,Y$6&lt;$N14+$O14), 1, IF(AND(Y$6&gt;=$H14,Y$6&lt;$H14+$I14), 2, 0))</f>
        <v>0</v>
      </c>
      <c r="Z14" s="14">
        <f>IF(AND(Z$6&gt;=$N14,Z$6&lt;$N14+$O14), 1, IF(AND(Z$6&gt;=$H14,Z$6&lt;$H14+$I14), 2, 0))</f>
        <v>0</v>
      </c>
      <c r="AA14" s="14">
        <f>IF(AND(AA$6&gt;=$N14,AA$6&lt;$N14+$O14), 1, IF(AND(AA$6&gt;=$H14,AA$6&lt;$H14+$I14), 2, 0))</f>
        <v>0</v>
      </c>
      <c r="AB14" s="14">
        <f>IF(AND(AB$6&gt;=$N14,AB$6&lt;$N14+$O14), 1, IF(AND(AB$6&gt;=$H14,AB$6&lt;$H14+$I14), 2, 0))</f>
        <v>0</v>
      </c>
      <c r="AC14" s="14">
        <f>IF(AND(AC$6&gt;=$N14,AC$6&lt;$N14+$O14), 1, IF(AND(AC$6&gt;=$H14,AC$6&lt;$H14+$I14), 2, 0))</f>
        <v>0</v>
      </c>
      <c r="AD14" s="14">
        <f>IF(AND(AD$6&gt;=$N14,AD$6&lt;$N14+$O14), 1, IF(AND(AD$6&gt;=$H14,AD$6&lt;$H14+$I14), 2, 0))</f>
        <v>0</v>
      </c>
      <c r="AE14" s="14">
        <f>IF(AND(AE$6&gt;=$N14,AE$6&lt;$N14+$O14), 1, IF(AND(AE$6&gt;=$H14,AE$6&lt;$H14+$I14), 2, 0))</f>
        <v>0</v>
      </c>
      <c r="AF14" s="14">
        <f>IF(AND(AF$6&gt;=$N14,AF$6&lt;$N14+$O14), 1, IF(AND(AF$6&gt;=$H14,AF$6&lt;$H14+$I14), 2, 0))</f>
        <v>0</v>
      </c>
      <c r="AG14" s="14">
        <f>IF(AND(AG$6&gt;=$N14,AG$6&lt;$N14+$O14), 1, IF(AND(AG$6&gt;=$H14,AG$6&lt;$H14+$I14), 2, 0))</f>
        <v>0</v>
      </c>
      <c r="AH14" s="14">
        <f>IF(AND(AH$6&gt;=$N14,AH$6&lt;$N14+$O14), 1, IF(AND(AH$6&gt;=$H14,AH$6&lt;$H14+$I14), 2, 0))</f>
        <v>0</v>
      </c>
      <c r="AI14" s="14">
        <f>IF(AND(AI$6&gt;=$N14,AI$6&lt;$N14+$O14), 1, IF(AND(AI$6&gt;=$H14,AI$6&lt;$H14+$I14), 2, 0))</f>
        <v>0</v>
      </c>
      <c r="AJ14" s="14">
        <f>IF(AND(AJ$6&gt;=$N14,AJ$6&lt;$N14+$O14), 1, IF(AND(AJ$6&gt;=$H14,AJ$6&lt;$H14+$I14), 2, 0))</f>
        <v>0</v>
      </c>
      <c r="AK14" s="14">
        <f>IF(AND(AK$6&gt;=$N14,AK$6&lt;$N14+$O14), 1, IF(AND(AK$6&gt;=$H14,AK$6&lt;$H14+$I14), 2, 0))</f>
        <v>0</v>
      </c>
      <c r="AL14" s="14">
        <f>IF(AND(AL$6&gt;=$N14,AL$6&lt;$N14+$O14), 1, IF(AND(AL$6&gt;=$H14,AL$6&lt;$H14+$I14), 2, 0))</f>
        <v>0</v>
      </c>
      <c r="AM14" s="14">
        <f>IF(AND(AM$6&gt;=$N14,AM$6&lt;$N14+$O14), 1, IF(AND(AM$6&gt;=$H14,AM$6&lt;$H14+$I14), 2, 0))</f>
        <v>0</v>
      </c>
      <c r="AN14" s="14">
        <f>IF(AND(AN$6&gt;=$N14,AN$6&lt;$N14+$O14), 1, IF(AND(AN$6&gt;=$H14,AN$6&lt;$H14+$I14), 2, 0))</f>
        <v>0</v>
      </c>
      <c r="AO14" s="14">
        <f>IF(AND(AO$6&gt;=$N14,AO$6&lt;$N14+$O14), 1, IF(AND(AO$6&gt;=$H14,AO$6&lt;$H14+$I14), 2, 0))</f>
        <v>0</v>
      </c>
      <c r="AP14" s="14">
        <f>IF(AND(AP$6&gt;=$N14,AP$6&lt;$N14+$O14), 1, IF(AND(AP$6&gt;=$H14,AP$6&lt;$H14+$I14), 2, 0))</f>
        <v>0</v>
      </c>
      <c r="AQ14" s="14">
        <f>IF(AND(AQ$6&gt;=$N14,AQ$6&lt;$N14+$O14), 1, IF(AND(AQ$6&gt;=$H14,AQ$6&lt;$H14+$I14), 2, 0))</f>
        <v>0</v>
      </c>
      <c r="AR14" s="14">
        <f>IF(AND(AR$6&gt;=$N14,AR$6&lt;$N14+$O14), 1, IF(AND(AR$6&gt;=$H14,AR$6&lt;$H14+$I14), 2, 0))</f>
        <v>0</v>
      </c>
      <c r="AS14" s="14">
        <f>IF(AND(AS$6&gt;=$N14,AS$6&lt;$N14+$O14), 1, IF(AND(AS$6&gt;=$H14,AS$6&lt;$H14+$I14), 2, 0))</f>
        <v>0</v>
      </c>
      <c r="AT14" s="14">
        <f>IF(AND(AT$6&gt;=$N14,AT$6&lt;$N14+$O14), 1, IF(AND(AT$6&gt;=$H14,AT$6&lt;$H14+$I14), 2, 0))</f>
        <v>0</v>
      </c>
      <c r="AU14" s="14">
        <f>IF(AND(AU$6&gt;=$N14,AU$6&lt;$N14+$O14), 1, IF(AND(AU$6&gt;=$H14,AU$6&lt;$H14+$I14), 2, 0))</f>
        <v>0</v>
      </c>
      <c r="AV14" s="14">
        <f>IF(AND(AV$6&gt;=$N14,AV$6&lt;$N14+$O14), 1, IF(AND(AV$6&gt;=$H14,AV$6&lt;$H14+$I14), 2, 0))</f>
        <v>0</v>
      </c>
      <c r="AW14" s="14">
        <f>IF(AND(AW$6&gt;=$N14,AW$6&lt;$N14+$O14), 1, IF(AND(AW$6&gt;=$H14,AW$6&lt;$H14+$I14), 2, 0))</f>
        <v>0</v>
      </c>
      <c r="AX14" s="14">
        <f>IF(AND(AX$6&gt;=$N14,AX$6&lt;$N14+$O14), 1, IF(AND(AX$6&gt;=$H14,AX$6&lt;$H14+$I14), 2, 0))</f>
        <v>0</v>
      </c>
      <c r="AY14" s="14">
        <f>IF(AND(AY$6&gt;=$N14,AY$6&lt;$N14+$O14), 1, IF(AND(AY$6&gt;=$H14,AY$6&lt;$H14+$I14), 2, 0))</f>
        <v>0</v>
      </c>
      <c r="AZ14" s="14">
        <f>IF(AND(AZ$6&gt;=$N14,AZ$6&lt;$N14+$O14), 1, IF(AND(AZ$6&gt;=$H14,AZ$6&lt;$H14+$I14), 2, 0))</f>
        <v>0</v>
      </c>
      <c r="BA14" s="14">
        <f>IF(AND(BA$6&gt;=$N14,BA$6&lt;$N14+$O14), 1, IF(AND(BA$6&gt;=$H14,BA$6&lt;$H14+$I14), 2, 0))</f>
        <v>0</v>
      </c>
      <c r="BB14" s="14">
        <f>IF(AND(BB$6&gt;=$N14,BB$6&lt;$N14+$O14), 1, IF(AND(BB$6&gt;=$H14,BB$6&lt;$H14+$I14), 2, 0))</f>
        <v>0</v>
      </c>
      <c r="BC14" s="14">
        <f>IF(AND(BC$6&gt;=$N14,BC$6&lt;$N14+$O14), 1, IF(AND(BC$6&gt;=$H14,BC$6&lt;$H14+$I14), 2, 0))</f>
        <v>0</v>
      </c>
      <c r="BD14" s="14">
        <f>IF(AND(BD$6&gt;=$N14,BD$6&lt;$N14+$O14), 1, IF(AND(BD$6&gt;=$H14,BD$6&lt;$H14+$I14), 2, 0))</f>
        <v>0</v>
      </c>
      <c r="BE14" s="14">
        <f>IF(AND(BE$6&gt;=$N14,BE$6&lt;$N14+$O14), 1, IF(AND(BE$6&gt;=$H14,BE$6&lt;$H14+$I14), 2, 0))</f>
        <v>0</v>
      </c>
      <c r="BF14" s="14">
        <f>IF(AND(BF$6&gt;=$N14,BF$6&lt;$N14+$O14), 1, IF(AND(BF$6&gt;=$H14,BF$6&lt;$H14+$I14), 2, 0))</f>
        <v>0</v>
      </c>
      <c r="BG14" s="14">
        <f>IF(AND(BG$6&gt;=$N14,BG$6&lt;$N14+$O14), 1, IF(AND(BG$6&gt;=$H14,BG$6&lt;$H14+$I14), 2, 0))</f>
        <v>0</v>
      </c>
      <c r="BH14" s="14">
        <f>IF(AND(BH$6&gt;=$N14,BH$6&lt;$N14+$O14), 1, IF(AND(BH$6&gt;=$H14,BH$6&lt;$H14+$I14), 2, 0))</f>
        <v>0</v>
      </c>
    </row>
    <row r="15" spans="1:78" ht="19.5" customHeight="1">
      <c r="A15" s="13" t="s">
        <v>78</v>
      </c>
      <c r="B15" s="24" t="s">
        <v>57</v>
      </c>
      <c r="C15" s="37" t="s">
        <v>58</v>
      </c>
      <c r="D15" s="13" t="s">
        <v>64</v>
      </c>
      <c r="E15" s="13" t="s">
        <v>79</v>
      </c>
      <c r="F15" s="57">
        <v>6</v>
      </c>
      <c r="G15" s="57" t="s">
        <v>26</v>
      </c>
      <c r="H15" s="64">
        <v>44225</v>
      </c>
      <c r="I15" s="57">
        <v>4</v>
      </c>
      <c r="J15" s="58">
        <f>H15 +I15</f>
        <v>44229</v>
      </c>
      <c r="K15" s="57"/>
      <c r="L15" s="57"/>
      <c r="M15" s="57"/>
      <c r="N15" s="64">
        <v>44501</v>
      </c>
      <c r="O15" s="57"/>
      <c r="P15" s="64"/>
      <c r="Q15" s="57"/>
      <c r="R15" s="57" t="s">
        <v>12</v>
      </c>
      <c r="S15" s="14">
        <f>IF(AND(S$6&gt;=$N15,S$6&lt;$N15+$O15), 1, IF(AND(S$6&gt;=$H15,S$6&lt;$H15+$I15), 2, 0))</f>
        <v>0</v>
      </c>
      <c r="T15" s="14">
        <f>IF(AND(T$6&gt;=$N15,T$6&lt;$N15+$O15), 1, IF(AND(T$6&gt;=$H15,T$6&lt;$H15+$I15), 2, 0))</f>
        <v>0</v>
      </c>
      <c r="U15" s="14">
        <f>IF(AND(U$6&gt;=$N15,U$6&lt;$N15+$O15), 1, IF(AND(U$6&gt;=$H15,U$6&lt;$H15+$I15), 2, 0))</f>
        <v>0</v>
      </c>
      <c r="V15" s="14">
        <f>IF(AND(V$6&gt;=$N15,V$6&lt;$N15+$O15), 1, IF(AND(V$6&gt;=$H15,V$6&lt;$H15+$I15), 2, 0))</f>
        <v>0</v>
      </c>
      <c r="W15" s="14">
        <f>IF(AND(W$6&gt;=$N15,W$6&lt;$N15+$O15), 1, IF(AND(W$6&gt;=$H15,W$6&lt;$H15+$I15), 2, 0))</f>
        <v>0</v>
      </c>
      <c r="X15" s="14">
        <f>IF(AND(X$6&gt;=$N15,X$6&lt;$N15+$O15), 1, IF(AND(X$6&gt;=$H15,X$6&lt;$H15+$I15), 2, 0))</f>
        <v>0</v>
      </c>
      <c r="Y15" s="14">
        <f>IF(AND(Y$6&gt;=$N15,Y$6&lt;$N15+$O15), 1, IF(AND(Y$6&gt;=$H15,Y$6&lt;$H15+$I15), 2, 0))</f>
        <v>0</v>
      </c>
      <c r="Z15" s="14">
        <f>IF(AND(Z$6&gt;=$N15,Z$6&lt;$N15+$O15), 1, IF(AND(Z$6&gt;=$H15,Z$6&lt;$H15+$I15), 2, 0))</f>
        <v>0</v>
      </c>
      <c r="AA15" s="14">
        <f>IF(AND(AA$6&gt;=$N15,AA$6&lt;$N15+$O15), 1, IF(AND(AA$6&gt;=$H15,AA$6&lt;$H15+$I15), 2, 0))</f>
        <v>0</v>
      </c>
      <c r="AB15" s="14">
        <f>IF(AND(AB$6&gt;=$N15,AB$6&lt;$N15+$O15), 1, IF(AND(AB$6&gt;=$H15,AB$6&lt;$H15+$I15), 2, 0))</f>
        <v>0</v>
      </c>
      <c r="AC15" s="14">
        <f>IF(AND(AC$6&gt;=$N15,AC$6&lt;$N15+$O15), 1, IF(AND(AC$6&gt;=$H15,AC$6&lt;$H15+$I15), 2, 0))</f>
        <v>0</v>
      </c>
      <c r="AD15" s="14">
        <f>IF(AND(AD$6&gt;=$N15,AD$6&lt;$N15+$O15), 1, IF(AND(AD$6&gt;=$H15,AD$6&lt;$H15+$I15), 2, 0))</f>
        <v>0</v>
      </c>
      <c r="AE15" s="14">
        <f>IF(AND(AE$6&gt;=$N15,AE$6&lt;$N15+$O15), 1, IF(AND(AE$6&gt;=$H15,AE$6&lt;$H15+$I15), 2, 0))</f>
        <v>0</v>
      </c>
      <c r="AF15" s="14">
        <f>IF(AND(AF$6&gt;=$N15,AF$6&lt;$N15+$O15), 1, IF(AND(AF$6&gt;=$H15,AF$6&lt;$H15+$I15), 2, 0))</f>
        <v>0</v>
      </c>
      <c r="AG15" s="14">
        <f>IF(AND(AG$6&gt;=$N15,AG$6&lt;$N15+$O15), 1, IF(AND(AG$6&gt;=$H15,AG$6&lt;$H15+$I15), 2, 0))</f>
        <v>0</v>
      </c>
      <c r="AH15" s="14">
        <f>IF(AND(AH$6&gt;=$N15,AH$6&lt;$N15+$O15), 1, IF(AND(AH$6&gt;=$H15,AH$6&lt;$H15+$I15), 2, 0))</f>
        <v>0</v>
      </c>
      <c r="AI15" s="14">
        <f>IF(AND(AI$6&gt;=$N15,AI$6&lt;$N15+$O15), 1, IF(AND(AI$6&gt;=$H15,AI$6&lt;$H15+$I15), 2, 0))</f>
        <v>0</v>
      </c>
      <c r="AJ15" s="14">
        <f>IF(AND(AJ$6&gt;=$N15,AJ$6&lt;$N15+$O15), 1, IF(AND(AJ$6&gt;=$H15,AJ$6&lt;$H15+$I15), 2, 0))</f>
        <v>0</v>
      </c>
      <c r="AK15" s="14">
        <f>IF(AND(AK$6&gt;=$N15,AK$6&lt;$N15+$O15), 1, IF(AND(AK$6&gt;=$H15,AK$6&lt;$H15+$I15), 2, 0))</f>
        <v>0</v>
      </c>
      <c r="AL15" s="14">
        <f>IF(AND(AL$6&gt;=$N15,AL$6&lt;$N15+$O15), 1, IF(AND(AL$6&gt;=$H15,AL$6&lt;$H15+$I15), 2, 0))</f>
        <v>0</v>
      </c>
      <c r="AM15" s="14">
        <f>IF(AND(AM$6&gt;=$N15,AM$6&lt;$N15+$O15), 1, IF(AND(AM$6&gt;=$H15,AM$6&lt;$H15+$I15), 2, 0))</f>
        <v>0</v>
      </c>
      <c r="AN15" s="14">
        <f>IF(AND(AN$6&gt;=$N15,AN$6&lt;$N15+$O15), 1, IF(AND(AN$6&gt;=$H15,AN$6&lt;$H15+$I15), 2, 0))</f>
        <v>0</v>
      </c>
      <c r="AO15" s="14">
        <f>IF(AND(AO$6&gt;=$N15,AO$6&lt;$N15+$O15), 1, IF(AND(AO$6&gt;=$H15,AO$6&lt;$H15+$I15), 2, 0))</f>
        <v>0</v>
      </c>
      <c r="AP15" s="14">
        <f>IF(AND(AP$6&gt;=$N15,AP$6&lt;$N15+$O15), 1, IF(AND(AP$6&gt;=$H15,AP$6&lt;$H15+$I15), 2, 0))</f>
        <v>0</v>
      </c>
      <c r="AQ15" s="14">
        <f>IF(AND(AQ$6&gt;=$N15,AQ$6&lt;$N15+$O15), 1, IF(AND(AQ$6&gt;=$H15,AQ$6&lt;$H15+$I15), 2, 0))</f>
        <v>0</v>
      </c>
      <c r="AR15" s="14">
        <f>IF(AND(AR$6&gt;=$N15,AR$6&lt;$N15+$O15), 1, IF(AND(AR$6&gt;=$H15,AR$6&lt;$H15+$I15), 2, 0))</f>
        <v>0</v>
      </c>
      <c r="AS15" s="14">
        <f>IF(AND(AS$6&gt;=$N15,AS$6&lt;$N15+$O15), 1, IF(AND(AS$6&gt;=$H15,AS$6&lt;$H15+$I15), 2, 0))</f>
        <v>0</v>
      </c>
      <c r="AT15" s="14">
        <f>IF(AND(AT$6&gt;=$N15,AT$6&lt;$N15+$O15), 1, IF(AND(AT$6&gt;=$H15,AT$6&lt;$H15+$I15), 2, 0))</f>
        <v>0</v>
      </c>
      <c r="AU15" s="14">
        <f>IF(AND(AU$6&gt;=$N15,AU$6&lt;$N15+$O15), 1, IF(AND(AU$6&gt;=$H15,AU$6&lt;$H15+$I15), 2, 0))</f>
        <v>0</v>
      </c>
      <c r="AV15" s="14">
        <f>IF(AND(AV$6&gt;=$N15,AV$6&lt;$N15+$O15), 1, IF(AND(AV$6&gt;=$H15,AV$6&lt;$H15+$I15), 2, 0))</f>
        <v>0</v>
      </c>
      <c r="AW15" s="14">
        <f>IF(AND(AW$6&gt;=$N15,AW$6&lt;$N15+$O15), 1, IF(AND(AW$6&gt;=$H15,AW$6&lt;$H15+$I15), 2, 0))</f>
        <v>0</v>
      </c>
      <c r="AX15" s="14">
        <f>IF(AND(AX$6&gt;=$N15,AX$6&lt;$N15+$O15), 1, IF(AND(AX$6&gt;=$H15,AX$6&lt;$H15+$I15), 2, 0))</f>
        <v>0</v>
      </c>
      <c r="AY15" s="14">
        <f>IF(AND(AY$6&gt;=$N15,AY$6&lt;$N15+$O15), 1, IF(AND(AY$6&gt;=$H15,AY$6&lt;$H15+$I15), 2, 0))</f>
        <v>0</v>
      </c>
      <c r="AZ15" s="14">
        <f>IF(AND(AZ$6&gt;=$N15,AZ$6&lt;$N15+$O15), 1, IF(AND(AZ$6&gt;=$H15,AZ$6&lt;$H15+$I15), 2, 0))</f>
        <v>0</v>
      </c>
      <c r="BA15" s="14">
        <f>IF(AND(BA$6&gt;=$N15,BA$6&lt;$N15+$O15), 1, IF(AND(BA$6&gt;=$H15,BA$6&lt;$H15+$I15), 2, 0))</f>
        <v>0</v>
      </c>
      <c r="BB15" s="14">
        <f>IF(AND(BB$6&gt;=$N15,BB$6&lt;$N15+$O15), 1, IF(AND(BB$6&gt;=$H15,BB$6&lt;$H15+$I15), 2, 0))</f>
        <v>0</v>
      </c>
      <c r="BC15" s="14">
        <f>IF(AND(BC$6&gt;=$N15,BC$6&lt;$N15+$O15), 1, IF(AND(BC$6&gt;=$H15,BC$6&lt;$H15+$I15), 2, 0))</f>
        <v>0</v>
      </c>
      <c r="BD15" s="14">
        <f>IF(AND(BD$6&gt;=$N15,BD$6&lt;$N15+$O15), 1, IF(AND(BD$6&gt;=$H15,BD$6&lt;$H15+$I15), 2, 0))</f>
        <v>0</v>
      </c>
      <c r="BE15" s="14">
        <f>IF(AND(BE$6&gt;=$N15,BE$6&lt;$N15+$O15), 1, IF(AND(BE$6&gt;=$H15,BE$6&lt;$H15+$I15), 2, 0))</f>
        <v>0</v>
      </c>
      <c r="BF15" s="14">
        <f>IF(AND(BF$6&gt;=$N15,BF$6&lt;$N15+$O15), 1, IF(AND(BF$6&gt;=$H15,BF$6&lt;$H15+$I15), 2, 0))</f>
        <v>0</v>
      </c>
      <c r="BG15" s="14">
        <f>IF(AND(BG$6&gt;=$N15,BG$6&lt;$N15+$O15), 1, IF(AND(BG$6&gt;=$H15,BG$6&lt;$H15+$I15), 2, 0))</f>
        <v>0</v>
      </c>
      <c r="BH15" s="14">
        <f>IF(AND(BH$6&gt;=$N15,BH$6&lt;$N15+$O15), 1, IF(AND(BH$6&gt;=$H15,BH$6&lt;$H15+$I15), 2, 0))</f>
        <v>0</v>
      </c>
    </row>
    <row r="16" spans="1:78" ht="15">
      <c r="A16" s="13" t="s">
        <v>80</v>
      </c>
      <c r="B16" s="24" t="s">
        <v>57</v>
      </c>
      <c r="C16" s="37" t="s">
        <v>58</v>
      </c>
      <c r="D16" s="13" t="s">
        <v>73</v>
      </c>
      <c r="E16" s="50" t="s">
        <v>81</v>
      </c>
      <c r="F16" s="57">
        <v>4</v>
      </c>
      <c r="G16" s="57" t="s">
        <v>26</v>
      </c>
      <c r="H16" s="64">
        <v>44501</v>
      </c>
      <c r="I16" s="57">
        <v>3</v>
      </c>
      <c r="J16" s="58">
        <f>H16 +I16</f>
        <v>44504</v>
      </c>
      <c r="K16" s="57"/>
      <c r="L16" s="57"/>
      <c r="M16" s="57"/>
      <c r="N16" s="64">
        <v>44501</v>
      </c>
      <c r="O16" s="57"/>
      <c r="P16" s="64"/>
      <c r="Q16" s="57"/>
      <c r="R16" s="57" t="s">
        <v>12</v>
      </c>
      <c r="S16" s="14">
        <f>IF(AND(S$6&gt;=$N16,S$6&lt;$N16+$O16), 1, IF(AND(S$6&gt;=$H16,S$6&lt;$H16+$I16), 2, 0))</f>
        <v>0</v>
      </c>
      <c r="T16" s="14">
        <f>IF(AND(T$6&gt;=$N16,T$6&lt;$N16+$O16), 1, IF(AND(T$6&gt;=$H16,T$6&lt;$H16+$I16), 2, 0))</f>
        <v>0</v>
      </c>
      <c r="U16" s="14">
        <f>IF(AND(U$6&gt;=$N16,U$6&lt;$N16+$O16), 1, IF(AND(U$6&gt;=$H16,U$6&lt;$H16+$I16), 2, 0))</f>
        <v>0</v>
      </c>
      <c r="V16" s="14">
        <f>IF(AND(V$6&gt;=$N16,V$6&lt;$N16+$O16), 1, IF(AND(V$6&gt;=$H16,V$6&lt;$H16+$I16), 2, 0))</f>
        <v>0</v>
      </c>
      <c r="W16" s="14">
        <f>IF(AND(W$6&gt;=$N16,W$6&lt;$N16+$O16), 1, IF(AND(W$6&gt;=$H16,W$6&lt;$H16+$I16), 2, 0))</f>
        <v>0</v>
      </c>
      <c r="X16" s="14">
        <f>IF(AND(X$6&gt;=$N16,X$6&lt;$N16+$O16), 1, IF(AND(X$6&gt;=$H16,X$6&lt;$H16+$I16), 2, 0))</f>
        <v>0</v>
      </c>
      <c r="Y16" s="14">
        <f>IF(AND(Y$6&gt;=$N16,Y$6&lt;$N16+$O16), 1, IF(AND(Y$6&gt;=$H16,Y$6&lt;$H16+$I16), 2, 0))</f>
        <v>0</v>
      </c>
      <c r="Z16" s="14">
        <f>IF(AND(Z$6&gt;=$N16,Z$6&lt;$N16+$O16), 1, IF(AND(Z$6&gt;=$H16,Z$6&lt;$H16+$I16), 2, 0))</f>
        <v>2</v>
      </c>
      <c r="AA16" s="14">
        <f>IF(AND(AA$6&gt;=$N16,AA$6&lt;$N16+$O16), 1, IF(AND(AA$6&gt;=$H16,AA$6&lt;$H16+$I16), 2, 0))</f>
        <v>2</v>
      </c>
      <c r="AB16" s="14">
        <f>IF(AND(AB$6&gt;=$N16,AB$6&lt;$N16+$O16), 1, IF(AND(AB$6&gt;=$H16,AB$6&lt;$H16+$I16), 2, 0))</f>
        <v>2</v>
      </c>
      <c r="AC16" s="14">
        <f>IF(AND(AC$6&gt;=$N16,AC$6&lt;$N16+$O16), 1, IF(AND(AC$6&gt;=$H16,AC$6&lt;$H16+$I16), 2, 0))</f>
        <v>0</v>
      </c>
      <c r="AD16" s="14">
        <f>IF(AND(AD$6&gt;=$N16,AD$6&lt;$N16+$O16), 1, IF(AND(AD$6&gt;=$H16,AD$6&lt;$H16+$I16), 2, 0))</f>
        <v>0</v>
      </c>
      <c r="AE16" s="14">
        <f>IF(AND(AE$6&gt;=$N16,AE$6&lt;$N16+$O16), 1, IF(AND(AE$6&gt;=$H16,AE$6&lt;$H16+$I16), 2, 0))</f>
        <v>0</v>
      </c>
      <c r="AF16" s="14">
        <f>IF(AND(AF$6&gt;=$N16,AF$6&lt;$N16+$O16), 1, IF(AND(AF$6&gt;=$H16,AF$6&lt;$H16+$I16), 2, 0))</f>
        <v>0</v>
      </c>
      <c r="AG16" s="14">
        <f>IF(AND(AG$6&gt;=$N16,AG$6&lt;$N16+$O16), 1, IF(AND(AG$6&gt;=$H16,AG$6&lt;$H16+$I16), 2, 0))</f>
        <v>0</v>
      </c>
      <c r="AH16" s="14">
        <f>IF(AND(AH$6&gt;=$N16,AH$6&lt;$N16+$O16), 1, IF(AND(AH$6&gt;=$H16,AH$6&lt;$H16+$I16), 2, 0))</f>
        <v>0</v>
      </c>
      <c r="AI16" s="14">
        <f>IF(AND(AI$6&gt;=$N16,AI$6&lt;$N16+$O16), 1, IF(AND(AI$6&gt;=$H16,AI$6&lt;$H16+$I16), 2, 0))</f>
        <v>0</v>
      </c>
      <c r="AJ16" s="14">
        <f>IF(AND(AJ$6&gt;=$N16,AJ$6&lt;$N16+$O16), 1, IF(AND(AJ$6&gt;=$H16,AJ$6&lt;$H16+$I16), 2, 0))</f>
        <v>0</v>
      </c>
      <c r="AK16" s="14">
        <f>IF(AND(AK$6&gt;=$N16,AK$6&lt;$N16+$O16), 1, IF(AND(AK$6&gt;=$H16,AK$6&lt;$H16+$I16), 2, 0))</f>
        <v>0</v>
      </c>
      <c r="AL16" s="14">
        <f>IF(AND(AL$6&gt;=$N16,AL$6&lt;$N16+$O16), 1, IF(AND(AL$6&gt;=$H16,AL$6&lt;$H16+$I16), 2, 0))</f>
        <v>0</v>
      </c>
      <c r="AM16" s="14">
        <f>IF(AND(AM$6&gt;=$N16,AM$6&lt;$N16+$O16), 1, IF(AND(AM$6&gt;=$H16,AM$6&lt;$H16+$I16), 2, 0))</f>
        <v>0</v>
      </c>
      <c r="AN16" s="14">
        <f>IF(AND(AN$6&gt;=$N16,AN$6&lt;$N16+$O16), 1, IF(AND(AN$6&gt;=$H16,AN$6&lt;$H16+$I16), 2, 0))</f>
        <v>0</v>
      </c>
      <c r="AO16" s="14">
        <f>IF(AND(AO$6&gt;=$N16,AO$6&lt;$N16+$O16), 1, IF(AND(AO$6&gt;=$H16,AO$6&lt;$H16+$I16), 2, 0))</f>
        <v>0</v>
      </c>
      <c r="AP16" s="14">
        <f>IF(AND(AP$6&gt;=$N16,AP$6&lt;$N16+$O16), 1, IF(AND(AP$6&gt;=$H16,AP$6&lt;$H16+$I16), 2, 0))</f>
        <v>0</v>
      </c>
      <c r="AQ16" s="14">
        <f>IF(AND(AQ$6&gt;=$N16,AQ$6&lt;$N16+$O16), 1, IF(AND(AQ$6&gt;=$H16,AQ$6&lt;$H16+$I16), 2, 0))</f>
        <v>0</v>
      </c>
      <c r="AR16" s="14">
        <f>IF(AND(AR$6&gt;=$N16,AR$6&lt;$N16+$O16), 1, IF(AND(AR$6&gt;=$H16,AR$6&lt;$H16+$I16), 2, 0))</f>
        <v>0</v>
      </c>
      <c r="AS16" s="14">
        <f>IF(AND(AS$6&gt;=$N16,AS$6&lt;$N16+$O16), 1, IF(AND(AS$6&gt;=$H16,AS$6&lt;$H16+$I16), 2, 0))</f>
        <v>0</v>
      </c>
      <c r="AT16" s="14">
        <f>IF(AND(AT$6&gt;=$N16,AT$6&lt;$N16+$O16), 1, IF(AND(AT$6&gt;=$H16,AT$6&lt;$H16+$I16), 2, 0))</f>
        <v>0</v>
      </c>
      <c r="AU16" s="14">
        <f>IF(AND(AU$6&gt;=$N16,AU$6&lt;$N16+$O16), 1, IF(AND(AU$6&gt;=$H16,AU$6&lt;$H16+$I16), 2, 0))</f>
        <v>0</v>
      </c>
      <c r="AV16" s="14">
        <f>IF(AND(AV$6&gt;=$N16,AV$6&lt;$N16+$O16), 1, IF(AND(AV$6&gt;=$H16,AV$6&lt;$H16+$I16), 2, 0))</f>
        <v>0</v>
      </c>
      <c r="AW16" s="14">
        <f>IF(AND(AW$6&gt;=$N16,AW$6&lt;$N16+$O16), 1, IF(AND(AW$6&gt;=$H16,AW$6&lt;$H16+$I16), 2, 0))</f>
        <v>0</v>
      </c>
      <c r="AX16" s="14">
        <f>IF(AND(AX$6&gt;=$N16,AX$6&lt;$N16+$O16), 1, IF(AND(AX$6&gt;=$H16,AX$6&lt;$H16+$I16), 2, 0))</f>
        <v>0</v>
      </c>
      <c r="AY16" s="14">
        <f>IF(AND(AY$6&gt;=$N16,AY$6&lt;$N16+$O16), 1, IF(AND(AY$6&gt;=$H16,AY$6&lt;$H16+$I16), 2, 0))</f>
        <v>0</v>
      </c>
      <c r="AZ16" s="14">
        <f>IF(AND(AZ$6&gt;=$N16,AZ$6&lt;$N16+$O16), 1, IF(AND(AZ$6&gt;=$H16,AZ$6&lt;$H16+$I16), 2, 0))</f>
        <v>0</v>
      </c>
      <c r="BA16" s="14">
        <f>IF(AND(BA$6&gt;=$N16,BA$6&lt;$N16+$O16), 1, IF(AND(BA$6&gt;=$H16,BA$6&lt;$H16+$I16), 2, 0))</f>
        <v>0</v>
      </c>
      <c r="BB16" s="14">
        <f>IF(AND(BB$6&gt;=$N16,BB$6&lt;$N16+$O16), 1, IF(AND(BB$6&gt;=$H16,BB$6&lt;$H16+$I16), 2, 0))</f>
        <v>0</v>
      </c>
      <c r="BC16" s="14">
        <f>IF(AND(BC$6&gt;=$N16,BC$6&lt;$N16+$O16), 1, IF(AND(BC$6&gt;=$H16,BC$6&lt;$H16+$I16), 2, 0))</f>
        <v>0</v>
      </c>
      <c r="BD16" s="14">
        <f>IF(AND(BD$6&gt;=$N16,BD$6&lt;$N16+$O16), 1, IF(AND(BD$6&gt;=$H16,BD$6&lt;$H16+$I16), 2, 0))</f>
        <v>0</v>
      </c>
      <c r="BE16" s="14">
        <f>IF(AND(BE$6&gt;=$N16,BE$6&lt;$N16+$O16), 1, IF(AND(BE$6&gt;=$H16,BE$6&lt;$H16+$I16), 2, 0))</f>
        <v>0</v>
      </c>
      <c r="BF16" s="14">
        <f>IF(AND(BF$6&gt;=$N16,BF$6&lt;$N16+$O16), 1, IF(AND(BF$6&gt;=$H16,BF$6&lt;$H16+$I16), 2, 0))</f>
        <v>0</v>
      </c>
      <c r="BG16" s="14">
        <f>IF(AND(BG$6&gt;=$N16,BG$6&lt;$N16+$O16), 1, IF(AND(BG$6&gt;=$H16,BG$6&lt;$H16+$I16), 2, 0))</f>
        <v>0</v>
      </c>
      <c r="BH16" s="14">
        <f>IF(AND(BH$6&gt;=$N16,BH$6&lt;$N16+$O16), 1, IF(AND(BH$6&gt;=$H16,BH$6&lt;$H16+$I16), 2, 0))</f>
        <v>0</v>
      </c>
    </row>
    <row r="17" spans="1:60" ht="19.5" customHeight="1">
      <c r="A17" s="13" t="s">
        <v>82</v>
      </c>
      <c r="B17" s="24" t="s">
        <v>57</v>
      </c>
      <c r="C17" s="37" t="s">
        <v>67</v>
      </c>
      <c r="D17" s="13" t="s">
        <v>73</v>
      </c>
      <c r="E17" s="50" t="s">
        <v>83</v>
      </c>
      <c r="F17" s="57">
        <v>3</v>
      </c>
      <c r="G17" s="57" t="s">
        <v>26</v>
      </c>
      <c r="H17" s="64">
        <v>44501</v>
      </c>
      <c r="I17" s="57">
        <v>3</v>
      </c>
      <c r="J17" s="58">
        <f>H17 +I17</f>
        <v>44504</v>
      </c>
      <c r="K17" s="57"/>
      <c r="L17" s="57"/>
      <c r="M17" s="57"/>
      <c r="N17" s="64"/>
      <c r="O17" s="57"/>
      <c r="P17" s="64"/>
      <c r="Q17" s="57"/>
      <c r="R17" s="57" t="s">
        <v>13</v>
      </c>
      <c r="S17" s="14">
        <f>IF(AND(S$6&gt;=$N17,S$6&lt;$N17+$O17), 1, IF(AND(S$6&gt;=$H17,S$6&lt;$H17+$I17), 2, 0))</f>
        <v>0</v>
      </c>
      <c r="T17" s="14">
        <f>IF(AND(T$6&gt;=$N17,T$6&lt;$N17+$O17), 1, IF(AND(T$6&gt;=$H17,T$6&lt;$H17+$I17), 2, 0))</f>
        <v>0</v>
      </c>
      <c r="U17" s="14">
        <f>IF(AND(U$6&gt;=$N17,U$6&lt;$N17+$O17), 1, IF(AND(U$6&gt;=$H17,U$6&lt;$H17+$I17), 2, 0))</f>
        <v>0</v>
      </c>
      <c r="V17" s="14">
        <f>IF(AND(V$6&gt;=$N17,V$6&lt;$N17+$O17), 1, IF(AND(V$6&gt;=$H17,V$6&lt;$H17+$I17), 2, 0))</f>
        <v>0</v>
      </c>
      <c r="W17" s="14">
        <f>IF(AND(W$6&gt;=$N17,W$6&lt;$N17+$O17), 1, IF(AND(W$6&gt;=$H17,W$6&lt;$H17+$I17), 2, 0))</f>
        <v>0</v>
      </c>
      <c r="X17" s="14">
        <f>IF(AND(X$6&gt;=$N17,X$6&lt;$N17+$O17), 1, IF(AND(X$6&gt;=$H17,X$6&lt;$H17+$I17), 2, 0))</f>
        <v>0</v>
      </c>
      <c r="Y17" s="14">
        <f>IF(AND(Y$6&gt;=$N17,Y$6&lt;$N17+$O17), 1, IF(AND(Y$6&gt;=$H17,Y$6&lt;$H17+$I17), 2, 0))</f>
        <v>0</v>
      </c>
      <c r="Z17" s="14">
        <f>IF(AND(Z$6&gt;=$N17,Z$6&lt;$N17+$O17), 1, IF(AND(Z$6&gt;=$H17,Z$6&lt;$H17+$I17), 2, 0))</f>
        <v>2</v>
      </c>
      <c r="AA17" s="14">
        <f>IF(AND(AA$6&gt;=$N17,AA$6&lt;$N17+$O17), 1, IF(AND(AA$6&gt;=$H17,AA$6&lt;$H17+$I17), 2, 0))</f>
        <v>2</v>
      </c>
      <c r="AB17" s="14">
        <f>IF(AND(AB$6&gt;=$N17,AB$6&lt;$N17+$O17), 1, IF(AND(AB$6&gt;=$H17,AB$6&lt;$H17+$I17), 2, 0))</f>
        <v>2</v>
      </c>
      <c r="AC17" s="14">
        <f>IF(AND(AC$6&gt;=$N17,AC$6&lt;$N17+$O17), 1, IF(AND(AC$6&gt;=$H17,AC$6&lt;$H17+$I17), 2, 0))</f>
        <v>0</v>
      </c>
      <c r="AD17" s="14">
        <f>IF(AND(AD$6&gt;=$N17,AD$6&lt;$N17+$O17), 1, IF(AND(AD$6&gt;=$H17,AD$6&lt;$H17+$I17), 2, 0))</f>
        <v>0</v>
      </c>
      <c r="AE17" s="14">
        <f>IF(AND(AE$6&gt;=$N17,AE$6&lt;$N17+$O17), 1, IF(AND(AE$6&gt;=$H17,AE$6&lt;$H17+$I17), 2, 0))</f>
        <v>0</v>
      </c>
      <c r="AF17" s="14">
        <f>IF(AND(AF$6&gt;=$N17,AF$6&lt;$N17+$O17), 1, IF(AND(AF$6&gt;=$H17,AF$6&lt;$H17+$I17), 2, 0))</f>
        <v>0</v>
      </c>
      <c r="AG17" s="14">
        <f>IF(AND(AG$6&gt;=$N17,AG$6&lt;$N17+$O17), 1, IF(AND(AG$6&gt;=$H17,AG$6&lt;$H17+$I17), 2, 0))</f>
        <v>0</v>
      </c>
      <c r="AH17" s="14">
        <f>IF(AND(AH$6&gt;=$N17,AH$6&lt;$N17+$O17), 1, IF(AND(AH$6&gt;=$H17,AH$6&lt;$H17+$I17), 2, 0))</f>
        <v>0</v>
      </c>
      <c r="AI17" s="14">
        <f>IF(AND(AI$6&gt;=$N17,AI$6&lt;$N17+$O17), 1, IF(AND(AI$6&gt;=$H17,AI$6&lt;$H17+$I17), 2, 0))</f>
        <v>0</v>
      </c>
      <c r="AJ17" s="14">
        <f>IF(AND(AJ$6&gt;=$N17,AJ$6&lt;$N17+$O17), 1, IF(AND(AJ$6&gt;=$H17,AJ$6&lt;$H17+$I17), 2, 0))</f>
        <v>0</v>
      </c>
      <c r="AK17" s="14">
        <f>IF(AND(AK$6&gt;=$N17,AK$6&lt;$N17+$O17), 1, IF(AND(AK$6&gt;=$H17,AK$6&lt;$H17+$I17), 2, 0))</f>
        <v>0</v>
      </c>
      <c r="AL17" s="14">
        <f>IF(AND(AL$6&gt;=$N17,AL$6&lt;$N17+$O17), 1, IF(AND(AL$6&gt;=$H17,AL$6&lt;$H17+$I17), 2, 0))</f>
        <v>0</v>
      </c>
      <c r="AM17" s="14">
        <f>IF(AND(AM$6&gt;=$N17,AM$6&lt;$N17+$O17), 1, IF(AND(AM$6&gt;=$H17,AM$6&lt;$H17+$I17), 2, 0))</f>
        <v>0</v>
      </c>
      <c r="AN17" s="14">
        <f>IF(AND(AN$6&gt;=$N17,AN$6&lt;$N17+$O17), 1, IF(AND(AN$6&gt;=$H17,AN$6&lt;$H17+$I17), 2, 0))</f>
        <v>0</v>
      </c>
      <c r="AO17" s="14">
        <f>IF(AND(AO$6&gt;=$N17,AO$6&lt;$N17+$O17), 1, IF(AND(AO$6&gt;=$H17,AO$6&lt;$H17+$I17), 2, 0))</f>
        <v>0</v>
      </c>
      <c r="AP17" s="14">
        <f>IF(AND(AP$6&gt;=$N17,AP$6&lt;$N17+$O17), 1, IF(AND(AP$6&gt;=$H17,AP$6&lt;$H17+$I17), 2, 0))</f>
        <v>0</v>
      </c>
      <c r="AQ17" s="14">
        <f>IF(AND(AQ$6&gt;=$N17,AQ$6&lt;$N17+$O17), 1, IF(AND(AQ$6&gt;=$H17,AQ$6&lt;$H17+$I17), 2, 0))</f>
        <v>0</v>
      </c>
      <c r="AR17" s="14">
        <f>IF(AND(AR$6&gt;=$N17,AR$6&lt;$N17+$O17), 1, IF(AND(AR$6&gt;=$H17,AR$6&lt;$H17+$I17), 2, 0))</f>
        <v>0</v>
      </c>
      <c r="AS17" s="14">
        <f>IF(AND(AS$6&gt;=$N17,AS$6&lt;$N17+$O17), 1, IF(AND(AS$6&gt;=$H17,AS$6&lt;$H17+$I17), 2, 0))</f>
        <v>0</v>
      </c>
      <c r="AT17" s="14">
        <f>IF(AND(AT$6&gt;=$N17,AT$6&lt;$N17+$O17), 1, IF(AND(AT$6&gt;=$H17,AT$6&lt;$H17+$I17), 2, 0))</f>
        <v>0</v>
      </c>
      <c r="AU17" s="14">
        <f>IF(AND(AU$6&gt;=$N17,AU$6&lt;$N17+$O17), 1, IF(AND(AU$6&gt;=$H17,AU$6&lt;$H17+$I17), 2, 0))</f>
        <v>0</v>
      </c>
      <c r="AV17" s="14">
        <f>IF(AND(AV$6&gt;=$N17,AV$6&lt;$N17+$O17), 1, IF(AND(AV$6&gt;=$H17,AV$6&lt;$H17+$I17), 2, 0))</f>
        <v>0</v>
      </c>
      <c r="AW17" s="14">
        <f>IF(AND(AW$6&gt;=$N17,AW$6&lt;$N17+$O17), 1, IF(AND(AW$6&gt;=$H17,AW$6&lt;$H17+$I17), 2, 0))</f>
        <v>0</v>
      </c>
      <c r="AX17" s="14">
        <f>IF(AND(AX$6&gt;=$N17,AX$6&lt;$N17+$O17), 1, IF(AND(AX$6&gt;=$H17,AX$6&lt;$H17+$I17), 2, 0))</f>
        <v>0</v>
      </c>
      <c r="AY17" s="14">
        <f>IF(AND(AY$6&gt;=$N17,AY$6&lt;$N17+$O17), 1, IF(AND(AY$6&gt;=$H17,AY$6&lt;$H17+$I17), 2, 0))</f>
        <v>0</v>
      </c>
      <c r="AZ17" s="14">
        <f>IF(AND(AZ$6&gt;=$N17,AZ$6&lt;$N17+$O17), 1, IF(AND(AZ$6&gt;=$H17,AZ$6&lt;$H17+$I17), 2, 0))</f>
        <v>0</v>
      </c>
      <c r="BA17" s="14">
        <f>IF(AND(BA$6&gt;=$N17,BA$6&lt;$N17+$O17), 1, IF(AND(BA$6&gt;=$H17,BA$6&lt;$H17+$I17), 2, 0))</f>
        <v>0</v>
      </c>
      <c r="BB17" s="14">
        <f>IF(AND(BB$6&gt;=$N17,BB$6&lt;$N17+$O17), 1, IF(AND(BB$6&gt;=$H17,BB$6&lt;$H17+$I17), 2, 0))</f>
        <v>0</v>
      </c>
      <c r="BC17" s="14">
        <f>IF(AND(BC$6&gt;=$N17,BC$6&lt;$N17+$O17), 1, IF(AND(BC$6&gt;=$H17,BC$6&lt;$H17+$I17), 2, 0))</f>
        <v>0</v>
      </c>
      <c r="BD17" s="14">
        <f>IF(AND(BD$6&gt;=$N17,BD$6&lt;$N17+$O17), 1, IF(AND(BD$6&gt;=$H17,BD$6&lt;$H17+$I17), 2, 0))</f>
        <v>0</v>
      </c>
      <c r="BE17" s="14">
        <f>IF(AND(BE$6&gt;=$N17,BE$6&lt;$N17+$O17), 1, IF(AND(BE$6&gt;=$H17,BE$6&lt;$H17+$I17), 2, 0))</f>
        <v>0</v>
      </c>
      <c r="BF17" s="14">
        <f>IF(AND(BF$6&gt;=$N17,BF$6&lt;$N17+$O17), 1, IF(AND(BF$6&gt;=$H17,BF$6&lt;$H17+$I17), 2, 0))</f>
        <v>0</v>
      </c>
      <c r="BG17" s="14">
        <f>IF(AND(BG$6&gt;=$N17,BG$6&lt;$N17+$O17), 1, IF(AND(BG$6&gt;=$H17,BG$6&lt;$H17+$I17), 2, 0))</f>
        <v>0</v>
      </c>
      <c r="BH17" s="14">
        <f>IF(AND(BH$6&gt;=$N17,BH$6&lt;$N17+$O17), 1, IF(AND(BH$6&gt;=$H17,BH$6&lt;$H17+$I17), 2, 0))</f>
        <v>0</v>
      </c>
    </row>
    <row r="18" spans="1:60" ht="19.5" customHeight="1">
      <c r="A18" s="13" t="s">
        <v>84</v>
      </c>
      <c r="B18" s="24" t="s">
        <v>57</v>
      </c>
      <c r="C18" s="37" t="s">
        <v>58</v>
      </c>
      <c r="D18" s="13" t="s">
        <v>73</v>
      </c>
      <c r="E18" s="50" t="s">
        <v>85</v>
      </c>
      <c r="F18" s="57">
        <v>2</v>
      </c>
      <c r="G18" s="57" t="s">
        <v>26</v>
      </c>
      <c r="H18" s="64">
        <v>44508</v>
      </c>
      <c r="I18" s="57">
        <v>2</v>
      </c>
      <c r="J18" s="58">
        <f>H18 +I18</f>
        <v>44510</v>
      </c>
      <c r="K18" s="57"/>
      <c r="L18" s="57"/>
      <c r="M18" s="57"/>
      <c r="N18" s="64"/>
      <c r="O18" s="57"/>
      <c r="P18" s="64"/>
      <c r="Q18" s="57"/>
      <c r="R18" s="57" t="s">
        <v>13</v>
      </c>
      <c r="S18" s="14">
        <f>IF(AND(S$6&gt;=$N18,S$6&lt;$N18+$O18), 1, IF(AND(S$6&gt;=$H18,S$6&lt;$H18+$I18), 2, 0))</f>
        <v>0</v>
      </c>
      <c r="T18" s="14">
        <f>IF(AND(T$6&gt;=$N18,T$6&lt;$N18+$O18), 1, IF(AND(T$6&gt;=$H18,T$6&lt;$H18+$I18), 2, 0))</f>
        <v>0</v>
      </c>
      <c r="U18" s="14">
        <f>IF(AND(U$6&gt;=$N18,U$6&lt;$N18+$O18), 1, IF(AND(U$6&gt;=$H18,U$6&lt;$H18+$I18), 2, 0))</f>
        <v>0</v>
      </c>
      <c r="V18" s="14">
        <f>IF(AND(V$6&gt;=$N18,V$6&lt;$N18+$O18), 1, IF(AND(V$6&gt;=$H18,V$6&lt;$H18+$I18), 2, 0))</f>
        <v>0</v>
      </c>
      <c r="W18" s="14">
        <f>IF(AND(W$6&gt;=$N18,W$6&lt;$N18+$O18), 1, IF(AND(W$6&gt;=$H18,W$6&lt;$H18+$I18), 2, 0))</f>
        <v>0</v>
      </c>
      <c r="X18" s="14">
        <f>IF(AND(X$6&gt;=$N18,X$6&lt;$N18+$O18), 1, IF(AND(X$6&gt;=$H18,X$6&lt;$H18+$I18), 2, 0))</f>
        <v>0</v>
      </c>
      <c r="Y18" s="14">
        <f>IF(AND(Y$6&gt;=$N18,Y$6&lt;$N18+$O18), 1, IF(AND(Y$6&gt;=$H18,Y$6&lt;$H18+$I18), 2, 0))</f>
        <v>0</v>
      </c>
      <c r="Z18" s="14">
        <f>IF(AND(Z$6&gt;=$N18,Z$6&lt;$N18+$O18), 1, IF(AND(Z$6&gt;=$H18,Z$6&lt;$H18+$I18), 2, 0))</f>
        <v>0</v>
      </c>
      <c r="AA18" s="14">
        <f>IF(AND(AA$6&gt;=$N18,AA$6&lt;$N18+$O18), 1, IF(AND(AA$6&gt;=$H18,AA$6&lt;$H18+$I18), 2, 0))</f>
        <v>0</v>
      </c>
      <c r="AB18" s="14">
        <f>IF(AND(AB$6&gt;=$N18,AB$6&lt;$N18+$O18), 1, IF(AND(AB$6&gt;=$H18,AB$6&lt;$H18+$I18), 2, 0))</f>
        <v>0</v>
      </c>
      <c r="AC18" s="14">
        <f>IF(AND(AC$6&gt;=$N18,AC$6&lt;$N18+$O18), 1, IF(AND(AC$6&gt;=$H18,AC$6&lt;$H18+$I18), 2, 0))</f>
        <v>0</v>
      </c>
      <c r="AD18" s="14">
        <f>IF(AND(AD$6&gt;=$N18,AD$6&lt;$N18+$O18), 1, IF(AND(AD$6&gt;=$H18,AD$6&lt;$H18+$I18), 2, 0))</f>
        <v>0</v>
      </c>
      <c r="AE18" s="14">
        <f>IF(AND(AE$6&gt;=$N18,AE$6&lt;$N18+$O18), 1, IF(AND(AE$6&gt;=$H18,AE$6&lt;$H18+$I18), 2, 0))</f>
        <v>0</v>
      </c>
      <c r="AF18" s="14">
        <f>IF(AND(AF$6&gt;=$N18,AF$6&lt;$N18+$O18), 1, IF(AND(AF$6&gt;=$H18,AF$6&lt;$H18+$I18), 2, 0))</f>
        <v>0</v>
      </c>
      <c r="AG18" s="14">
        <f>IF(AND(AG$6&gt;=$N18,AG$6&lt;$N18+$O18), 1, IF(AND(AG$6&gt;=$H18,AG$6&lt;$H18+$I18), 2, 0))</f>
        <v>2</v>
      </c>
      <c r="AH18" s="14">
        <f>IF(AND(AH$6&gt;=$N18,AH$6&lt;$N18+$O18), 1, IF(AND(AH$6&gt;=$H18,AH$6&lt;$H18+$I18), 2, 0))</f>
        <v>2</v>
      </c>
      <c r="AI18" s="14">
        <f>IF(AND(AI$6&gt;=$N18,AI$6&lt;$N18+$O18), 1, IF(AND(AI$6&gt;=$H18,AI$6&lt;$H18+$I18), 2, 0))</f>
        <v>0</v>
      </c>
      <c r="AJ18" s="14">
        <f>IF(AND(AJ$6&gt;=$N18,AJ$6&lt;$N18+$O18), 1, IF(AND(AJ$6&gt;=$H18,AJ$6&lt;$H18+$I18), 2, 0))</f>
        <v>0</v>
      </c>
      <c r="AK18" s="14">
        <f>IF(AND(AK$6&gt;=$N18,AK$6&lt;$N18+$O18), 1, IF(AND(AK$6&gt;=$H18,AK$6&lt;$H18+$I18), 2, 0))</f>
        <v>0</v>
      </c>
      <c r="AL18" s="14">
        <f>IF(AND(AL$6&gt;=$N18,AL$6&lt;$N18+$O18), 1, IF(AND(AL$6&gt;=$H18,AL$6&lt;$H18+$I18), 2, 0))</f>
        <v>0</v>
      </c>
      <c r="AM18" s="14">
        <f>IF(AND(AM$6&gt;=$N18,AM$6&lt;$N18+$O18), 1, IF(AND(AM$6&gt;=$H18,AM$6&lt;$H18+$I18), 2, 0))</f>
        <v>0</v>
      </c>
      <c r="AN18" s="14">
        <f>IF(AND(AN$6&gt;=$N18,AN$6&lt;$N18+$O18), 1, IF(AND(AN$6&gt;=$H18,AN$6&lt;$H18+$I18), 2, 0))</f>
        <v>0</v>
      </c>
      <c r="AO18" s="14">
        <f>IF(AND(AO$6&gt;=$N18,AO$6&lt;$N18+$O18), 1, IF(AND(AO$6&gt;=$H18,AO$6&lt;$H18+$I18), 2, 0))</f>
        <v>0</v>
      </c>
      <c r="AP18" s="14">
        <f>IF(AND(AP$6&gt;=$N18,AP$6&lt;$N18+$O18), 1, IF(AND(AP$6&gt;=$H18,AP$6&lt;$H18+$I18), 2, 0))</f>
        <v>0</v>
      </c>
      <c r="AQ18" s="14">
        <f>IF(AND(AQ$6&gt;=$N18,AQ$6&lt;$N18+$O18), 1, IF(AND(AQ$6&gt;=$H18,AQ$6&lt;$H18+$I18), 2, 0))</f>
        <v>0</v>
      </c>
      <c r="AR18" s="14">
        <f>IF(AND(AR$6&gt;=$N18,AR$6&lt;$N18+$O18), 1, IF(AND(AR$6&gt;=$H18,AR$6&lt;$H18+$I18), 2, 0))</f>
        <v>0</v>
      </c>
      <c r="AS18" s="14">
        <f>IF(AND(AS$6&gt;=$N18,AS$6&lt;$N18+$O18), 1, IF(AND(AS$6&gt;=$H18,AS$6&lt;$H18+$I18), 2, 0))</f>
        <v>0</v>
      </c>
      <c r="AT18" s="14">
        <f>IF(AND(AT$6&gt;=$N18,AT$6&lt;$N18+$O18), 1, IF(AND(AT$6&gt;=$H18,AT$6&lt;$H18+$I18), 2, 0))</f>
        <v>0</v>
      </c>
      <c r="AU18" s="14">
        <f>IF(AND(AU$6&gt;=$N18,AU$6&lt;$N18+$O18), 1, IF(AND(AU$6&gt;=$H18,AU$6&lt;$H18+$I18), 2, 0))</f>
        <v>0</v>
      </c>
      <c r="AV18" s="14">
        <f>IF(AND(AV$6&gt;=$N18,AV$6&lt;$N18+$O18), 1, IF(AND(AV$6&gt;=$H18,AV$6&lt;$H18+$I18), 2, 0))</f>
        <v>0</v>
      </c>
      <c r="AW18" s="14">
        <f>IF(AND(AW$6&gt;=$N18,AW$6&lt;$N18+$O18), 1, IF(AND(AW$6&gt;=$H18,AW$6&lt;$H18+$I18), 2, 0))</f>
        <v>0</v>
      </c>
      <c r="AX18" s="14">
        <f>IF(AND(AX$6&gt;=$N18,AX$6&lt;$N18+$O18), 1, IF(AND(AX$6&gt;=$H18,AX$6&lt;$H18+$I18), 2, 0))</f>
        <v>0</v>
      </c>
      <c r="AY18" s="14">
        <f>IF(AND(AY$6&gt;=$N18,AY$6&lt;$N18+$O18), 1, IF(AND(AY$6&gt;=$H18,AY$6&lt;$H18+$I18), 2, 0))</f>
        <v>0</v>
      </c>
      <c r="AZ18" s="14">
        <f>IF(AND(AZ$6&gt;=$N18,AZ$6&lt;$N18+$O18), 1, IF(AND(AZ$6&gt;=$H18,AZ$6&lt;$H18+$I18), 2, 0))</f>
        <v>0</v>
      </c>
      <c r="BA18" s="14">
        <f>IF(AND(BA$6&gt;=$N18,BA$6&lt;$N18+$O18), 1, IF(AND(BA$6&gt;=$H18,BA$6&lt;$H18+$I18), 2, 0))</f>
        <v>0</v>
      </c>
      <c r="BB18" s="14">
        <f>IF(AND(BB$6&gt;=$N18,BB$6&lt;$N18+$O18), 1, IF(AND(BB$6&gt;=$H18,BB$6&lt;$H18+$I18), 2, 0))</f>
        <v>0</v>
      </c>
      <c r="BC18" s="14">
        <f>IF(AND(BC$6&gt;=$N18,BC$6&lt;$N18+$O18), 1, IF(AND(BC$6&gt;=$H18,BC$6&lt;$H18+$I18), 2, 0))</f>
        <v>0</v>
      </c>
      <c r="BD18" s="14">
        <f>IF(AND(BD$6&gt;=$N18,BD$6&lt;$N18+$O18), 1, IF(AND(BD$6&gt;=$H18,BD$6&lt;$H18+$I18), 2, 0))</f>
        <v>0</v>
      </c>
      <c r="BE18" s="14">
        <f>IF(AND(BE$6&gt;=$N18,BE$6&lt;$N18+$O18), 1, IF(AND(BE$6&gt;=$H18,BE$6&lt;$H18+$I18), 2, 0))</f>
        <v>0</v>
      </c>
      <c r="BF18" s="14">
        <f>IF(AND(BF$6&gt;=$N18,BF$6&lt;$N18+$O18), 1, IF(AND(BF$6&gt;=$H18,BF$6&lt;$H18+$I18), 2, 0))</f>
        <v>0</v>
      </c>
      <c r="BG18" s="14">
        <f>IF(AND(BG$6&gt;=$N18,BG$6&lt;$N18+$O18), 1, IF(AND(BG$6&gt;=$H18,BG$6&lt;$H18+$I18), 2, 0))</f>
        <v>0</v>
      </c>
      <c r="BH18" s="14">
        <f>IF(AND(BH$6&gt;=$N18,BH$6&lt;$N18+$O18), 1, IF(AND(BH$6&gt;=$H18,BH$6&lt;$H18+$I18), 2, 0))</f>
        <v>0</v>
      </c>
    </row>
    <row r="19" spans="1:60" ht="19.5" customHeight="1">
      <c r="A19" s="13" t="s">
        <v>86</v>
      </c>
      <c r="B19" s="24" t="s">
        <v>57</v>
      </c>
      <c r="C19" s="37" t="s">
        <v>58</v>
      </c>
      <c r="D19" s="13" t="s">
        <v>73</v>
      </c>
      <c r="E19" s="50" t="s">
        <v>87</v>
      </c>
      <c r="F19" s="57">
        <v>5</v>
      </c>
      <c r="G19" s="57" t="s">
        <v>26</v>
      </c>
      <c r="H19" s="64">
        <v>44515</v>
      </c>
      <c r="I19" s="57">
        <v>3</v>
      </c>
      <c r="J19" s="58">
        <f>H19 +I19</f>
        <v>44518</v>
      </c>
      <c r="K19" s="57"/>
      <c r="L19" s="57"/>
      <c r="M19" s="57"/>
      <c r="N19" s="64"/>
      <c r="O19" s="57"/>
      <c r="P19" s="64"/>
      <c r="Q19" s="57"/>
      <c r="R19" s="57" t="s">
        <v>13</v>
      </c>
      <c r="S19" s="14">
        <f>IF(AND(S$6&gt;=$N19,S$6&lt;$N19+$O19), 1, IF(AND(S$6&gt;=$H19,S$6&lt;$H19+$I19), 2, 0))</f>
        <v>0</v>
      </c>
      <c r="T19" s="14">
        <f>IF(AND(T$6&gt;=$N19,T$6&lt;$N19+$O19), 1, IF(AND(T$6&gt;=$H19,T$6&lt;$H19+$I19), 2, 0))</f>
        <v>0</v>
      </c>
      <c r="U19" s="14">
        <f>IF(AND(U$6&gt;=$N19,U$6&lt;$N19+$O19), 1, IF(AND(U$6&gt;=$H19,U$6&lt;$H19+$I19), 2, 0))</f>
        <v>0</v>
      </c>
      <c r="V19" s="14">
        <f>IF(AND(V$6&gt;=$N19,V$6&lt;$N19+$O19), 1, IF(AND(V$6&gt;=$H19,V$6&lt;$H19+$I19), 2, 0))</f>
        <v>0</v>
      </c>
      <c r="W19" s="14">
        <f>IF(AND(W$6&gt;=$N19,W$6&lt;$N19+$O19), 1, IF(AND(W$6&gt;=$H19,W$6&lt;$H19+$I19), 2, 0))</f>
        <v>0</v>
      </c>
      <c r="X19" s="14">
        <f>IF(AND(X$6&gt;=$N19,X$6&lt;$N19+$O19), 1, IF(AND(X$6&gt;=$H19,X$6&lt;$H19+$I19), 2, 0))</f>
        <v>0</v>
      </c>
      <c r="Y19" s="14">
        <f>IF(AND(Y$6&gt;=$N19,Y$6&lt;$N19+$O19), 1, IF(AND(Y$6&gt;=$H19,Y$6&lt;$H19+$I19), 2, 0))</f>
        <v>0</v>
      </c>
      <c r="Z19" s="14">
        <f>IF(AND(Z$6&gt;=$N19,Z$6&lt;$N19+$O19), 1, IF(AND(Z$6&gt;=$H19,Z$6&lt;$H19+$I19), 2, 0))</f>
        <v>0</v>
      </c>
      <c r="AA19" s="14">
        <f>IF(AND(AA$6&gt;=$N19,AA$6&lt;$N19+$O19), 1, IF(AND(AA$6&gt;=$H19,AA$6&lt;$H19+$I19), 2, 0))</f>
        <v>0</v>
      </c>
      <c r="AB19" s="14">
        <f>IF(AND(AB$6&gt;=$N19,AB$6&lt;$N19+$O19), 1, IF(AND(AB$6&gt;=$H19,AB$6&lt;$H19+$I19), 2, 0))</f>
        <v>0</v>
      </c>
      <c r="AC19" s="14">
        <f>IF(AND(AC$6&gt;=$N19,AC$6&lt;$N19+$O19), 1, IF(AND(AC$6&gt;=$H19,AC$6&lt;$H19+$I19), 2, 0))</f>
        <v>0</v>
      </c>
      <c r="AD19" s="14">
        <f>IF(AND(AD$6&gt;=$N19,AD$6&lt;$N19+$O19), 1, IF(AND(AD$6&gt;=$H19,AD$6&lt;$H19+$I19), 2, 0))</f>
        <v>0</v>
      </c>
      <c r="AE19" s="14">
        <f>IF(AND(AE$6&gt;=$N19,AE$6&lt;$N19+$O19), 1, IF(AND(AE$6&gt;=$H19,AE$6&lt;$H19+$I19), 2, 0))</f>
        <v>0</v>
      </c>
      <c r="AF19" s="14">
        <f>IF(AND(AF$6&gt;=$N19,AF$6&lt;$N19+$O19), 1, IF(AND(AF$6&gt;=$H19,AF$6&lt;$H19+$I19), 2, 0))</f>
        <v>0</v>
      </c>
      <c r="AG19" s="14">
        <f>IF(AND(AG$6&gt;=$N19,AG$6&lt;$N19+$O19), 1, IF(AND(AG$6&gt;=$H19,AG$6&lt;$H19+$I19), 2, 0))</f>
        <v>0</v>
      </c>
      <c r="AH19" s="14">
        <f>IF(AND(AH$6&gt;=$N19,AH$6&lt;$N19+$O19), 1, IF(AND(AH$6&gt;=$H19,AH$6&lt;$H19+$I19), 2, 0))</f>
        <v>0</v>
      </c>
      <c r="AI19" s="14">
        <f>IF(AND(AI$6&gt;=$N19,AI$6&lt;$N19+$O19), 1, IF(AND(AI$6&gt;=$H19,AI$6&lt;$H19+$I19), 2, 0))</f>
        <v>0</v>
      </c>
      <c r="AJ19" s="14">
        <f>IF(AND(AJ$6&gt;=$N19,AJ$6&lt;$N19+$O19), 1, IF(AND(AJ$6&gt;=$H19,AJ$6&lt;$H19+$I19), 2, 0))</f>
        <v>0</v>
      </c>
      <c r="AK19" s="14">
        <f>IF(AND(AK$6&gt;=$N19,AK$6&lt;$N19+$O19), 1, IF(AND(AK$6&gt;=$H19,AK$6&lt;$H19+$I19), 2, 0))</f>
        <v>0</v>
      </c>
      <c r="AL19" s="14">
        <f>IF(AND(AL$6&gt;=$N19,AL$6&lt;$N19+$O19), 1, IF(AND(AL$6&gt;=$H19,AL$6&lt;$H19+$I19), 2, 0))</f>
        <v>0</v>
      </c>
      <c r="AM19" s="14">
        <f>IF(AND(AM$6&gt;=$N19,AM$6&lt;$N19+$O19), 1, IF(AND(AM$6&gt;=$H19,AM$6&lt;$H19+$I19), 2, 0))</f>
        <v>0</v>
      </c>
      <c r="AN19" s="14">
        <f>IF(AND(AN$6&gt;=$N19,AN$6&lt;$N19+$O19), 1, IF(AND(AN$6&gt;=$H19,AN$6&lt;$H19+$I19), 2, 0))</f>
        <v>2</v>
      </c>
      <c r="AO19" s="14">
        <f>IF(AND(AO$6&gt;=$N19,AO$6&lt;$N19+$O19), 1, IF(AND(AO$6&gt;=$H19,AO$6&lt;$H19+$I19), 2, 0))</f>
        <v>2</v>
      </c>
      <c r="AP19" s="14">
        <f>IF(AND(AP$6&gt;=$N19,AP$6&lt;$N19+$O19), 1, IF(AND(AP$6&gt;=$H19,AP$6&lt;$H19+$I19), 2, 0))</f>
        <v>2</v>
      </c>
      <c r="AQ19" s="14">
        <f>IF(AND(AQ$6&gt;=$N19,AQ$6&lt;$N19+$O19), 1, IF(AND(AQ$6&gt;=$H19,AQ$6&lt;$H19+$I19), 2, 0))</f>
        <v>0</v>
      </c>
      <c r="AR19" s="14">
        <f>IF(AND(AR$6&gt;=$N19,AR$6&lt;$N19+$O19), 1, IF(AND(AR$6&gt;=$H19,AR$6&lt;$H19+$I19), 2, 0))</f>
        <v>0</v>
      </c>
      <c r="AS19" s="14">
        <f>IF(AND(AS$6&gt;=$N19,AS$6&lt;$N19+$O19), 1, IF(AND(AS$6&gt;=$H19,AS$6&lt;$H19+$I19), 2, 0))</f>
        <v>0</v>
      </c>
      <c r="AT19" s="14">
        <f>IF(AND(AT$6&gt;=$N19,AT$6&lt;$N19+$O19), 1, IF(AND(AT$6&gt;=$H19,AT$6&lt;$H19+$I19), 2, 0))</f>
        <v>0</v>
      </c>
      <c r="AU19" s="14">
        <f>IF(AND(AU$6&gt;=$N19,AU$6&lt;$N19+$O19), 1, IF(AND(AU$6&gt;=$H19,AU$6&lt;$H19+$I19), 2, 0))</f>
        <v>0</v>
      </c>
      <c r="AV19" s="14">
        <f>IF(AND(AV$6&gt;=$N19,AV$6&lt;$N19+$O19), 1, IF(AND(AV$6&gt;=$H19,AV$6&lt;$H19+$I19), 2, 0))</f>
        <v>0</v>
      </c>
      <c r="AW19" s="14">
        <f>IF(AND(AW$6&gt;=$N19,AW$6&lt;$N19+$O19), 1, IF(AND(AW$6&gt;=$H19,AW$6&lt;$H19+$I19), 2, 0))</f>
        <v>0</v>
      </c>
      <c r="AX19" s="14">
        <f>IF(AND(AX$6&gt;=$N19,AX$6&lt;$N19+$O19), 1, IF(AND(AX$6&gt;=$H19,AX$6&lt;$H19+$I19), 2, 0))</f>
        <v>0</v>
      </c>
      <c r="AY19" s="14">
        <f>IF(AND(AY$6&gt;=$N19,AY$6&lt;$N19+$O19), 1, IF(AND(AY$6&gt;=$H19,AY$6&lt;$H19+$I19), 2, 0))</f>
        <v>0</v>
      </c>
      <c r="AZ19" s="14">
        <f>IF(AND(AZ$6&gt;=$N19,AZ$6&lt;$N19+$O19), 1, IF(AND(AZ$6&gt;=$H19,AZ$6&lt;$H19+$I19), 2, 0))</f>
        <v>0</v>
      </c>
      <c r="BA19" s="14">
        <f>IF(AND(BA$6&gt;=$N19,BA$6&lt;$N19+$O19), 1, IF(AND(BA$6&gt;=$H19,BA$6&lt;$H19+$I19), 2, 0))</f>
        <v>0</v>
      </c>
      <c r="BB19" s="14">
        <f>IF(AND(BB$6&gt;=$N19,BB$6&lt;$N19+$O19), 1, IF(AND(BB$6&gt;=$H19,BB$6&lt;$H19+$I19), 2, 0))</f>
        <v>0</v>
      </c>
      <c r="BC19" s="14">
        <f>IF(AND(BC$6&gt;=$N19,BC$6&lt;$N19+$O19), 1, IF(AND(BC$6&gt;=$H19,BC$6&lt;$H19+$I19), 2, 0))</f>
        <v>0</v>
      </c>
      <c r="BD19" s="14">
        <f>IF(AND(BD$6&gt;=$N19,BD$6&lt;$N19+$O19), 1, IF(AND(BD$6&gt;=$H19,BD$6&lt;$H19+$I19), 2, 0))</f>
        <v>0</v>
      </c>
      <c r="BE19" s="14">
        <f>IF(AND(BE$6&gt;=$N19,BE$6&lt;$N19+$O19), 1, IF(AND(BE$6&gt;=$H19,BE$6&lt;$H19+$I19), 2, 0))</f>
        <v>0</v>
      </c>
      <c r="BF19" s="14">
        <f>IF(AND(BF$6&gt;=$N19,BF$6&lt;$N19+$O19), 1, IF(AND(BF$6&gt;=$H19,BF$6&lt;$H19+$I19), 2, 0))</f>
        <v>0</v>
      </c>
      <c r="BG19" s="14">
        <f>IF(AND(BG$6&gt;=$N19,BG$6&lt;$N19+$O19), 1, IF(AND(BG$6&gt;=$H19,BG$6&lt;$H19+$I19), 2, 0))</f>
        <v>0</v>
      </c>
      <c r="BH19" s="14">
        <f>IF(AND(BH$6&gt;=$N19,BH$6&lt;$N19+$O19), 1, IF(AND(BH$6&gt;=$H19,BH$6&lt;$H19+$I19), 2, 0))</f>
        <v>0</v>
      </c>
    </row>
    <row r="20" spans="1:60" ht="19.5" customHeight="1">
      <c r="A20" s="13" t="s">
        <v>77</v>
      </c>
      <c r="B20" s="24"/>
      <c r="C20" s="37"/>
      <c r="D20" s="13"/>
      <c r="E20" s="13"/>
      <c r="F20" s="57"/>
      <c r="G20" s="57"/>
      <c r="H20" s="64"/>
      <c r="I20" s="57"/>
      <c r="J20" s="58">
        <f>H20 +I20</f>
        <v>0</v>
      </c>
      <c r="K20" s="57"/>
      <c r="L20" s="57" t="e">
        <f>LOOKUP(K20,TaskGrading!$A$4:$A$7,TaskGrading!$C$4:$C$7)</f>
        <v>#N/A</v>
      </c>
      <c r="M20" s="57"/>
      <c r="N20" s="64"/>
      <c r="O20" s="57"/>
      <c r="P20" s="64"/>
      <c r="Q20" s="57"/>
      <c r="R20" s="57"/>
      <c r="S20" s="14">
        <f>IF(AND(S$6&gt;=$N20,S$6&lt;$N20+$O20), 1, IF(AND(S$6&gt;=$H20,S$6&lt;$H20+$I20), 2, 0))</f>
        <v>0</v>
      </c>
      <c r="T20" s="14">
        <f>IF(AND(T$6&gt;=$N20,T$6&lt;$N20+$O20), 1, IF(AND(T$6&gt;=$H20,T$6&lt;$H20+$I20), 2, 0))</f>
        <v>0</v>
      </c>
      <c r="U20" s="14">
        <f>IF(AND(U$6&gt;=$N20,U$6&lt;$N20+$O20), 1, IF(AND(U$6&gt;=$H20,U$6&lt;$H20+$I20), 2, 0))</f>
        <v>0</v>
      </c>
      <c r="V20" s="14">
        <f>IF(AND(V$6&gt;=$N20,V$6&lt;$N20+$O20), 1, IF(AND(V$6&gt;=$H20,V$6&lt;$H20+$I20), 2, 0))</f>
        <v>0</v>
      </c>
      <c r="W20" s="14">
        <f>IF(AND(W$6&gt;=$N20,W$6&lt;$N20+$O20), 1, IF(AND(W$6&gt;=$H20,W$6&lt;$H20+$I20), 2, 0))</f>
        <v>0</v>
      </c>
      <c r="X20" s="14">
        <f>IF(AND(X$6&gt;=$N20,X$6&lt;$N20+$O20), 1, IF(AND(X$6&gt;=$H20,X$6&lt;$H20+$I20), 2, 0))</f>
        <v>0</v>
      </c>
      <c r="Y20" s="14">
        <f>IF(AND(Y$6&gt;=$N20,Y$6&lt;$N20+$O20), 1, IF(AND(Y$6&gt;=$H20,Y$6&lt;$H20+$I20), 2, 0))</f>
        <v>0</v>
      </c>
      <c r="Z20" s="14">
        <f>IF(AND(Z$6&gt;=$N20,Z$6&lt;$N20+$O20), 1, IF(AND(Z$6&gt;=$H20,Z$6&lt;$H20+$I20), 2, 0))</f>
        <v>0</v>
      </c>
      <c r="AA20" s="14">
        <f>IF(AND(AA$6&gt;=$N20,AA$6&lt;$N20+$O20), 1, IF(AND(AA$6&gt;=$H20,AA$6&lt;$H20+$I20), 2, 0))</f>
        <v>0</v>
      </c>
      <c r="AB20" s="14">
        <f>IF(AND(AB$6&gt;=$N20,AB$6&lt;$N20+$O20), 1, IF(AND(AB$6&gt;=$H20,AB$6&lt;$H20+$I20), 2, 0))</f>
        <v>0</v>
      </c>
      <c r="AC20" s="14">
        <f>IF(AND(AC$6&gt;=$N20,AC$6&lt;$N20+$O20), 1, IF(AND(AC$6&gt;=$H20,AC$6&lt;$H20+$I20), 2, 0))</f>
        <v>0</v>
      </c>
      <c r="AD20" s="14">
        <f>IF(AND(AD$6&gt;=$N20,AD$6&lt;$N20+$O20), 1, IF(AND(AD$6&gt;=$H20,AD$6&lt;$H20+$I20), 2, 0))</f>
        <v>0</v>
      </c>
      <c r="AE20" s="14">
        <f>IF(AND(AE$6&gt;=$N20,AE$6&lt;$N20+$O20), 1, IF(AND(AE$6&gt;=$H20,AE$6&lt;$H20+$I20), 2, 0))</f>
        <v>0</v>
      </c>
      <c r="AF20" s="14">
        <f>IF(AND(AF$6&gt;=$N20,AF$6&lt;$N20+$O20), 1, IF(AND(AF$6&gt;=$H20,AF$6&lt;$H20+$I20), 2, 0))</f>
        <v>0</v>
      </c>
      <c r="AG20" s="14">
        <f>IF(AND(AG$6&gt;=$N20,AG$6&lt;$N20+$O20), 1, IF(AND(AG$6&gt;=$H20,AG$6&lt;$H20+$I20), 2, 0))</f>
        <v>0</v>
      </c>
      <c r="AH20" s="14">
        <f>IF(AND(AH$6&gt;=$N20,AH$6&lt;$N20+$O20), 1, IF(AND(AH$6&gt;=$H20,AH$6&lt;$H20+$I20), 2, 0))</f>
        <v>0</v>
      </c>
      <c r="AI20" s="14">
        <f>IF(AND(AI$6&gt;=$N20,AI$6&lt;$N20+$O20), 1, IF(AND(AI$6&gt;=$H20,AI$6&lt;$H20+$I20), 2, 0))</f>
        <v>0</v>
      </c>
      <c r="AJ20" s="14">
        <f>IF(AND(AJ$6&gt;=$N20,AJ$6&lt;$N20+$O20), 1, IF(AND(AJ$6&gt;=$H20,AJ$6&lt;$H20+$I20), 2, 0))</f>
        <v>0</v>
      </c>
      <c r="AK20" s="14">
        <f>IF(AND(AK$6&gt;=$N20,AK$6&lt;$N20+$O20), 1, IF(AND(AK$6&gt;=$H20,AK$6&lt;$H20+$I20), 2, 0))</f>
        <v>0</v>
      </c>
      <c r="AL20" s="14">
        <f>IF(AND(AL$6&gt;=$N20,AL$6&lt;$N20+$O20), 1, IF(AND(AL$6&gt;=$H20,AL$6&lt;$H20+$I20), 2, 0))</f>
        <v>0</v>
      </c>
      <c r="AM20" s="14">
        <f>IF(AND(AM$6&gt;=$N20,AM$6&lt;$N20+$O20), 1, IF(AND(AM$6&gt;=$H20,AM$6&lt;$H20+$I20), 2, 0))</f>
        <v>0</v>
      </c>
      <c r="AN20" s="14">
        <f>IF(AND(AN$6&gt;=$N20,AN$6&lt;$N20+$O20), 1, IF(AND(AN$6&gt;=$H20,AN$6&lt;$H20+$I20), 2, 0))</f>
        <v>0</v>
      </c>
      <c r="AO20" s="14">
        <f>IF(AND(AO$6&gt;=$N20,AO$6&lt;$N20+$O20), 1, IF(AND(AO$6&gt;=$H20,AO$6&lt;$H20+$I20), 2, 0))</f>
        <v>0</v>
      </c>
      <c r="AP20" s="14">
        <f>IF(AND(AP$6&gt;=$N20,AP$6&lt;$N20+$O20), 1, IF(AND(AP$6&gt;=$H20,AP$6&lt;$H20+$I20), 2, 0))</f>
        <v>0</v>
      </c>
      <c r="AQ20" s="14">
        <f>IF(AND(AQ$6&gt;=$N20,AQ$6&lt;$N20+$O20), 1, IF(AND(AQ$6&gt;=$H20,AQ$6&lt;$H20+$I20), 2, 0))</f>
        <v>0</v>
      </c>
      <c r="AR20" s="14">
        <f>IF(AND(AR$6&gt;=$N20,AR$6&lt;$N20+$O20), 1, IF(AND(AR$6&gt;=$H20,AR$6&lt;$H20+$I20), 2, 0))</f>
        <v>0</v>
      </c>
      <c r="AS20" s="14">
        <f>IF(AND(AS$6&gt;=$N20,AS$6&lt;$N20+$O20), 1, IF(AND(AS$6&gt;=$H20,AS$6&lt;$H20+$I20), 2, 0))</f>
        <v>0</v>
      </c>
      <c r="AT20" s="14">
        <f>IF(AND(AT$6&gt;=$N20,AT$6&lt;$N20+$O20), 1, IF(AND(AT$6&gt;=$H20,AT$6&lt;$H20+$I20), 2, 0))</f>
        <v>0</v>
      </c>
      <c r="AU20" s="14">
        <f>IF(AND(AU$6&gt;=$N20,AU$6&lt;$N20+$O20), 1, IF(AND(AU$6&gt;=$H20,AU$6&lt;$H20+$I20), 2, 0))</f>
        <v>0</v>
      </c>
      <c r="AV20" s="14">
        <f>IF(AND(AV$6&gt;=$N20,AV$6&lt;$N20+$O20), 1, IF(AND(AV$6&gt;=$H20,AV$6&lt;$H20+$I20), 2, 0))</f>
        <v>0</v>
      </c>
      <c r="AW20" s="14">
        <f>IF(AND(AW$6&gt;=$N20,AW$6&lt;$N20+$O20), 1, IF(AND(AW$6&gt;=$H20,AW$6&lt;$H20+$I20), 2, 0))</f>
        <v>0</v>
      </c>
      <c r="AX20" s="14">
        <f>IF(AND(AX$6&gt;=$N20,AX$6&lt;$N20+$O20), 1, IF(AND(AX$6&gt;=$H20,AX$6&lt;$H20+$I20), 2, 0))</f>
        <v>0</v>
      </c>
      <c r="AY20" s="14">
        <f>IF(AND(AY$6&gt;=$N20,AY$6&lt;$N20+$O20), 1, IF(AND(AY$6&gt;=$H20,AY$6&lt;$H20+$I20), 2, 0))</f>
        <v>0</v>
      </c>
      <c r="AZ20" s="14">
        <f>IF(AND(AZ$6&gt;=$N20,AZ$6&lt;$N20+$O20), 1, IF(AND(AZ$6&gt;=$H20,AZ$6&lt;$H20+$I20), 2, 0))</f>
        <v>0</v>
      </c>
      <c r="BA20" s="14">
        <f>IF(AND(BA$6&gt;=$N20,BA$6&lt;$N20+$O20), 1, IF(AND(BA$6&gt;=$H20,BA$6&lt;$H20+$I20), 2, 0))</f>
        <v>0</v>
      </c>
      <c r="BB20" s="14">
        <f>IF(AND(BB$6&gt;=$N20,BB$6&lt;$N20+$O20), 1, IF(AND(BB$6&gt;=$H20,BB$6&lt;$H20+$I20), 2, 0))</f>
        <v>0</v>
      </c>
      <c r="BC20" s="14">
        <f>IF(AND(BC$6&gt;=$N20,BC$6&lt;$N20+$O20), 1, IF(AND(BC$6&gt;=$H20,BC$6&lt;$H20+$I20), 2, 0))</f>
        <v>0</v>
      </c>
      <c r="BD20" s="14">
        <f>IF(AND(BD$6&gt;=$N20,BD$6&lt;$N20+$O20), 1, IF(AND(BD$6&gt;=$H20,BD$6&lt;$H20+$I20), 2, 0))</f>
        <v>0</v>
      </c>
      <c r="BE20" s="14">
        <f>IF(AND(BE$6&gt;=$N20,BE$6&lt;$N20+$O20), 1, IF(AND(BE$6&gt;=$H20,BE$6&lt;$H20+$I20), 2, 0))</f>
        <v>0</v>
      </c>
      <c r="BF20" s="14">
        <f>IF(AND(BF$6&gt;=$N20,BF$6&lt;$N20+$O20), 1, IF(AND(BF$6&gt;=$H20,BF$6&lt;$H20+$I20), 2, 0))</f>
        <v>0</v>
      </c>
      <c r="BG20" s="14">
        <f>IF(AND(BG$6&gt;=$N20,BG$6&lt;$N20+$O20), 1, IF(AND(BG$6&gt;=$H20,BG$6&lt;$H20+$I20), 2, 0))</f>
        <v>0</v>
      </c>
      <c r="BH20" s="14">
        <f>IF(AND(BH$6&gt;=$N20,BH$6&lt;$N20+$O20), 1, IF(AND(BH$6&gt;=$H20,BH$6&lt;$H20+$I20), 2, 0))</f>
        <v>0</v>
      </c>
    </row>
    <row r="21" spans="1:60" ht="19.5" customHeight="1">
      <c r="A21" s="13" t="s">
        <v>88</v>
      </c>
      <c r="B21" s="24" t="s">
        <v>89</v>
      </c>
      <c r="C21" s="37" t="s">
        <v>58</v>
      </c>
      <c r="D21" s="63" t="s">
        <v>90</v>
      </c>
      <c r="E21" s="50" t="s">
        <v>91</v>
      </c>
      <c r="F21" s="57">
        <v>3</v>
      </c>
      <c r="G21" s="57" t="s">
        <v>26</v>
      </c>
      <c r="H21" s="64">
        <v>44511</v>
      </c>
      <c r="I21" s="57">
        <v>2</v>
      </c>
      <c r="J21" s="58">
        <f>H21 +I21</f>
        <v>44513</v>
      </c>
      <c r="K21" s="57"/>
      <c r="L21" s="57"/>
      <c r="M21" s="57"/>
      <c r="N21" s="64"/>
      <c r="O21" s="57"/>
      <c r="P21" s="64"/>
      <c r="Q21" s="57"/>
      <c r="R21" s="57" t="s">
        <v>13</v>
      </c>
      <c r="S21" s="14">
        <f>IF(AND(S$6&gt;=$N21,S$6&lt;$N21+$O21), 1, IF(AND(S$6&gt;=$H21,S$6&lt;$H21+$I21), 2, 0))</f>
        <v>0</v>
      </c>
      <c r="T21" s="14">
        <f>IF(AND(T$6&gt;=$N21,T$6&lt;$N21+$O21), 1, IF(AND(T$6&gt;=$H21,T$6&lt;$H21+$I21), 2, 0))</f>
        <v>0</v>
      </c>
      <c r="U21" s="14">
        <f>IF(AND(U$6&gt;=$N21,U$6&lt;$N21+$O21), 1, IF(AND(U$6&gt;=$H21,U$6&lt;$H21+$I21), 2, 0))</f>
        <v>0</v>
      </c>
      <c r="V21" s="14">
        <f>IF(AND(V$6&gt;=$N21,V$6&lt;$N21+$O21), 1, IF(AND(V$6&gt;=$H21,V$6&lt;$H21+$I21), 2, 0))</f>
        <v>0</v>
      </c>
      <c r="W21" s="14">
        <f>IF(AND(W$6&gt;=$N21,W$6&lt;$N21+$O21), 1, IF(AND(W$6&gt;=$H21,W$6&lt;$H21+$I21), 2, 0))</f>
        <v>0</v>
      </c>
      <c r="X21" s="14">
        <f>IF(AND(X$6&gt;=$N21,X$6&lt;$N21+$O21), 1, IF(AND(X$6&gt;=$H21,X$6&lt;$H21+$I21), 2, 0))</f>
        <v>0</v>
      </c>
      <c r="Y21" s="14">
        <f>IF(AND(Y$6&gt;=$N21,Y$6&lt;$N21+$O21), 1, IF(AND(Y$6&gt;=$H21,Y$6&lt;$H21+$I21), 2, 0))</f>
        <v>0</v>
      </c>
      <c r="Z21" s="14">
        <f>IF(AND(Z$6&gt;=$N21,Z$6&lt;$N21+$O21), 1, IF(AND(Z$6&gt;=$H21,Z$6&lt;$H21+$I21), 2, 0))</f>
        <v>0</v>
      </c>
      <c r="AA21" s="14">
        <f>IF(AND(AA$6&gt;=$N21,AA$6&lt;$N21+$O21), 1, IF(AND(AA$6&gt;=$H21,AA$6&lt;$H21+$I21), 2, 0))</f>
        <v>0</v>
      </c>
      <c r="AB21" s="14">
        <f>IF(AND(AB$6&gt;=$N21,AB$6&lt;$N21+$O21), 1, IF(AND(AB$6&gt;=$H21,AB$6&lt;$H21+$I21), 2, 0))</f>
        <v>0</v>
      </c>
      <c r="AC21" s="14">
        <f>IF(AND(AC$6&gt;=$N21,AC$6&lt;$N21+$O21), 1, IF(AND(AC$6&gt;=$H21,AC$6&lt;$H21+$I21), 2, 0))</f>
        <v>0</v>
      </c>
      <c r="AD21" s="14">
        <f>IF(AND(AD$6&gt;=$N21,AD$6&lt;$N21+$O21), 1, IF(AND(AD$6&gt;=$H21,AD$6&lt;$H21+$I21), 2, 0))</f>
        <v>0</v>
      </c>
      <c r="AE21" s="14">
        <f>IF(AND(AE$6&gt;=$N21,AE$6&lt;$N21+$O21), 1, IF(AND(AE$6&gt;=$H21,AE$6&lt;$H21+$I21), 2, 0))</f>
        <v>0</v>
      </c>
      <c r="AF21" s="14">
        <f>IF(AND(AF$6&gt;=$N21,AF$6&lt;$N21+$O21), 1, IF(AND(AF$6&gt;=$H21,AF$6&lt;$H21+$I21), 2, 0))</f>
        <v>0</v>
      </c>
      <c r="AG21" s="14">
        <f>IF(AND(AG$6&gt;=$N21,AG$6&lt;$N21+$O21), 1, IF(AND(AG$6&gt;=$H21,AG$6&lt;$H21+$I21), 2, 0))</f>
        <v>0</v>
      </c>
      <c r="AH21" s="14">
        <f>IF(AND(AH$6&gt;=$N21,AH$6&lt;$N21+$O21), 1, IF(AND(AH$6&gt;=$H21,AH$6&lt;$H21+$I21), 2, 0))</f>
        <v>0</v>
      </c>
      <c r="AI21" s="14">
        <f>IF(AND(AI$6&gt;=$N21,AI$6&lt;$N21+$O21), 1, IF(AND(AI$6&gt;=$H21,AI$6&lt;$H21+$I21), 2, 0))</f>
        <v>0</v>
      </c>
      <c r="AJ21" s="14">
        <f>IF(AND(AJ$6&gt;=$N21,AJ$6&lt;$N21+$O21), 1, IF(AND(AJ$6&gt;=$H21,AJ$6&lt;$H21+$I21), 2, 0))</f>
        <v>2</v>
      </c>
      <c r="AK21" s="14">
        <f>IF(AND(AK$6&gt;=$N21,AK$6&lt;$N21+$O21), 1, IF(AND(AK$6&gt;=$H21,AK$6&lt;$H21+$I21), 2, 0))</f>
        <v>2</v>
      </c>
      <c r="AL21" s="14">
        <f>IF(AND(AL$6&gt;=$N21,AL$6&lt;$N21+$O21), 1, IF(AND(AL$6&gt;=$H21,AL$6&lt;$H21+$I21), 2, 0))</f>
        <v>0</v>
      </c>
      <c r="AM21" s="14">
        <f>IF(AND(AM$6&gt;=$N21,AM$6&lt;$N21+$O21), 1, IF(AND(AM$6&gt;=$H21,AM$6&lt;$H21+$I21), 2, 0))</f>
        <v>0</v>
      </c>
      <c r="AN21" s="14">
        <f>IF(AND(AN$6&gt;=$N21,AN$6&lt;$N21+$O21), 1, IF(AND(AN$6&gt;=$H21,AN$6&lt;$H21+$I21), 2, 0))</f>
        <v>0</v>
      </c>
      <c r="AO21" s="14">
        <f>IF(AND(AO$6&gt;=$N21,AO$6&lt;$N21+$O21), 1, IF(AND(AO$6&gt;=$H21,AO$6&lt;$H21+$I21), 2, 0))</f>
        <v>0</v>
      </c>
      <c r="AP21" s="14">
        <f>IF(AND(AP$6&gt;=$N21,AP$6&lt;$N21+$O21), 1, IF(AND(AP$6&gt;=$H21,AP$6&lt;$H21+$I21), 2, 0))</f>
        <v>0</v>
      </c>
      <c r="AQ21" s="14">
        <f>IF(AND(AQ$6&gt;=$N21,AQ$6&lt;$N21+$O21), 1, IF(AND(AQ$6&gt;=$H21,AQ$6&lt;$H21+$I21), 2, 0))</f>
        <v>0</v>
      </c>
      <c r="AR21" s="14">
        <f>IF(AND(AR$6&gt;=$N21,AR$6&lt;$N21+$O21), 1, IF(AND(AR$6&gt;=$H21,AR$6&lt;$H21+$I21), 2, 0))</f>
        <v>0</v>
      </c>
      <c r="AS21" s="14">
        <f>IF(AND(AS$6&gt;=$N21,AS$6&lt;$N21+$O21), 1, IF(AND(AS$6&gt;=$H21,AS$6&lt;$H21+$I21), 2, 0))</f>
        <v>0</v>
      </c>
      <c r="AT21" s="14">
        <f>IF(AND(AT$6&gt;=$N21,AT$6&lt;$N21+$O21), 1, IF(AND(AT$6&gt;=$H21,AT$6&lt;$H21+$I21), 2, 0))</f>
        <v>0</v>
      </c>
      <c r="AU21" s="14">
        <f>IF(AND(AU$6&gt;=$N21,AU$6&lt;$N21+$O21), 1, IF(AND(AU$6&gt;=$H21,AU$6&lt;$H21+$I21), 2, 0))</f>
        <v>0</v>
      </c>
      <c r="AV21" s="14">
        <f>IF(AND(AV$6&gt;=$N21,AV$6&lt;$N21+$O21), 1, IF(AND(AV$6&gt;=$H21,AV$6&lt;$H21+$I21), 2, 0))</f>
        <v>0</v>
      </c>
      <c r="AW21" s="14">
        <f>IF(AND(AW$6&gt;=$N21,AW$6&lt;$N21+$O21), 1, IF(AND(AW$6&gt;=$H21,AW$6&lt;$H21+$I21), 2, 0))</f>
        <v>0</v>
      </c>
      <c r="AX21" s="14">
        <f>IF(AND(AX$6&gt;=$N21,AX$6&lt;$N21+$O21), 1, IF(AND(AX$6&gt;=$H21,AX$6&lt;$H21+$I21), 2, 0))</f>
        <v>0</v>
      </c>
      <c r="AY21" s="14">
        <f>IF(AND(AY$6&gt;=$N21,AY$6&lt;$N21+$O21), 1, IF(AND(AY$6&gt;=$H21,AY$6&lt;$H21+$I21), 2, 0))</f>
        <v>0</v>
      </c>
      <c r="AZ21" s="14">
        <f>IF(AND(AZ$6&gt;=$N21,AZ$6&lt;$N21+$O21), 1, IF(AND(AZ$6&gt;=$H21,AZ$6&lt;$H21+$I21), 2, 0))</f>
        <v>0</v>
      </c>
      <c r="BA21" s="14">
        <f>IF(AND(BA$6&gt;=$N21,BA$6&lt;$N21+$O21), 1, IF(AND(BA$6&gt;=$H21,BA$6&lt;$H21+$I21), 2, 0))</f>
        <v>0</v>
      </c>
      <c r="BB21" s="14">
        <f>IF(AND(BB$6&gt;=$N21,BB$6&lt;$N21+$O21), 1, IF(AND(BB$6&gt;=$H21,BB$6&lt;$H21+$I21), 2, 0))</f>
        <v>0</v>
      </c>
      <c r="BC21" s="14">
        <f>IF(AND(BC$6&gt;=$N21,BC$6&lt;$N21+$O21), 1, IF(AND(BC$6&gt;=$H21,BC$6&lt;$H21+$I21), 2, 0))</f>
        <v>0</v>
      </c>
      <c r="BD21" s="14">
        <f>IF(AND(BD$6&gt;=$N21,BD$6&lt;$N21+$O21), 1, IF(AND(BD$6&gt;=$H21,BD$6&lt;$H21+$I21), 2, 0))</f>
        <v>0</v>
      </c>
      <c r="BE21" s="14">
        <f>IF(AND(BE$6&gt;=$N21,BE$6&lt;$N21+$O21), 1, IF(AND(BE$6&gt;=$H21,BE$6&lt;$H21+$I21), 2, 0))</f>
        <v>0</v>
      </c>
      <c r="BF21" s="14">
        <f>IF(AND(BF$6&gt;=$N21,BF$6&lt;$N21+$O21), 1, IF(AND(BF$6&gt;=$H21,BF$6&lt;$H21+$I21), 2, 0))</f>
        <v>0</v>
      </c>
      <c r="BG21" s="14">
        <f>IF(AND(BG$6&gt;=$N21,BG$6&lt;$N21+$O21), 1, IF(AND(BG$6&gt;=$H21,BG$6&lt;$H21+$I21), 2, 0))</f>
        <v>0</v>
      </c>
      <c r="BH21" s="14">
        <f>IF(AND(BH$6&gt;=$N21,BH$6&lt;$N21+$O21), 1, IF(AND(BH$6&gt;=$H21,BH$6&lt;$H21+$I21), 2, 0))</f>
        <v>0</v>
      </c>
    </row>
    <row r="22" spans="1:60" ht="19.5" customHeight="1">
      <c r="A22" s="13" t="s">
        <v>92</v>
      </c>
      <c r="B22" s="24" t="s">
        <v>89</v>
      </c>
      <c r="C22" s="37" t="s">
        <v>67</v>
      </c>
      <c r="D22" s="13" t="s">
        <v>90</v>
      </c>
      <c r="E22" s="50" t="s">
        <v>93</v>
      </c>
      <c r="F22" s="57">
        <v>3</v>
      </c>
      <c r="G22" s="57" t="s">
        <v>30</v>
      </c>
      <c r="H22" s="64">
        <v>44515</v>
      </c>
      <c r="I22" s="57">
        <v>2</v>
      </c>
      <c r="J22" s="58">
        <f>H22 +I22</f>
        <v>44517</v>
      </c>
      <c r="K22" s="57"/>
      <c r="L22" s="57"/>
      <c r="M22" s="57"/>
      <c r="N22" s="64"/>
      <c r="O22" s="57"/>
      <c r="P22" s="64"/>
      <c r="Q22" s="57"/>
      <c r="R22" s="57" t="s">
        <v>13</v>
      </c>
      <c r="S22" s="14">
        <f>IF(AND(S$6&gt;=$N22,S$6&lt;$N22+$O22), 1, IF(AND(S$6&gt;=$H22,S$6&lt;$H22+$I22), 2, 0))</f>
        <v>0</v>
      </c>
      <c r="T22" s="14">
        <f>IF(AND(T$6&gt;=$N22,T$6&lt;$N22+$O22), 1, IF(AND(T$6&gt;=$H22,T$6&lt;$H22+$I22), 2, 0))</f>
        <v>0</v>
      </c>
      <c r="U22" s="14">
        <f>IF(AND(U$6&gt;=$N22,U$6&lt;$N22+$O22), 1, IF(AND(U$6&gt;=$H22,U$6&lt;$H22+$I22), 2, 0))</f>
        <v>0</v>
      </c>
      <c r="V22" s="14">
        <f>IF(AND(V$6&gt;=$N22,V$6&lt;$N22+$O22), 1, IF(AND(V$6&gt;=$H22,V$6&lt;$H22+$I22), 2, 0))</f>
        <v>0</v>
      </c>
      <c r="W22" s="14">
        <f>IF(AND(W$6&gt;=$N22,W$6&lt;$N22+$O22), 1, IF(AND(W$6&gt;=$H22,W$6&lt;$H22+$I22), 2, 0))</f>
        <v>0</v>
      </c>
      <c r="X22" s="14">
        <f>IF(AND(X$6&gt;=$N22,X$6&lt;$N22+$O22), 1, IF(AND(X$6&gt;=$H22,X$6&lt;$H22+$I22), 2, 0))</f>
        <v>0</v>
      </c>
      <c r="Y22" s="14">
        <f>IF(AND(Y$6&gt;=$N22,Y$6&lt;$N22+$O22), 1, IF(AND(Y$6&gt;=$H22,Y$6&lt;$H22+$I22), 2, 0))</f>
        <v>0</v>
      </c>
      <c r="Z22" s="14">
        <f>IF(AND(Z$6&gt;=$N22,Z$6&lt;$N22+$O22), 1, IF(AND(Z$6&gt;=$H22,Z$6&lt;$H22+$I22), 2, 0))</f>
        <v>0</v>
      </c>
      <c r="AA22" s="14">
        <f>IF(AND(AA$6&gt;=$N22,AA$6&lt;$N22+$O22), 1, IF(AND(AA$6&gt;=$H22,AA$6&lt;$H22+$I22), 2, 0))</f>
        <v>0</v>
      </c>
      <c r="AB22" s="14">
        <f>IF(AND(AB$6&gt;=$N22,AB$6&lt;$N22+$O22), 1, IF(AND(AB$6&gt;=$H22,AB$6&lt;$H22+$I22), 2, 0))</f>
        <v>0</v>
      </c>
      <c r="AC22" s="14">
        <f>IF(AND(AC$6&gt;=$N22,AC$6&lt;$N22+$O22), 1, IF(AND(AC$6&gt;=$H22,AC$6&lt;$H22+$I22), 2, 0))</f>
        <v>0</v>
      </c>
      <c r="AD22" s="14">
        <f>IF(AND(AD$6&gt;=$N22,AD$6&lt;$N22+$O22), 1, IF(AND(AD$6&gt;=$H22,AD$6&lt;$H22+$I22), 2, 0))</f>
        <v>0</v>
      </c>
      <c r="AE22" s="14">
        <f>IF(AND(AE$6&gt;=$N22,AE$6&lt;$N22+$O22), 1, IF(AND(AE$6&gt;=$H22,AE$6&lt;$H22+$I22), 2, 0))</f>
        <v>0</v>
      </c>
      <c r="AF22" s="14">
        <f>IF(AND(AF$6&gt;=$N22,AF$6&lt;$N22+$O22), 1, IF(AND(AF$6&gt;=$H22,AF$6&lt;$H22+$I22), 2, 0))</f>
        <v>0</v>
      </c>
      <c r="AG22" s="14">
        <f>IF(AND(AG$6&gt;=$N22,AG$6&lt;$N22+$O22), 1, IF(AND(AG$6&gt;=$H22,AG$6&lt;$H22+$I22), 2, 0))</f>
        <v>0</v>
      </c>
      <c r="AH22" s="14">
        <f>IF(AND(AH$6&gt;=$N22,AH$6&lt;$N22+$O22), 1, IF(AND(AH$6&gt;=$H22,AH$6&lt;$H22+$I22), 2, 0))</f>
        <v>0</v>
      </c>
      <c r="AI22" s="14">
        <f>IF(AND(AI$6&gt;=$N22,AI$6&lt;$N22+$O22), 1, IF(AND(AI$6&gt;=$H22,AI$6&lt;$H22+$I22), 2, 0))</f>
        <v>0</v>
      </c>
      <c r="AJ22" s="14">
        <f>IF(AND(AJ$6&gt;=$N22,AJ$6&lt;$N22+$O22), 1, IF(AND(AJ$6&gt;=$H22,AJ$6&lt;$H22+$I22), 2, 0))</f>
        <v>0</v>
      </c>
      <c r="AK22" s="14">
        <f>IF(AND(AK$6&gt;=$N22,AK$6&lt;$N22+$O22), 1, IF(AND(AK$6&gt;=$H22,AK$6&lt;$H22+$I22), 2, 0))</f>
        <v>0</v>
      </c>
      <c r="AL22" s="14">
        <f>IF(AND(AL$6&gt;=$N22,AL$6&lt;$N22+$O22), 1, IF(AND(AL$6&gt;=$H22,AL$6&lt;$H22+$I22), 2, 0))</f>
        <v>0</v>
      </c>
      <c r="AM22" s="14">
        <f>IF(AND(AM$6&gt;=$N22,AM$6&lt;$N22+$O22), 1, IF(AND(AM$6&gt;=$H22,AM$6&lt;$H22+$I22), 2, 0))</f>
        <v>0</v>
      </c>
      <c r="AN22" s="14">
        <f>IF(AND(AN$6&gt;=$N22,AN$6&lt;$N22+$O22), 1, IF(AND(AN$6&gt;=$H22,AN$6&lt;$H22+$I22), 2, 0))</f>
        <v>2</v>
      </c>
      <c r="AO22" s="14">
        <f>IF(AND(AO$6&gt;=$N22,AO$6&lt;$N22+$O22), 1, IF(AND(AO$6&gt;=$H22,AO$6&lt;$H22+$I22), 2, 0))</f>
        <v>2</v>
      </c>
      <c r="AP22" s="14">
        <f>IF(AND(AP$6&gt;=$N22,AP$6&lt;$N22+$O22), 1, IF(AND(AP$6&gt;=$H22,AP$6&lt;$H22+$I22), 2, 0))</f>
        <v>0</v>
      </c>
      <c r="AQ22" s="14">
        <f>IF(AND(AQ$6&gt;=$N22,AQ$6&lt;$N22+$O22), 1, IF(AND(AQ$6&gt;=$H22,AQ$6&lt;$H22+$I22), 2, 0))</f>
        <v>0</v>
      </c>
      <c r="AR22" s="14">
        <f>IF(AND(AR$6&gt;=$N22,AR$6&lt;$N22+$O22), 1, IF(AND(AR$6&gt;=$H22,AR$6&lt;$H22+$I22), 2, 0))</f>
        <v>0</v>
      </c>
      <c r="AS22" s="14">
        <f>IF(AND(AS$6&gt;=$N22,AS$6&lt;$N22+$O22), 1, IF(AND(AS$6&gt;=$H22,AS$6&lt;$H22+$I22), 2, 0))</f>
        <v>0</v>
      </c>
      <c r="AT22" s="14">
        <f>IF(AND(AT$6&gt;=$N22,AT$6&lt;$N22+$O22), 1, IF(AND(AT$6&gt;=$H22,AT$6&lt;$H22+$I22), 2, 0))</f>
        <v>0</v>
      </c>
      <c r="AU22" s="14">
        <f>IF(AND(AU$6&gt;=$N22,AU$6&lt;$N22+$O22), 1, IF(AND(AU$6&gt;=$H22,AU$6&lt;$H22+$I22), 2, 0))</f>
        <v>0</v>
      </c>
      <c r="AV22" s="14">
        <f>IF(AND(AV$6&gt;=$N22,AV$6&lt;$N22+$O22), 1, IF(AND(AV$6&gt;=$H22,AV$6&lt;$H22+$I22), 2, 0))</f>
        <v>0</v>
      </c>
      <c r="AW22" s="14">
        <f>IF(AND(AW$6&gt;=$N22,AW$6&lt;$N22+$O22), 1, IF(AND(AW$6&gt;=$H22,AW$6&lt;$H22+$I22), 2, 0))</f>
        <v>0</v>
      </c>
      <c r="AX22" s="14">
        <f>IF(AND(AX$6&gt;=$N22,AX$6&lt;$N22+$O22), 1, IF(AND(AX$6&gt;=$H22,AX$6&lt;$H22+$I22), 2, 0))</f>
        <v>0</v>
      </c>
      <c r="AY22" s="14">
        <f>IF(AND(AY$6&gt;=$N22,AY$6&lt;$N22+$O22), 1, IF(AND(AY$6&gt;=$H22,AY$6&lt;$H22+$I22), 2, 0))</f>
        <v>0</v>
      </c>
      <c r="AZ22" s="14">
        <f>IF(AND(AZ$6&gt;=$N22,AZ$6&lt;$N22+$O22), 1, IF(AND(AZ$6&gt;=$H22,AZ$6&lt;$H22+$I22), 2, 0))</f>
        <v>0</v>
      </c>
      <c r="BA22" s="14">
        <f>IF(AND(BA$6&gt;=$N22,BA$6&lt;$N22+$O22), 1, IF(AND(BA$6&gt;=$H22,BA$6&lt;$H22+$I22), 2, 0))</f>
        <v>0</v>
      </c>
      <c r="BB22" s="14">
        <f>IF(AND(BB$6&gt;=$N22,BB$6&lt;$N22+$O22), 1, IF(AND(BB$6&gt;=$H22,BB$6&lt;$H22+$I22), 2, 0))</f>
        <v>0</v>
      </c>
      <c r="BC22" s="14">
        <f>IF(AND(BC$6&gt;=$N22,BC$6&lt;$N22+$O22), 1, IF(AND(BC$6&gt;=$H22,BC$6&lt;$H22+$I22), 2, 0))</f>
        <v>0</v>
      </c>
      <c r="BD22" s="14">
        <f>IF(AND(BD$6&gt;=$N22,BD$6&lt;$N22+$O22), 1, IF(AND(BD$6&gt;=$H22,BD$6&lt;$H22+$I22), 2, 0))</f>
        <v>0</v>
      </c>
      <c r="BE22" s="14">
        <f>IF(AND(BE$6&gt;=$N22,BE$6&lt;$N22+$O22), 1, IF(AND(BE$6&gt;=$H22,BE$6&lt;$H22+$I22), 2, 0))</f>
        <v>0</v>
      </c>
      <c r="BF22" s="14">
        <f>IF(AND(BF$6&gt;=$N22,BF$6&lt;$N22+$O22), 1, IF(AND(BF$6&gt;=$H22,BF$6&lt;$H22+$I22), 2, 0))</f>
        <v>0</v>
      </c>
      <c r="BG22" s="14">
        <f>IF(AND(BG$6&gt;=$N22,BG$6&lt;$N22+$O22), 1, IF(AND(BG$6&gt;=$H22,BG$6&lt;$H22+$I22), 2, 0))</f>
        <v>0</v>
      </c>
      <c r="BH22" s="14">
        <f>IF(AND(BH$6&gt;=$N22,BH$6&lt;$N22+$O22), 1, IF(AND(BH$6&gt;=$H22,BH$6&lt;$H22+$I22), 2, 0))</f>
        <v>0</v>
      </c>
    </row>
    <row r="23" spans="1:60" ht="19.5" customHeight="1">
      <c r="A23" s="13" t="s">
        <v>94</v>
      </c>
      <c r="B23" s="24" t="s">
        <v>89</v>
      </c>
      <c r="C23" s="37" t="s">
        <v>67</v>
      </c>
      <c r="D23" s="13" t="s">
        <v>90</v>
      </c>
      <c r="E23" s="13" t="s">
        <v>95</v>
      </c>
      <c r="F23" s="57">
        <v>3</v>
      </c>
      <c r="G23" s="57" t="s">
        <v>30</v>
      </c>
      <c r="H23" s="64">
        <v>44517</v>
      </c>
      <c r="I23" s="57">
        <v>2</v>
      </c>
      <c r="J23" s="58">
        <f>H23 +I23</f>
        <v>44519</v>
      </c>
      <c r="K23" s="57"/>
      <c r="L23" s="57"/>
      <c r="M23" s="57"/>
      <c r="N23" s="64"/>
      <c r="O23" s="57"/>
      <c r="P23" s="64"/>
      <c r="Q23" s="57"/>
      <c r="R23" s="57" t="s">
        <v>13</v>
      </c>
      <c r="S23" s="14">
        <f>IF(AND(S$6&gt;=$N23,S$6&lt;$N23+$O23), 1, IF(AND(S$6&gt;=$H23,S$6&lt;$H23+$I23), 2, 0))</f>
        <v>0</v>
      </c>
      <c r="T23" s="14">
        <f>IF(AND(T$6&gt;=$N23,T$6&lt;$N23+$O23), 1, IF(AND(T$6&gt;=$H23,T$6&lt;$H23+$I23), 2, 0))</f>
        <v>0</v>
      </c>
      <c r="U23" s="14">
        <f>IF(AND(U$6&gt;=$N23,U$6&lt;$N23+$O23), 1, IF(AND(U$6&gt;=$H23,U$6&lt;$H23+$I23), 2, 0))</f>
        <v>0</v>
      </c>
      <c r="V23" s="14">
        <f>IF(AND(V$6&gt;=$N23,V$6&lt;$N23+$O23), 1, IF(AND(V$6&gt;=$H23,V$6&lt;$H23+$I23), 2, 0))</f>
        <v>0</v>
      </c>
      <c r="W23" s="14">
        <f>IF(AND(W$6&gt;=$N23,W$6&lt;$N23+$O23), 1, IF(AND(W$6&gt;=$H23,W$6&lt;$H23+$I23), 2, 0))</f>
        <v>0</v>
      </c>
      <c r="X23" s="14">
        <f>IF(AND(X$6&gt;=$N23,X$6&lt;$N23+$O23), 1, IF(AND(X$6&gt;=$H23,X$6&lt;$H23+$I23), 2, 0))</f>
        <v>0</v>
      </c>
      <c r="Y23" s="14">
        <f>IF(AND(Y$6&gt;=$N23,Y$6&lt;$N23+$O23), 1, IF(AND(Y$6&gt;=$H23,Y$6&lt;$H23+$I23), 2, 0))</f>
        <v>0</v>
      </c>
      <c r="Z23" s="14">
        <f>IF(AND(Z$6&gt;=$N23,Z$6&lt;$N23+$O23), 1, IF(AND(Z$6&gt;=$H23,Z$6&lt;$H23+$I23), 2, 0))</f>
        <v>0</v>
      </c>
      <c r="AA23" s="14">
        <f>IF(AND(AA$6&gt;=$N23,AA$6&lt;$N23+$O23), 1, IF(AND(AA$6&gt;=$H23,AA$6&lt;$H23+$I23), 2, 0))</f>
        <v>0</v>
      </c>
      <c r="AB23" s="14">
        <f>IF(AND(AB$6&gt;=$N23,AB$6&lt;$N23+$O23), 1, IF(AND(AB$6&gt;=$H23,AB$6&lt;$H23+$I23), 2, 0))</f>
        <v>0</v>
      </c>
      <c r="AC23" s="14">
        <f>IF(AND(AC$6&gt;=$N23,AC$6&lt;$N23+$O23), 1, IF(AND(AC$6&gt;=$H23,AC$6&lt;$H23+$I23), 2, 0))</f>
        <v>0</v>
      </c>
      <c r="AD23" s="14">
        <f>IF(AND(AD$6&gt;=$N23,AD$6&lt;$N23+$O23), 1, IF(AND(AD$6&gt;=$H23,AD$6&lt;$H23+$I23), 2, 0))</f>
        <v>0</v>
      </c>
      <c r="AE23" s="14">
        <f>IF(AND(AE$6&gt;=$N23,AE$6&lt;$N23+$O23), 1, IF(AND(AE$6&gt;=$H23,AE$6&lt;$H23+$I23), 2, 0))</f>
        <v>0</v>
      </c>
      <c r="AF23" s="14">
        <f>IF(AND(AF$6&gt;=$N23,AF$6&lt;$N23+$O23), 1, IF(AND(AF$6&gt;=$H23,AF$6&lt;$H23+$I23), 2, 0))</f>
        <v>0</v>
      </c>
      <c r="AG23" s="14">
        <f>IF(AND(AG$6&gt;=$N23,AG$6&lt;$N23+$O23), 1, IF(AND(AG$6&gt;=$H23,AG$6&lt;$H23+$I23), 2, 0))</f>
        <v>0</v>
      </c>
      <c r="AH23" s="14">
        <f>IF(AND(AH$6&gt;=$N23,AH$6&lt;$N23+$O23), 1, IF(AND(AH$6&gt;=$H23,AH$6&lt;$H23+$I23), 2, 0))</f>
        <v>0</v>
      </c>
      <c r="AI23" s="14">
        <f>IF(AND(AI$6&gt;=$N23,AI$6&lt;$N23+$O23), 1, IF(AND(AI$6&gt;=$H23,AI$6&lt;$H23+$I23), 2, 0))</f>
        <v>0</v>
      </c>
      <c r="AJ23" s="14">
        <f>IF(AND(AJ$6&gt;=$N23,AJ$6&lt;$N23+$O23), 1, IF(AND(AJ$6&gt;=$H23,AJ$6&lt;$H23+$I23), 2, 0))</f>
        <v>0</v>
      </c>
      <c r="AK23" s="14">
        <f>IF(AND(AK$6&gt;=$N23,AK$6&lt;$N23+$O23), 1, IF(AND(AK$6&gt;=$H23,AK$6&lt;$H23+$I23), 2, 0))</f>
        <v>0</v>
      </c>
      <c r="AL23" s="14">
        <f>IF(AND(AL$6&gt;=$N23,AL$6&lt;$N23+$O23), 1, IF(AND(AL$6&gt;=$H23,AL$6&lt;$H23+$I23), 2, 0))</f>
        <v>0</v>
      </c>
      <c r="AM23" s="14">
        <f>IF(AND(AM$6&gt;=$N23,AM$6&lt;$N23+$O23), 1, IF(AND(AM$6&gt;=$H23,AM$6&lt;$H23+$I23), 2, 0))</f>
        <v>0</v>
      </c>
      <c r="AN23" s="14">
        <f>IF(AND(AN$6&gt;=$N23,AN$6&lt;$N23+$O23), 1, IF(AND(AN$6&gt;=$H23,AN$6&lt;$H23+$I23), 2, 0))</f>
        <v>0</v>
      </c>
      <c r="AO23" s="14">
        <f>IF(AND(AO$6&gt;=$N23,AO$6&lt;$N23+$O23), 1, IF(AND(AO$6&gt;=$H23,AO$6&lt;$H23+$I23), 2, 0))</f>
        <v>0</v>
      </c>
      <c r="AP23" s="14">
        <f>IF(AND(AP$6&gt;=$N23,AP$6&lt;$N23+$O23), 1, IF(AND(AP$6&gt;=$H23,AP$6&lt;$H23+$I23), 2, 0))</f>
        <v>2</v>
      </c>
      <c r="AQ23" s="14">
        <f>IF(AND(AQ$6&gt;=$N23,AQ$6&lt;$N23+$O23), 1, IF(AND(AQ$6&gt;=$H23,AQ$6&lt;$H23+$I23), 2, 0))</f>
        <v>2</v>
      </c>
      <c r="AR23" s="14">
        <f>IF(AND(AR$6&gt;=$N23,AR$6&lt;$N23+$O23), 1, IF(AND(AR$6&gt;=$H23,AR$6&lt;$H23+$I23), 2, 0))</f>
        <v>0</v>
      </c>
      <c r="AS23" s="14">
        <f>IF(AND(AS$6&gt;=$N23,AS$6&lt;$N23+$O23), 1, IF(AND(AS$6&gt;=$H23,AS$6&lt;$H23+$I23), 2, 0))</f>
        <v>0</v>
      </c>
      <c r="AT23" s="14">
        <f>IF(AND(AT$6&gt;=$N23,AT$6&lt;$N23+$O23), 1, IF(AND(AT$6&gt;=$H23,AT$6&lt;$H23+$I23), 2, 0))</f>
        <v>0</v>
      </c>
      <c r="AU23" s="14">
        <f>IF(AND(AU$6&gt;=$N23,AU$6&lt;$N23+$O23), 1, IF(AND(AU$6&gt;=$H23,AU$6&lt;$H23+$I23), 2, 0))</f>
        <v>0</v>
      </c>
      <c r="AV23" s="14">
        <f>IF(AND(AV$6&gt;=$N23,AV$6&lt;$N23+$O23), 1, IF(AND(AV$6&gt;=$H23,AV$6&lt;$H23+$I23), 2, 0))</f>
        <v>0</v>
      </c>
      <c r="AW23" s="14">
        <f>IF(AND(AW$6&gt;=$N23,AW$6&lt;$N23+$O23), 1, IF(AND(AW$6&gt;=$H23,AW$6&lt;$H23+$I23), 2, 0))</f>
        <v>0</v>
      </c>
      <c r="AX23" s="14">
        <f>IF(AND(AX$6&gt;=$N23,AX$6&lt;$N23+$O23), 1, IF(AND(AX$6&gt;=$H23,AX$6&lt;$H23+$I23), 2, 0))</f>
        <v>0</v>
      </c>
      <c r="AY23" s="14">
        <f>IF(AND(AY$6&gt;=$N23,AY$6&lt;$N23+$O23), 1, IF(AND(AY$6&gt;=$H23,AY$6&lt;$H23+$I23), 2, 0))</f>
        <v>0</v>
      </c>
      <c r="AZ23" s="14">
        <f>IF(AND(AZ$6&gt;=$N23,AZ$6&lt;$N23+$O23), 1, IF(AND(AZ$6&gt;=$H23,AZ$6&lt;$H23+$I23), 2, 0))</f>
        <v>0</v>
      </c>
      <c r="BA23" s="14">
        <f>IF(AND(BA$6&gt;=$N23,BA$6&lt;$N23+$O23), 1, IF(AND(BA$6&gt;=$H23,BA$6&lt;$H23+$I23), 2, 0))</f>
        <v>0</v>
      </c>
      <c r="BB23" s="14">
        <f>IF(AND(BB$6&gt;=$N23,BB$6&lt;$N23+$O23), 1, IF(AND(BB$6&gt;=$H23,BB$6&lt;$H23+$I23), 2, 0))</f>
        <v>0</v>
      </c>
      <c r="BC23" s="14">
        <f>IF(AND(BC$6&gt;=$N23,BC$6&lt;$N23+$O23), 1, IF(AND(BC$6&gt;=$H23,BC$6&lt;$H23+$I23), 2, 0))</f>
        <v>0</v>
      </c>
      <c r="BD23" s="14">
        <f>IF(AND(BD$6&gt;=$N23,BD$6&lt;$N23+$O23), 1, IF(AND(BD$6&gt;=$H23,BD$6&lt;$H23+$I23), 2, 0))</f>
        <v>0</v>
      </c>
      <c r="BE23" s="14">
        <f>IF(AND(BE$6&gt;=$N23,BE$6&lt;$N23+$O23), 1, IF(AND(BE$6&gt;=$H23,BE$6&lt;$H23+$I23), 2, 0))</f>
        <v>0</v>
      </c>
      <c r="BF23" s="14">
        <f>IF(AND(BF$6&gt;=$N23,BF$6&lt;$N23+$O23), 1, IF(AND(BF$6&gt;=$H23,BF$6&lt;$H23+$I23), 2, 0))</f>
        <v>0</v>
      </c>
      <c r="BG23" s="14">
        <f>IF(AND(BG$6&gt;=$N23,BG$6&lt;$N23+$O23), 1, IF(AND(BG$6&gt;=$H23,BG$6&lt;$H23+$I23), 2, 0))</f>
        <v>0</v>
      </c>
      <c r="BH23" s="14">
        <f>IF(AND(BH$6&gt;=$N23,BH$6&lt;$N23+$O23), 1, IF(AND(BH$6&gt;=$H23,BH$6&lt;$H23+$I23), 2, 0))</f>
        <v>0</v>
      </c>
    </row>
    <row r="24" spans="1:60" ht="19.5" customHeight="1">
      <c r="A24" s="13" t="s">
        <v>77</v>
      </c>
      <c r="B24" s="24"/>
      <c r="C24" s="37"/>
      <c r="D24" s="13"/>
      <c r="E24" s="13"/>
      <c r="F24" s="57"/>
      <c r="G24" s="57"/>
      <c r="H24" s="64"/>
      <c r="I24" s="57"/>
      <c r="J24" s="58">
        <f>H24 +I24</f>
        <v>0</v>
      </c>
      <c r="K24" s="57"/>
      <c r="L24" s="57" t="e">
        <f>LOOKUP(K24,TaskGrading!$A$4:$A$7,TaskGrading!$C$4:$C$7)</f>
        <v>#N/A</v>
      </c>
      <c r="M24" s="57"/>
      <c r="N24" s="64"/>
      <c r="O24" s="57"/>
      <c r="P24" s="64"/>
      <c r="Q24" s="57"/>
      <c r="R24" s="57"/>
      <c r="S24" s="14">
        <f>IF(AND(S$6&gt;=$N24,S$6&lt;$N24+$O24), 1, IF(AND(S$6&gt;=$H24,S$6&lt;$H24+$I24), 2, 0))</f>
        <v>0</v>
      </c>
      <c r="T24" s="14">
        <f>IF(AND(T$6&gt;=$N24,T$6&lt;$N24+$O24), 1, IF(AND(T$6&gt;=$H24,T$6&lt;$H24+$I24), 2, 0))</f>
        <v>0</v>
      </c>
      <c r="U24" s="14">
        <f>IF(AND(U$6&gt;=$N24,U$6&lt;$N24+$O24), 1, IF(AND(U$6&gt;=$H24,U$6&lt;$H24+$I24), 2, 0))</f>
        <v>0</v>
      </c>
      <c r="V24" s="14">
        <f>IF(AND(V$6&gt;=$N24,V$6&lt;$N24+$O24), 1, IF(AND(V$6&gt;=$H24,V$6&lt;$H24+$I24), 2, 0))</f>
        <v>0</v>
      </c>
      <c r="W24" s="14">
        <f>IF(AND(W$6&gt;=$N24,W$6&lt;$N24+$O24), 1, IF(AND(W$6&gt;=$H24,W$6&lt;$H24+$I24), 2, 0))</f>
        <v>0</v>
      </c>
      <c r="X24" s="14">
        <f>IF(AND(X$6&gt;=$N24,X$6&lt;$N24+$O24), 1, IF(AND(X$6&gt;=$H24,X$6&lt;$H24+$I24), 2, 0))</f>
        <v>0</v>
      </c>
      <c r="Y24" s="14">
        <f>IF(AND(Y$6&gt;=$N24,Y$6&lt;$N24+$O24), 1, IF(AND(Y$6&gt;=$H24,Y$6&lt;$H24+$I24), 2, 0))</f>
        <v>0</v>
      </c>
      <c r="Z24" s="14">
        <f>IF(AND(Z$6&gt;=$N24,Z$6&lt;$N24+$O24), 1, IF(AND(Z$6&gt;=$H24,Z$6&lt;$H24+$I24), 2, 0))</f>
        <v>0</v>
      </c>
      <c r="AA24" s="14">
        <f>IF(AND(AA$6&gt;=$N24,AA$6&lt;$N24+$O24), 1, IF(AND(AA$6&gt;=$H24,AA$6&lt;$H24+$I24), 2, 0))</f>
        <v>0</v>
      </c>
      <c r="AB24" s="14">
        <f>IF(AND(AB$6&gt;=$N24,AB$6&lt;$N24+$O24), 1, IF(AND(AB$6&gt;=$H24,AB$6&lt;$H24+$I24), 2, 0))</f>
        <v>0</v>
      </c>
      <c r="AC24" s="14">
        <f>IF(AND(AC$6&gt;=$N24,AC$6&lt;$N24+$O24), 1, IF(AND(AC$6&gt;=$H24,AC$6&lt;$H24+$I24), 2, 0))</f>
        <v>0</v>
      </c>
      <c r="AD24" s="14">
        <f>IF(AND(AD$6&gt;=$N24,AD$6&lt;$N24+$O24), 1, IF(AND(AD$6&gt;=$H24,AD$6&lt;$H24+$I24), 2, 0))</f>
        <v>0</v>
      </c>
      <c r="AE24" s="14">
        <f>IF(AND(AE$6&gt;=$N24,AE$6&lt;$N24+$O24), 1, IF(AND(AE$6&gt;=$H24,AE$6&lt;$H24+$I24), 2, 0))</f>
        <v>0</v>
      </c>
      <c r="AF24" s="14">
        <f>IF(AND(AF$6&gt;=$N24,AF$6&lt;$N24+$O24), 1, IF(AND(AF$6&gt;=$H24,AF$6&lt;$H24+$I24), 2, 0))</f>
        <v>0</v>
      </c>
      <c r="AG24" s="14">
        <f>IF(AND(AG$6&gt;=$N24,AG$6&lt;$N24+$O24), 1, IF(AND(AG$6&gt;=$H24,AG$6&lt;$H24+$I24), 2, 0))</f>
        <v>0</v>
      </c>
      <c r="AH24" s="14">
        <f>IF(AND(AH$6&gt;=$N24,AH$6&lt;$N24+$O24), 1, IF(AND(AH$6&gt;=$H24,AH$6&lt;$H24+$I24), 2, 0))</f>
        <v>0</v>
      </c>
      <c r="AI24" s="14">
        <f>IF(AND(AI$6&gt;=$N24,AI$6&lt;$N24+$O24), 1, IF(AND(AI$6&gt;=$H24,AI$6&lt;$H24+$I24), 2, 0))</f>
        <v>0</v>
      </c>
      <c r="AJ24" s="14">
        <f>IF(AND(AJ$6&gt;=$N24,AJ$6&lt;$N24+$O24), 1, IF(AND(AJ$6&gt;=$H24,AJ$6&lt;$H24+$I24), 2, 0))</f>
        <v>0</v>
      </c>
      <c r="AK24" s="14">
        <f>IF(AND(AK$6&gt;=$N24,AK$6&lt;$N24+$O24), 1, IF(AND(AK$6&gt;=$H24,AK$6&lt;$H24+$I24), 2, 0))</f>
        <v>0</v>
      </c>
      <c r="AL24" s="14">
        <f>IF(AND(AL$6&gt;=$N24,AL$6&lt;$N24+$O24), 1, IF(AND(AL$6&gt;=$H24,AL$6&lt;$H24+$I24), 2, 0))</f>
        <v>0</v>
      </c>
      <c r="AM24" s="14">
        <f>IF(AND(AM$6&gt;=$N24,AM$6&lt;$N24+$O24), 1, IF(AND(AM$6&gt;=$H24,AM$6&lt;$H24+$I24), 2, 0))</f>
        <v>0</v>
      </c>
      <c r="AN24" s="14">
        <f>IF(AND(AN$6&gt;=$N24,AN$6&lt;$N24+$O24), 1, IF(AND(AN$6&gt;=$H24,AN$6&lt;$H24+$I24), 2, 0))</f>
        <v>0</v>
      </c>
      <c r="AO24" s="14">
        <f>IF(AND(AO$6&gt;=$N24,AO$6&lt;$N24+$O24), 1, IF(AND(AO$6&gt;=$H24,AO$6&lt;$H24+$I24), 2, 0))</f>
        <v>0</v>
      </c>
      <c r="AP24" s="14">
        <f>IF(AND(AP$6&gt;=$N24,AP$6&lt;$N24+$O24), 1, IF(AND(AP$6&gt;=$H24,AP$6&lt;$H24+$I24), 2, 0))</f>
        <v>0</v>
      </c>
      <c r="AQ24" s="14">
        <f>IF(AND(AQ$6&gt;=$N24,AQ$6&lt;$N24+$O24), 1, IF(AND(AQ$6&gt;=$H24,AQ$6&lt;$H24+$I24), 2, 0))</f>
        <v>0</v>
      </c>
      <c r="AR24" s="14">
        <f>IF(AND(AR$6&gt;=$N24,AR$6&lt;$N24+$O24), 1, IF(AND(AR$6&gt;=$H24,AR$6&lt;$H24+$I24), 2, 0))</f>
        <v>0</v>
      </c>
      <c r="AS24" s="14">
        <f>IF(AND(AS$6&gt;=$N24,AS$6&lt;$N24+$O24), 1, IF(AND(AS$6&gt;=$H24,AS$6&lt;$H24+$I24), 2, 0))</f>
        <v>0</v>
      </c>
      <c r="AT24" s="14">
        <f>IF(AND(AT$6&gt;=$N24,AT$6&lt;$N24+$O24), 1, IF(AND(AT$6&gt;=$H24,AT$6&lt;$H24+$I24), 2, 0))</f>
        <v>0</v>
      </c>
      <c r="AU24" s="14">
        <f>IF(AND(AU$6&gt;=$N24,AU$6&lt;$N24+$O24), 1, IF(AND(AU$6&gt;=$H24,AU$6&lt;$H24+$I24), 2, 0))</f>
        <v>0</v>
      </c>
      <c r="AV24" s="14">
        <f>IF(AND(AV$6&gt;=$N24,AV$6&lt;$N24+$O24), 1, IF(AND(AV$6&gt;=$H24,AV$6&lt;$H24+$I24), 2, 0))</f>
        <v>0</v>
      </c>
      <c r="AW24" s="14">
        <f>IF(AND(AW$6&gt;=$N24,AW$6&lt;$N24+$O24), 1, IF(AND(AW$6&gt;=$H24,AW$6&lt;$H24+$I24), 2, 0))</f>
        <v>0</v>
      </c>
      <c r="AX24" s="14">
        <f>IF(AND(AX$6&gt;=$N24,AX$6&lt;$N24+$O24), 1, IF(AND(AX$6&gt;=$H24,AX$6&lt;$H24+$I24), 2, 0))</f>
        <v>0</v>
      </c>
      <c r="AY24" s="14">
        <f>IF(AND(AY$6&gt;=$N24,AY$6&lt;$N24+$O24), 1, IF(AND(AY$6&gt;=$H24,AY$6&lt;$H24+$I24), 2, 0))</f>
        <v>0</v>
      </c>
      <c r="AZ24" s="14">
        <f>IF(AND(AZ$6&gt;=$N24,AZ$6&lt;$N24+$O24), 1, IF(AND(AZ$6&gt;=$H24,AZ$6&lt;$H24+$I24), 2, 0))</f>
        <v>0</v>
      </c>
      <c r="BA24" s="14">
        <f>IF(AND(BA$6&gt;=$N24,BA$6&lt;$N24+$O24), 1, IF(AND(BA$6&gt;=$H24,BA$6&lt;$H24+$I24), 2, 0))</f>
        <v>0</v>
      </c>
      <c r="BB24" s="14">
        <f>IF(AND(BB$6&gt;=$N24,BB$6&lt;$N24+$O24), 1, IF(AND(BB$6&gt;=$H24,BB$6&lt;$H24+$I24), 2, 0))</f>
        <v>0</v>
      </c>
      <c r="BC24" s="14">
        <f>IF(AND(BC$6&gt;=$N24,BC$6&lt;$N24+$O24), 1, IF(AND(BC$6&gt;=$H24,BC$6&lt;$H24+$I24), 2, 0))</f>
        <v>0</v>
      </c>
      <c r="BD24" s="14">
        <f>IF(AND(BD$6&gt;=$N24,BD$6&lt;$N24+$O24), 1, IF(AND(BD$6&gt;=$H24,BD$6&lt;$H24+$I24), 2, 0))</f>
        <v>0</v>
      </c>
      <c r="BE24" s="14">
        <f>IF(AND(BE$6&gt;=$N24,BE$6&lt;$N24+$O24), 1, IF(AND(BE$6&gt;=$H24,BE$6&lt;$H24+$I24), 2, 0))</f>
        <v>0</v>
      </c>
      <c r="BF24" s="14">
        <f>IF(AND(BF$6&gt;=$N24,BF$6&lt;$N24+$O24), 1, IF(AND(BF$6&gt;=$H24,BF$6&lt;$H24+$I24), 2, 0))</f>
        <v>0</v>
      </c>
      <c r="BG24" s="14">
        <f>IF(AND(BG$6&gt;=$N24,BG$6&lt;$N24+$O24), 1, IF(AND(BG$6&gt;=$H24,BG$6&lt;$H24+$I24), 2, 0))</f>
        <v>0</v>
      </c>
      <c r="BH24" s="14">
        <f>IF(AND(BH$6&gt;=$N24,BH$6&lt;$N24+$O24), 1, IF(AND(BH$6&gt;=$H24,BH$6&lt;$H24+$I24), 2, 0))</f>
        <v>0</v>
      </c>
    </row>
    <row r="25" spans="1:60" ht="19.5" customHeight="1">
      <c r="A25" s="13" t="s">
        <v>96</v>
      </c>
      <c r="B25" s="24" t="s">
        <v>57</v>
      </c>
      <c r="C25" s="37" t="s">
        <v>58</v>
      </c>
      <c r="D25" s="13" t="s">
        <v>64</v>
      </c>
      <c r="E25" s="13" t="s">
        <v>97</v>
      </c>
      <c r="F25" s="57">
        <v>4</v>
      </c>
      <c r="G25" s="57" t="s">
        <v>30</v>
      </c>
      <c r="H25" s="64">
        <v>44501</v>
      </c>
      <c r="I25" s="57">
        <v>3</v>
      </c>
      <c r="J25" s="58">
        <f>H25 +I25</f>
        <v>44504</v>
      </c>
      <c r="K25" s="57"/>
      <c r="L25" s="57"/>
      <c r="M25" s="57"/>
      <c r="N25" s="65"/>
      <c r="O25" s="57"/>
      <c r="P25" s="64"/>
      <c r="Q25" s="57"/>
      <c r="R25" s="57" t="s">
        <v>13</v>
      </c>
      <c r="S25" s="14">
        <f>IF(AND(S$6&gt;=$N25,S$6&lt;$N25+$O25), 1, IF(AND(S$6&gt;=$H25,S$6&lt;$H25+$I25), 2, 0))</f>
        <v>0</v>
      </c>
      <c r="T25" s="14">
        <f>IF(AND(T$6&gt;=$N25,T$6&lt;$N25+$O25), 1, IF(AND(T$6&gt;=$H25,T$6&lt;$H25+$I25), 2, 0))</f>
        <v>0</v>
      </c>
      <c r="U25" s="14">
        <f>IF(AND(U$6&gt;=$N25,U$6&lt;$N25+$O25), 1, IF(AND(U$6&gt;=$H25,U$6&lt;$H25+$I25), 2, 0))</f>
        <v>0</v>
      </c>
      <c r="V25" s="14">
        <f>IF(AND(V$6&gt;=$N25,V$6&lt;$N25+$O25), 1, IF(AND(V$6&gt;=$H25,V$6&lt;$H25+$I25), 2, 0))</f>
        <v>0</v>
      </c>
      <c r="W25" s="14">
        <f>IF(AND(W$6&gt;=$N25,W$6&lt;$N25+$O25), 1, IF(AND(W$6&gt;=$H25,W$6&lt;$H25+$I25), 2, 0))</f>
        <v>0</v>
      </c>
      <c r="X25" s="14">
        <f>IF(AND(X$6&gt;=$N25,X$6&lt;$N25+$O25), 1, IF(AND(X$6&gt;=$H25,X$6&lt;$H25+$I25), 2, 0))</f>
        <v>0</v>
      </c>
      <c r="Y25" s="14">
        <f>IF(AND(Y$6&gt;=$N25,Y$6&lt;$N25+$O25), 1, IF(AND(Y$6&gt;=$H25,Y$6&lt;$H25+$I25), 2, 0))</f>
        <v>0</v>
      </c>
      <c r="Z25" s="14">
        <f>IF(AND(Z$6&gt;=$N25,Z$6&lt;$N25+$O25), 1, IF(AND(Z$6&gt;=$H25,Z$6&lt;$H25+$I25), 2, 0))</f>
        <v>2</v>
      </c>
      <c r="AA25" s="14">
        <f>IF(AND(AA$6&gt;=$N25,AA$6&lt;$N25+$O25), 1, IF(AND(AA$6&gt;=$H25,AA$6&lt;$H25+$I25), 2, 0))</f>
        <v>2</v>
      </c>
      <c r="AB25" s="14">
        <f>IF(AND(AB$6&gt;=$N25,AB$6&lt;$N25+$O25), 1, IF(AND(AB$6&gt;=$H25,AB$6&lt;$H25+$I25), 2, 0))</f>
        <v>2</v>
      </c>
      <c r="AC25" s="14">
        <f>IF(AND(AC$6&gt;=$N25,AC$6&lt;$N25+$O25), 1, IF(AND(AC$6&gt;=$H25,AC$6&lt;$H25+$I25), 2, 0))</f>
        <v>0</v>
      </c>
      <c r="AD25" s="14">
        <f>IF(AND(AD$6&gt;=$N25,AD$6&lt;$N25+$O25), 1, IF(AND(AD$6&gt;=$H25,AD$6&lt;$H25+$I25), 2, 0))</f>
        <v>0</v>
      </c>
      <c r="AE25" s="14">
        <f>IF(AND(AE$6&gt;=$N25,AE$6&lt;$N25+$O25), 1, IF(AND(AE$6&gt;=$H25,AE$6&lt;$H25+$I25), 2, 0))</f>
        <v>0</v>
      </c>
      <c r="AF25" s="14">
        <f>IF(AND(AF$6&gt;=$N25,AF$6&lt;$N25+$O25), 1, IF(AND(AF$6&gt;=$H25,AF$6&lt;$H25+$I25), 2, 0))</f>
        <v>0</v>
      </c>
      <c r="AG25" s="14">
        <f>IF(AND(AG$6&gt;=$N25,AG$6&lt;$N25+$O25), 1, IF(AND(AG$6&gt;=$H25,AG$6&lt;$H25+$I25), 2, 0))</f>
        <v>0</v>
      </c>
      <c r="AH25" s="14">
        <f>IF(AND(AH$6&gt;=$N25,AH$6&lt;$N25+$O25), 1, IF(AND(AH$6&gt;=$H25,AH$6&lt;$H25+$I25), 2, 0))</f>
        <v>0</v>
      </c>
      <c r="AI25" s="14">
        <f>IF(AND(AI$6&gt;=$N25,AI$6&lt;$N25+$O25), 1, IF(AND(AI$6&gt;=$H25,AI$6&lt;$H25+$I25), 2, 0))</f>
        <v>0</v>
      </c>
      <c r="AJ25" s="14">
        <f>IF(AND(AJ$6&gt;=$N25,AJ$6&lt;$N25+$O25), 1, IF(AND(AJ$6&gt;=$H25,AJ$6&lt;$H25+$I25), 2, 0))</f>
        <v>0</v>
      </c>
      <c r="AK25" s="14">
        <f>IF(AND(AK$6&gt;=$N25,AK$6&lt;$N25+$O25), 1, IF(AND(AK$6&gt;=$H25,AK$6&lt;$H25+$I25), 2, 0))</f>
        <v>0</v>
      </c>
      <c r="AL25" s="14">
        <f>IF(AND(AL$6&gt;=$N25,AL$6&lt;$N25+$O25), 1, IF(AND(AL$6&gt;=$H25,AL$6&lt;$H25+$I25), 2, 0))</f>
        <v>0</v>
      </c>
      <c r="AM25" s="14">
        <f>IF(AND(AM$6&gt;=$N25,AM$6&lt;$N25+$O25), 1, IF(AND(AM$6&gt;=$H25,AM$6&lt;$H25+$I25), 2, 0))</f>
        <v>0</v>
      </c>
      <c r="AN25" s="14">
        <f>IF(AND(AN$6&gt;=$N25,AN$6&lt;$N25+$O25), 1, IF(AND(AN$6&gt;=$H25,AN$6&lt;$H25+$I25), 2, 0))</f>
        <v>0</v>
      </c>
      <c r="AO25" s="14">
        <f>IF(AND(AO$6&gt;=$N25,AO$6&lt;$N25+$O25), 1, IF(AND(AO$6&gt;=$H25,AO$6&lt;$H25+$I25), 2, 0))</f>
        <v>0</v>
      </c>
      <c r="AP25" s="14">
        <f>IF(AND(AP$6&gt;=$N25,AP$6&lt;$N25+$O25), 1, IF(AND(AP$6&gt;=$H25,AP$6&lt;$H25+$I25), 2, 0))</f>
        <v>0</v>
      </c>
      <c r="AQ25" s="14">
        <f>IF(AND(AQ$6&gt;=$N25,AQ$6&lt;$N25+$O25), 1, IF(AND(AQ$6&gt;=$H25,AQ$6&lt;$H25+$I25), 2, 0))</f>
        <v>0</v>
      </c>
      <c r="AR25" s="14">
        <f>IF(AND(AR$6&gt;=$N25,AR$6&lt;$N25+$O25), 1, IF(AND(AR$6&gt;=$H25,AR$6&lt;$H25+$I25), 2, 0))</f>
        <v>0</v>
      </c>
      <c r="AS25" s="14">
        <f>IF(AND(AS$6&gt;=$N25,AS$6&lt;$N25+$O25), 1, IF(AND(AS$6&gt;=$H25,AS$6&lt;$H25+$I25), 2, 0))</f>
        <v>0</v>
      </c>
      <c r="AT25" s="14">
        <f>IF(AND(AT$6&gt;=$N25,AT$6&lt;$N25+$O25), 1, IF(AND(AT$6&gt;=$H25,AT$6&lt;$H25+$I25), 2, 0))</f>
        <v>0</v>
      </c>
      <c r="AU25" s="14">
        <f>IF(AND(AU$6&gt;=$N25,AU$6&lt;$N25+$O25), 1, IF(AND(AU$6&gt;=$H25,AU$6&lt;$H25+$I25), 2, 0))</f>
        <v>0</v>
      </c>
      <c r="AV25" s="14">
        <f>IF(AND(AV$6&gt;=$N25,AV$6&lt;$N25+$O25), 1, IF(AND(AV$6&gt;=$H25,AV$6&lt;$H25+$I25), 2, 0))</f>
        <v>0</v>
      </c>
      <c r="AW25" s="14">
        <f>IF(AND(AW$6&gt;=$N25,AW$6&lt;$N25+$O25), 1, IF(AND(AW$6&gt;=$H25,AW$6&lt;$H25+$I25), 2, 0))</f>
        <v>0</v>
      </c>
      <c r="AX25" s="14">
        <f>IF(AND(AX$6&gt;=$N25,AX$6&lt;$N25+$O25), 1, IF(AND(AX$6&gt;=$H25,AX$6&lt;$H25+$I25), 2, 0))</f>
        <v>0</v>
      </c>
      <c r="AY25" s="14">
        <f>IF(AND(AY$6&gt;=$N25,AY$6&lt;$N25+$O25), 1, IF(AND(AY$6&gt;=$H25,AY$6&lt;$H25+$I25), 2, 0))</f>
        <v>0</v>
      </c>
      <c r="AZ25" s="14">
        <f>IF(AND(AZ$6&gt;=$N25,AZ$6&lt;$N25+$O25), 1, IF(AND(AZ$6&gt;=$H25,AZ$6&lt;$H25+$I25), 2, 0))</f>
        <v>0</v>
      </c>
      <c r="BA25" s="14">
        <f>IF(AND(BA$6&gt;=$N25,BA$6&lt;$N25+$O25), 1, IF(AND(BA$6&gt;=$H25,BA$6&lt;$H25+$I25), 2, 0))</f>
        <v>0</v>
      </c>
      <c r="BB25" s="14">
        <f>IF(AND(BB$6&gt;=$N25,BB$6&lt;$N25+$O25), 1, IF(AND(BB$6&gt;=$H25,BB$6&lt;$H25+$I25), 2, 0))</f>
        <v>0</v>
      </c>
      <c r="BC25" s="14">
        <f>IF(AND(BC$6&gt;=$N25,BC$6&lt;$N25+$O25), 1, IF(AND(BC$6&gt;=$H25,BC$6&lt;$H25+$I25), 2, 0))</f>
        <v>0</v>
      </c>
      <c r="BD25" s="14">
        <f>IF(AND(BD$6&gt;=$N25,BD$6&lt;$N25+$O25), 1, IF(AND(BD$6&gt;=$H25,BD$6&lt;$H25+$I25), 2, 0))</f>
        <v>0</v>
      </c>
      <c r="BE25" s="14">
        <f>IF(AND(BE$6&gt;=$N25,BE$6&lt;$N25+$O25), 1, IF(AND(BE$6&gt;=$H25,BE$6&lt;$H25+$I25), 2, 0))</f>
        <v>0</v>
      </c>
      <c r="BF25" s="14">
        <f>IF(AND(BF$6&gt;=$N25,BF$6&lt;$N25+$O25), 1, IF(AND(BF$6&gt;=$H25,BF$6&lt;$H25+$I25), 2, 0))</f>
        <v>0</v>
      </c>
      <c r="BG25" s="14">
        <f>IF(AND(BG$6&gt;=$N25,BG$6&lt;$N25+$O25), 1, IF(AND(BG$6&gt;=$H25,BG$6&lt;$H25+$I25), 2, 0))</f>
        <v>0</v>
      </c>
      <c r="BH25" s="14">
        <f>IF(AND(BH$6&gt;=$N25,BH$6&lt;$N25+$O25), 1, IF(AND(BH$6&gt;=$H25,BH$6&lt;$H25+$I25), 2, 0))</f>
        <v>0</v>
      </c>
    </row>
    <row r="26" spans="1:60" ht="19.5" customHeight="1">
      <c r="A26" s="13" t="s">
        <v>98</v>
      </c>
      <c r="B26" s="24" t="s">
        <v>57</v>
      </c>
      <c r="C26" s="37" t="s">
        <v>58</v>
      </c>
      <c r="D26" s="13" t="s">
        <v>64</v>
      </c>
      <c r="E26" s="13" t="s">
        <v>99</v>
      </c>
      <c r="F26" s="57">
        <v>8</v>
      </c>
      <c r="G26" s="57" t="s">
        <v>30</v>
      </c>
      <c r="H26" s="64">
        <v>44494</v>
      </c>
      <c r="I26" s="57">
        <v>3</v>
      </c>
      <c r="J26" s="58">
        <f>H26 +I26</f>
        <v>44497</v>
      </c>
      <c r="K26" s="57"/>
      <c r="L26" s="57"/>
      <c r="M26" s="57"/>
      <c r="N26" s="65">
        <v>44494</v>
      </c>
      <c r="O26" s="57">
        <v>3</v>
      </c>
      <c r="P26" s="64">
        <v>44496</v>
      </c>
      <c r="Q26" s="57">
        <v>7</v>
      </c>
      <c r="R26" s="57" t="s">
        <v>62</v>
      </c>
      <c r="S26" s="14">
        <f>IF(AND(S$6&gt;=$N26,S$6&lt;$N26+$O26), 1, IF(AND(S$6&gt;=$H26,S$6&lt;$H26+$I26), 2, 0))</f>
        <v>1</v>
      </c>
      <c r="T26" s="14">
        <f>IF(AND(T$6&gt;=$N26,T$6&lt;$N26+$O26), 1, IF(AND(T$6&gt;=$H26,T$6&lt;$H26+$I26), 2, 0))</f>
        <v>1</v>
      </c>
      <c r="U26" s="14">
        <f>IF(AND(U$6&gt;=$N26,U$6&lt;$N26+$O26), 1, IF(AND(U$6&gt;=$H26,U$6&lt;$H26+$I26), 2, 0))</f>
        <v>1</v>
      </c>
      <c r="V26" s="14">
        <f>IF(AND(V$6&gt;=$N26,V$6&lt;$N26+$O26), 1, IF(AND(V$6&gt;=$H26,V$6&lt;$H26+$I26), 2, 0))</f>
        <v>0</v>
      </c>
      <c r="W26" s="14">
        <f>IF(AND(W$6&gt;=$N26,W$6&lt;$N26+$O26), 1, IF(AND(W$6&gt;=$H26,W$6&lt;$H26+$I26), 2, 0))</f>
        <v>0</v>
      </c>
      <c r="X26" s="14">
        <f>IF(AND(X$6&gt;=$N26,X$6&lt;$N26+$O26), 1, IF(AND(X$6&gt;=$H26,X$6&lt;$H26+$I26), 2, 0))</f>
        <v>0</v>
      </c>
      <c r="Y26" s="14">
        <f>IF(AND(Y$6&gt;=$N26,Y$6&lt;$N26+$O26), 1, IF(AND(Y$6&gt;=$H26,Y$6&lt;$H26+$I26), 2, 0))</f>
        <v>0</v>
      </c>
      <c r="Z26" s="14">
        <f>IF(AND(Z$6&gt;=$N26,Z$6&lt;$N26+$O26), 1, IF(AND(Z$6&gt;=$H26,Z$6&lt;$H26+$I26), 2, 0))</f>
        <v>0</v>
      </c>
      <c r="AA26" s="14">
        <f>IF(AND(AA$6&gt;=$N26,AA$6&lt;$N26+$O26), 1, IF(AND(AA$6&gt;=$H26,AA$6&lt;$H26+$I26), 2, 0))</f>
        <v>0</v>
      </c>
      <c r="AB26" s="14">
        <f>IF(AND(AB$6&gt;=$N26,AB$6&lt;$N26+$O26), 1, IF(AND(AB$6&gt;=$H26,AB$6&lt;$H26+$I26), 2, 0))</f>
        <v>0</v>
      </c>
      <c r="AC26" s="14">
        <f>IF(AND(AC$6&gt;=$N26,AC$6&lt;$N26+$O26), 1, IF(AND(AC$6&gt;=$H26,AC$6&lt;$H26+$I26), 2, 0))</f>
        <v>0</v>
      </c>
      <c r="AD26" s="14">
        <f>IF(AND(AD$6&gt;=$N26,AD$6&lt;$N26+$O26), 1, IF(AND(AD$6&gt;=$H26,AD$6&lt;$H26+$I26), 2, 0))</f>
        <v>0</v>
      </c>
      <c r="AE26" s="14">
        <f>IF(AND(AE$6&gt;=$N26,AE$6&lt;$N26+$O26), 1, IF(AND(AE$6&gt;=$H26,AE$6&lt;$H26+$I26), 2, 0))</f>
        <v>0</v>
      </c>
      <c r="AF26" s="14">
        <f>IF(AND(AF$6&gt;=$N26,AF$6&lt;$N26+$O26), 1, IF(AND(AF$6&gt;=$H26,AF$6&lt;$H26+$I26), 2, 0))</f>
        <v>0</v>
      </c>
      <c r="AG26" s="14">
        <f>IF(AND(AG$6&gt;=$N26,AG$6&lt;$N26+$O26), 1, IF(AND(AG$6&gt;=$H26,AG$6&lt;$H26+$I26), 2, 0))</f>
        <v>0</v>
      </c>
      <c r="AH26" s="14">
        <f>IF(AND(AH$6&gt;=$N26,AH$6&lt;$N26+$O26), 1, IF(AND(AH$6&gt;=$H26,AH$6&lt;$H26+$I26), 2, 0))</f>
        <v>0</v>
      </c>
      <c r="AI26" s="14">
        <f>IF(AND(AI$6&gt;=$N26,AI$6&lt;$N26+$O26), 1, IF(AND(AI$6&gt;=$H26,AI$6&lt;$H26+$I26), 2, 0))</f>
        <v>0</v>
      </c>
      <c r="AJ26" s="14">
        <f>IF(AND(AJ$6&gt;=$N26,AJ$6&lt;$N26+$O26), 1, IF(AND(AJ$6&gt;=$H26,AJ$6&lt;$H26+$I26), 2, 0))</f>
        <v>0</v>
      </c>
      <c r="AK26" s="14">
        <f>IF(AND(AK$6&gt;=$N26,AK$6&lt;$N26+$O26), 1, IF(AND(AK$6&gt;=$H26,AK$6&lt;$H26+$I26), 2, 0))</f>
        <v>0</v>
      </c>
      <c r="AL26" s="14">
        <f>IF(AND(AL$6&gt;=$N26,AL$6&lt;$N26+$O26), 1, IF(AND(AL$6&gt;=$H26,AL$6&lt;$H26+$I26), 2, 0))</f>
        <v>0</v>
      </c>
      <c r="AM26" s="14">
        <f>IF(AND(AM$6&gt;=$N26,AM$6&lt;$N26+$O26), 1, IF(AND(AM$6&gt;=$H26,AM$6&lt;$H26+$I26), 2, 0))</f>
        <v>0</v>
      </c>
      <c r="AN26" s="14">
        <f>IF(AND(AN$6&gt;=$N26,AN$6&lt;$N26+$O26), 1, IF(AND(AN$6&gt;=$H26,AN$6&lt;$H26+$I26), 2, 0))</f>
        <v>0</v>
      </c>
      <c r="AO26" s="14">
        <f>IF(AND(AO$6&gt;=$N26,AO$6&lt;$N26+$O26), 1, IF(AND(AO$6&gt;=$H26,AO$6&lt;$H26+$I26), 2, 0))</f>
        <v>0</v>
      </c>
      <c r="AP26" s="14">
        <f>IF(AND(AP$6&gt;=$N26,AP$6&lt;$N26+$O26), 1, IF(AND(AP$6&gt;=$H26,AP$6&lt;$H26+$I26), 2, 0))</f>
        <v>0</v>
      </c>
      <c r="AQ26" s="14">
        <f>IF(AND(AQ$6&gt;=$N26,AQ$6&lt;$N26+$O26), 1, IF(AND(AQ$6&gt;=$H26,AQ$6&lt;$H26+$I26), 2, 0))</f>
        <v>0</v>
      </c>
      <c r="AR26" s="14">
        <f>IF(AND(AR$6&gt;=$N26,AR$6&lt;$N26+$O26), 1, IF(AND(AR$6&gt;=$H26,AR$6&lt;$H26+$I26), 2, 0))</f>
        <v>0</v>
      </c>
      <c r="AS26" s="14">
        <f>IF(AND(AS$6&gt;=$N26,AS$6&lt;$N26+$O26), 1, IF(AND(AS$6&gt;=$H26,AS$6&lt;$H26+$I26), 2, 0))</f>
        <v>0</v>
      </c>
      <c r="AT26" s="14">
        <f>IF(AND(AT$6&gt;=$N26,AT$6&lt;$N26+$O26), 1, IF(AND(AT$6&gt;=$H26,AT$6&lt;$H26+$I26), 2, 0))</f>
        <v>0</v>
      </c>
      <c r="AU26" s="14">
        <f>IF(AND(AU$6&gt;=$N26,AU$6&lt;$N26+$O26), 1, IF(AND(AU$6&gt;=$H26,AU$6&lt;$H26+$I26), 2, 0))</f>
        <v>0</v>
      </c>
      <c r="AV26" s="14">
        <f>IF(AND(AV$6&gt;=$N26,AV$6&lt;$N26+$O26), 1, IF(AND(AV$6&gt;=$H26,AV$6&lt;$H26+$I26), 2, 0))</f>
        <v>0</v>
      </c>
      <c r="AW26" s="14">
        <f>IF(AND(AW$6&gt;=$N26,AW$6&lt;$N26+$O26), 1, IF(AND(AW$6&gt;=$H26,AW$6&lt;$H26+$I26), 2, 0))</f>
        <v>0</v>
      </c>
      <c r="AX26" s="14">
        <f>IF(AND(AX$6&gt;=$N26,AX$6&lt;$N26+$O26), 1, IF(AND(AX$6&gt;=$H26,AX$6&lt;$H26+$I26), 2, 0))</f>
        <v>0</v>
      </c>
      <c r="AY26" s="14">
        <f>IF(AND(AY$6&gt;=$N26,AY$6&lt;$N26+$O26), 1, IF(AND(AY$6&gt;=$H26,AY$6&lt;$H26+$I26), 2, 0))</f>
        <v>0</v>
      </c>
      <c r="AZ26" s="14">
        <f>IF(AND(AZ$6&gt;=$N26,AZ$6&lt;$N26+$O26), 1, IF(AND(AZ$6&gt;=$H26,AZ$6&lt;$H26+$I26), 2, 0))</f>
        <v>0</v>
      </c>
      <c r="BA26" s="14">
        <f>IF(AND(BA$6&gt;=$N26,BA$6&lt;$N26+$O26), 1, IF(AND(BA$6&gt;=$H26,BA$6&lt;$H26+$I26), 2, 0))</f>
        <v>0</v>
      </c>
      <c r="BB26" s="14">
        <f>IF(AND(BB$6&gt;=$N26,BB$6&lt;$N26+$O26), 1, IF(AND(BB$6&gt;=$H26,BB$6&lt;$H26+$I26), 2, 0))</f>
        <v>0</v>
      </c>
      <c r="BC26" s="14">
        <f>IF(AND(BC$6&gt;=$N26,BC$6&lt;$N26+$O26), 1, IF(AND(BC$6&gt;=$H26,BC$6&lt;$H26+$I26), 2, 0))</f>
        <v>0</v>
      </c>
      <c r="BD26" s="14">
        <f>IF(AND(BD$6&gt;=$N26,BD$6&lt;$N26+$O26), 1, IF(AND(BD$6&gt;=$H26,BD$6&lt;$H26+$I26), 2, 0))</f>
        <v>0</v>
      </c>
      <c r="BE26" s="14">
        <f>IF(AND(BE$6&gt;=$N26,BE$6&lt;$N26+$O26), 1, IF(AND(BE$6&gt;=$H26,BE$6&lt;$H26+$I26), 2, 0))</f>
        <v>0</v>
      </c>
      <c r="BF26" s="14">
        <f>IF(AND(BF$6&gt;=$N26,BF$6&lt;$N26+$O26), 1, IF(AND(BF$6&gt;=$H26,BF$6&lt;$H26+$I26), 2, 0))</f>
        <v>0</v>
      </c>
      <c r="BG26" s="14">
        <f>IF(AND(BG$6&gt;=$N26,BG$6&lt;$N26+$O26), 1, IF(AND(BG$6&gt;=$H26,BG$6&lt;$H26+$I26), 2, 0))</f>
        <v>0</v>
      </c>
      <c r="BH26" s="14">
        <f>IF(AND(BH$6&gt;=$N26,BH$6&lt;$N26+$O26), 1, IF(AND(BH$6&gt;=$H26,BH$6&lt;$H26+$I26), 2, 0))</f>
        <v>0</v>
      </c>
    </row>
    <row r="27" spans="1:60" ht="19.5" customHeight="1">
      <c r="A27" s="13" t="s">
        <v>100</v>
      </c>
      <c r="B27" s="24" t="s">
        <v>57</v>
      </c>
      <c r="C27" s="37" t="s">
        <v>58</v>
      </c>
      <c r="D27" s="13" t="s">
        <v>73</v>
      </c>
      <c r="E27" s="13" t="s">
        <v>101</v>
      </c>
      <c r="F27" s="57">
        <v>2</v>
      </c>
      <c r="G27" s="57" t="s">
        <v>30</v>
      </c>
      <c r="H27" s="64">
        <v>44494</v>
      </c>
      <c r="I27" s="57">
        <v>2</v>
      </c>
      <c r="J27" s="58">
        <f>H27 +I27</f>
        <v>44496</v>
      </c>
      <c r="K27" s="57"/>
      <c r="L27" s="57"/>
      <c r="M27" s="57"/>
      <c r="N27" s="65">
        <v>44494</v>
      </c>
      <c r="O27" s="57">
        <v>1</v>
      </c>
      <c r="P27" s="64">
        <v>44494</v>
      </c>
      <c r="Q27" s="57">
        <v>2</v>
      </c>
      <c r="R27" s="57" t="s">
        <v>62</v>
      </c>
      <c r="S27" s="14">
        <f>IF(AND(S$6&gt;=$N27,S$6&lt;$N27+$O27), 1, IF(AND(S$6&gt;=$H27,S$6&lt;$H27+$I27), 2, 0))</f>
        <v>1</v>
      </c>
      <c r="T27" s="14">
        <f>IF(AND(T$6&gt;=$N27,T$6&lt;$N27+$O27), 1, IF(AND(T$6&gt;=$H27,T$6&lt;$H27+$I27), 2, 0))</f>
        <v>2</v>
      </c>
      <c r="U27" s="14">
        <f>IF(AND(U$6&gt;=$N27,U$6&lt;$N27+$O27), 1, IF(AND(U$6&gt;=$H27,U$6&lt;$H27+$I27), 2, 0))</f>
        <v>0</v>
      </c>
      <c r="V27" s="14">
        <f>IF(AND(V$6&gt;=$N27,V$6&lt;$N27+$O27), 1, IF(AND(V$6&gt;=$H27,V$6&lt;$H27+$I27), 2, 0))</f>
        <v>0</v>
      </c>
      <c r="W27" s="14">
        <f>IF(AND(W$6&gt;=$N27,W$6&lt;$N27+$O27), 1, IF(AND(W$6&gt;=$H27,W$6&lt;$H27+$I27), 2, 0))</f>
        <v>0</v>
      </c>
      <c r="X27" s="14">
        <f>IF(AND(X$6&gt;=$N27,X$6&lt;$N27+$O27), 1, IF(AND(X$6&gt;=$H27,X$6&lt;$H27+$I27), 2, 0))</f>
        <v>0</v>
      </c>
      <c r="Y27" s="14">
        <f>IF(AND(Y$6&gt;=$N27,Y$6&lt;$N27+$O27), 1, IF(AND(Y$6&gt;=$H27,Y$6&lt;$H27+$I27), 2, 0))</f>
        <v>0</v>
      </c>
      <c r="Z27" s="14">
        <f>IF(AND(Z$6&gt;=$N27,Z$6&lt;$N27+$O27), 1, IF(AND(Z$6&gt;=$H27,Z$6&lt;$H27+$I27), 2, 0))</f>
        <v>0</v>
      </c>
      <c r="AA27" s="14">
        <f>IF(AND(AA$6&gt;=$N27,AA$6&lt;$N27+$O27), 1, IF(AND(AA$6&gt;=$H27,AA$6&lt;$H27+$I27), 2, 0))</f>
        <v>0</v>
      </c>
      <c r="AB27" s="14">
        <f>IF(AND(AB$6&gt;=$N27,AB$6&lt;$N27+$O27), 1, IF(AND(AB$6&gt;=$H27,AB$6&lt;$H27+$I27), 2, 0))</f>
        <v>0</v>
      </c>
      <c r="AC27" s="14">
        <f>IF(AND(AC$6&gt;=$N27,AC$6&lt;$N27+$O27), 1, IF(AND(AC$6&gt;=$H27,AC$6&lt;$H27+$I27), 2, 0))</f>
        <v>0</v>
      </c>
      <c r="AD27" s="14">
        <f>IF(AND(AD$6&gt;=$N27,AD$6&lt;$N27+$O27), 1, IF(AND(AD$6&gt;=$H27,AD$6&lt;$H27+$I27), 2, 0))</f>
        <v>0</v>
      </c>
      <c r="AE27" s="14">
        <f>IF(AND(AE$6&gt;=$N27,AE$6&lt;$N27+$O27), 1, IF(AND(AE$6&gt;=$H27,AE$6&lt;$H27+$I27), 2, 0))</f>
        <v>0</v>
      </c>
      <c r="AF27" s="14">
        <f>IF(AND(AF$6&gt;=$N27,AF$6&lt;$N27+$O27), 1, IF(AND(AF$6&gt;=$H27,AF$6&lt;$H27+$I27), 2, 0))</f>
        <v>0</v>
      </c>
      <c r="AG27" s="14">
        <f>IF(AND(AG$6&gt;=$N27,AG$6&lt;$N27+$O27), 1, IF(AND(AG$6&gt;=$H27,AG$6&lt;$H27+$I27), 2, 0))</f>
        <v>0</v>
      </c>
      <c r="AH27" s="14">
        <f>IF(AND(AH$6&gt;=$N27,AH$6&lt;$N27+$O27), 1, IF(AND(AH$6&gt;=$H27,AH$6&lt;$H27+$I27), 2, 0))</f>
        <v>0</v>
      </c>
      <c r="AI27" s="14">
        <f>IF(AND(AI$6&gt;=$N27,AI$6&lt;$N27+$O27), 1, IF(AND(AI$6&gt;=$H27,AI$6&lt;$H27+$I27), 2, 0))</f>
        <v>0</v>
      </c>
      <c r="AJ27" s="14">
        <f>IF(AND(AJ$6&gt;=$N27,AJ$6&lt;$N27+$O27), 1, IF(AND(AJ$6&gt;=$H27,AJ$6&lt;$H27+$I27), 2, 0))</f>
        <v>0</v>
      </c>
      <c r="AK27" s="14">
        <f>IF(AND(AK$6&gt;=$N27,AK$6&lt;$N27+$O27), 1, IF(AND(AK$6&gt;=$H27,AK$6&lt;$H27+$I27), 2, 0))</f>
        <v>0</v>
      </c>
      <c r="AL27" s="14">
        <f>IF(AND(AL$6&gt;=$N27,AL$6&lt;$N27+$O27), 1, IF(AND(AL$6&gt;=$H27,AL$6&lt;$H27+$I27), 2, 0))</f>
        <v>0</v>
      </c>
      <c r="AM27" s="14">
        <f>IF(AND(AM$6&gt;=$N27,AM$6&lt;$N27+$O27), 1, IF(AND(AM$6&gt;=$H27,AM$6&lt;$H27+$I27), 2, 0))</f>
        <v>0</v>
      </c>
      <c r="AN27" s="14">
        <f>IF(AND(AN$6&gt;=$N27,AN$6&lt;$N27+$O27), 1, IF(AND(AN$6&gt;=$H27,AN$6&lt;$H27+$I27), 2, 0))</f>
        <v>0</v>
      </c>
      <c r="AO27" s="14">
        <f>IF(AND(AO$6&gt;=$N27,AO$6&lt;$N27+$O27), 1, IF(AND(AO$6&gt;=$H27,AO$6&lt;$H27+$I27), 2, 0))</f>
        <v>0</v>
      </c>
      <c r="AP27" s="14">
        <f>IF(AND(AP$6&gt;=$N27,AP$6&lt;$N27+$O27), 1, IF(AND(AP$6&gt;=$H27,AP$6&lt;$H27+$I27), 2, 0))</f>
        <v>0</v>
      </c>
      <c r="AQ27" s="14">
        <f>IF(AND(AQ$6&gt;=$N27,AQ$6&lt;$N27+$O27), 1, IF(AND(AQ$6&gt;=$H27,AQ$6&lt;$H27+$I27), 2, 0))</f>
        <v>0</v>
      </c>
      <c r="AR27" s="14">
        <f>IF(AND(AR$6&gt;=$N27,AR$6&lt;$N27+$O27), 1, IF(AND(AR$6&gt;=$H27,AR$6&lt;$H27+$I27), 2, 0))</f>
        <v>0</v>
      </c>
      <c r="AS27" s="14">
        <f>IF(AND(AS$6&gt;=$N27,AS$6&lt;$N27+$O27), 1, IF(AND(AS$6&gt;=$H27,AS$6&lt;$H27+$I27), 2, 0))</f>
        <v>0</v>
      </c>
      <c r="AT27" s="14">
        <f>IF(AND(AT$6&gt;=$N27,AT$6&lt;$N27+$O27), 1, IF(AND(AT$6&gt;=$H27,AT$6&lt;$H27+$I27), 2, 0))</f>
        <v>0</v>
      </c>
      <c r="AU27" s="14">
        <f>IF(AND(AU$6&gt;=$N27,AU$6&lt;$N27+$O27), 1, IF(AND(AU$6&gt;=$H27,AU$6&lt;$H27+$I27), 2, 0))</f>
        <v>0</v>
      </c>
      <c r="AV27" s="14">
        <f>IF(AND(AV$6&gt;=$N27,AV$6&lt;$N27+$O27), 1, IF(AND(AV$6&gt;=$H27,AV$6&lt;$H27+$I27), 2, 0))</f>
        <v>0</v>
      </c>
      <c r="AW27" s="14">
        <f>IF(AND(AW$6&gt;=$N27,AW$6&lt;$N27+$O27), 1, IF(AND(AW$6&gt;=$H27,AW$6&lt;$H27+$I27), 2, 0))</f>
        <v>0</v>
      </c>
      <c r="AX27" s="14">
        <f>IF(AND(AX$6&gt;=$N27,AX$6&lt;$N27+$O27), 1, IF(AND(AX$6&gt;=$H27,AX$6&lt;$H27+$I27), 2, 0))</f>
        <v>0</v>
      </c>
      <c r="AY27" s="14">
        <f>IF(AND(AY$6&gt;=$N27,AY$6&lt;$N27+$O27), 1, IF(AND(AY$6&gt;=$H27,AY$6&lt;$H27+$I27), 2, 0))</f>
        <v>0</v>
      </c>
      <c r="AZ27" s="14">
        <f>IF(AND(AZ$6&gt;=$N27,AZ$6&lt;$N27+$O27), 1, IF(AND(AZ$6&gt;=$H27,AZ$6&lt;$H27+$I27), 2, 0))</f>
        <v>0</v>
      </c>
      <c r="BA27" s="14">
        <f>IF(AND(BA$6&gt;=$N27,BA$6&lt;$N27+$O27), 1, IF(AND(BA$6&gt;=$H27,BA$6&lt;$H27+$I27), 2, 0))</f>
        <v>0</v>
      </c>
      <c r="BB27" s="14">
        <f>IF(AND(BB$6&gt;=$N27,BB$6&lt;$N27+$O27), 1, IF(AND(BB$6&gt;=$H27,BB$6&lt;$H27+$I27), 2, 0))</f>
        <v>0</v>
      </c>
      <c r="BC27" s="14">
        <f>IF(AND(BC$6&gt;=$N27,BC$6&lt;$N27+$O27), 1, IF(AND(BC$6&gt;=$H27,BC$6&lt;$H27+$I27), 2, 0))</f>
        <v>0</v>
      </c>
      <c r="BD27" s="14">
        <f>IF(AND(BD$6&gt;=$N27,BD$6&lt;$N27+$O27), 1, IF(AND(BD$6&gt;=$H27,BD$6&lt;$H27+$I27), 2, 0))</f>
        <v>0</v>
      </c>
      <c r="BE27" s="14">
        <f>IF(AND(BE$6&gt;=$N27,BE$6&lt;$N27+$O27), 1, IF(AND(BE$6&gt;=$H27,BE$6&lt;$H27+$I27), 2, 0))</f>
        <v>0</v>
      </c>
      <c r="BF27" s="14">
        <f>IF(AND(BF$6&gt;=$N27,BF$6&lt;$N27+$O27), 1, IF(AND(BF$6&gt;=$H27,BF$6&lt;$H27+$I27), 2, 0))</f>
        <v>0</v>
      </c>
      <c r="BG27" s="14">
        <f>IF(AND(BG$6&gt;=$N27,BG$6&lt;$N27+$O27), 1, IF(AND(BG$6&gt;=$H27,BG$6&lt;$H27+$I27), 2, 0))</f>
        <v>0</v>
      </c>
      <c r="BH27" s="14">
        <f>IF(AND(BH$6&gt;=$N27,BH$6&lt;$N27+$O27), 1, IF(AND(BH$6&gt;=$H27,BH$6&lt;$H27+$I27), 2, 0))</f>
        <v>0</v>
      </c>
    </row>
    <row r="28" spans="1:60" ht="19.5" customHeight="1">
      <c r="A28" s="13" t="s">
        <v>102</v>
      </c>
      <c r="B28" s="24" t="s">
        <v>57</v>
      </c>
      <c r="C28" s="37" t="s">
        <v>58</v>
      </c>
      <c r="D28" s="13" t="s">
        <v>64</v>
      </c>
      <c r="E28" s="13" t="s">
        <v>103</v>
      </c>
      <c r="F28" s="57">
        <v>2</v>
      </c>
      <c r="G28" s="57" t="s">
        <v>30</v>
      </c>
      <c r="H28" s="64">
        <v>44504</v>
      </c>
      <c r="I28" s="57">
        <v>1</v>
      </c>
      <c r="J28" s="58">
        <f>H28 +I28</f>
        <v>44505</v>
      </c>
      <c r="K28" s="57"/>
      <c r="L28" s="57"/>
      <c r="M28" s="57"/>
      <c r="N28" s="65"/>
      <c r="O28" s="57"/>
      <c r="P28" s="64"/>
      <c r="Q28" s="57"/>
      <c r="R28" s="57" t="s">
        <v>13</v>
      </c>
      <c r="S28" s="14">
        <f>IF(AND(S$6&gt;=$N28,S$6&lt;$N28+$O28), 1, IF(AND(S$6&gt;=$H28,S$6&lt;$H28+$I28), 2, 0))</f>
        <v>0</v>
      </c>
      <c r="T28" s="14">
        <f>IF(AND(T$6&gt;=$N28,T$6&lt;$N28+$O28), 1, IF(AND(T$6&gt;=$H28,T$6&lt;$H28+$I28), 2, 0))</f>
        <v>0</v>
      </c>
      <c r="U28" s="14">
        <f>IF(AND(U$6&gt;=$N28,U$6&lt;$N28+$O28), 1, IF(AND(U$6&gt;=$H28,U$6&lt;$H28+$I28), 2, 0))</f>
        <v>0</v>
      </c>
      <c r="V28" s="14">
        <f>IF(AND(V$6&gt;=$N28,V$6&lt;$N28+$O28), 1, IF(AND(V$6&gt;=$H28,V$6&lt;$H28+$I28), 2, 0))</f>
        <v>0</v>
      </c>
      <c r="W28" s="14">
        <f>IF(AND(W$6&gt;=$N28,W$6&lt;$N28+$O28), 1, IF(AND(W$6&gt;=$H28,W$6&lt;$H28+$I28), 2, 0))</f>
        <v>0</v>
      </c>
      <c r="X28" s="14">
        <f>IF(AND(X$6&gt;=$N28,X$6&lt;$N28+$O28), 1, IF(AND(X$6&gt;=$H28,X$6&lt;$H28+$I28), 2, 0))</f>
        <v>0</v>
      </c>
      <c r="Y28" s="14">
        <f>IF(AND(Y$6&gt;=$N28,Y$6&lt;$N28+$O28), 1, IF(AND(Y$6&gt;=$H28,Y$6&lt;$H28+$I28), 2, 0))</f>
        <v>0</v>
      </c>
      <c r="Z28" s="14">
        <f>IF(AND(Z$6&gt;=$N28,Z$6&lt;$N28+$O28), 1, IF(AND(Z$6&gt;=$H28,Z$6&lt;$H28+$I28), 2, 0))</f>
        <v>0</v>
      </c>
      <c r="AA28" s="14">
        <f>IF(AND(AA$6&gt;=$N28,AA$6&lt;$N28+$O28), 1, IF(AND(AA$6&gt;=$H28,AA$6&lt;$H28+$I28), 2, 0))</f>
        <v>0</v>
      </c>
      <c r="AB28" s="14">
        <f>IF(AND(AB$6&gt;=$N28,AB$6&lt;$N28+$O28), 1, IF(AND(AB$6&gt;=$H28,AB$6&lt;$H28+$I28), 2, 0))</f>
        <v>0</v>
      </c>
      <c r="AC28" s="14">
        <f>IF(AND(AC$6&gt;=$N28,AC$6&lt;$N28+$O28), 1, IF(AND(AC$6&gt;=$H28,AC$6&lt;$H28+$I28), 2, 0))</f>
        <v>2</v>
      </c>
      <c r="AD28" s="14">
        <f>IF(AND(AD$6&gt;=$N28,AD$6&lt;$N28+$O28), 1, IF(AND(AD$6&gt;=$H28,AD$6&lt;$H28+$I28), 2, 0))</f>
        <v>0</v>
      </c>
      <c r="AE28" s="14">
        <f>IF(AND(AE$6&gt;=$N28,AE$6&lt;$N28+$O28), 1, IF(AND(AE$6&gt;=$H28,AE$6&lt;$H28+$I28), 2, 0))</f>
        <v>0</v>
      </c>
      <c r="AF28" s="14">
        <f>IF(AND(AF$6&gt;=$N28,AF$6&lt;$N28+$O28), 1, IF(AND(AF$6&gt;=$H28,AF$6&lt;$H28+$I28), 2, 0))</f>
        <v>0</v>
      </c>
      <c r="AG28" s="14">
        <f>IF(AND(AG$6&gt;=$N28,AG$6&lt;$N28+$O28), 1, IF(AND(AG$6&gt;=$H28,AG$6&lt;$H28+$I28), 2, 0))</f>
        <v>0</v>
      </c>
      <c r="AH28" s="14">
        <f>IF(AND(AH$6&gt;=$N28,AH$6&lt;$N28+$O28), 1, IF(AND(AH$6&gt;=$H28,AH$6&lt;$H28+$I28), 2, 0))</f>
        <v>0</v>
      </c>
      <c r="AI28" s="14">
        <f>IF(AND(AI$6&gt;=$N28,AI$6&lt;$N28+$O28), 1, IF(AND(AI$6&gt;=$H28,AI$6&lt;$H28+$I28), 2, 0))</f>
        <v>0</v>
      </c>
      <c r="AJ28" s="14">
        <f>IF(AND(AJ$6&gt;=$N28,AJ$6&lt;$N28+$O28), 1, IF(AND(AJ$6&gt;=$H28,AJ$6&lt;$H28+$I28), 2, 0))</f>
        <v>0</v>
      </c>
      <c r="AK28" s="14">
        <f>IF(AND(AK$6&gt;=$N28,AK$6&lt;$N28+$O28), 1, IF(AND(AK$6&gt;=$H28,AK$6&lt;$H28+$I28), 2, 0))</f>
        <v>0</v>
      </c>
      <c r="AL28" s="14">
        <f>IF(AND(AL$6&gt;=$N28,AL$6&lt;$N28+$O28), 1, IF(AND(AL$6&gt;=$H28,AL$6&lt;$H28+$I28), 2, 0))</f>
        <v>0</v>
      </c>
      <c r="AM28" s="14">
        <f>IF(AND(AM$6&gt;=$N28,AM$6&lt;$N28+$O28), 1, IF(AND(AM$6&gt;=$H28,AM$6&lt;$H28+$I28), 2, 0))</f>
        <v>0</v>
      </c>
      <c r="AN28" s="14">
        <f>IF(AND(AN$6&gt;=$N28,AN$6&lt;$N28+$O28), 1, IF(AND(AN$6&gt;=$H28,AN$6&lt;$H28+$I28), 2, 0))</f>
        <v>0</v>
      </c>
      <c r="AO28" s="14">
        <f>IF(AND(AO$6&gt;=$N28,AO$6&lt;$N28+$O28), 1, IF(AND(AO$6&gt;=$H28,AO$6&lt;$H28+$I28), 2, 0))</f>
        <v>0</v>
      </c>
      <c r="AP28" s="14">
        <f>IF(AND(AP$6&gt;=$N28,AP$6&lt;$N28+$O28), 1, IF(AND(AP$6&gt;=$H28,AP$6&lt;$H28+$I28), 2, 0))</f>
        <v>0</v>
      </c>
      <c r="AQ28" s="14">
        <f>IF(AND(AQ$6&gt;=$N28,AQ$6&lt;$N28+$O28), 1, IF(AND(AQ$6&gt;=$H28,AQ$6&lt;$H28+$I28), 2, 0))</f>
        <v>0</v>
      </c>
      <c r="AR28" s="14">
        <f>IF(AND(AR$6&gt;=$N28,AR$6&lt;$N28+$O28), 1, IF(AND(AR$6&gt;=$H28,AR$6&lt;$H28+$I28), 2, 0))</f>
        <v>0</v>
      </c>
      <c r="AS28" s="14">
        <f>IF(AND(AS$6&gt;=$N28,AS$6&lt;$N28+$O28), 1, IF(AND(AS$6&gt;=$H28,AS$6&lt;$H28+$I28), 2, 0))</f>
        <v>0</v>
      </c>
      <c r="AT28" s="14">
        <f>IF(AND(AT$6&gt;=$N28,AT$6&lt;$N28+$O28), 1, IF(AND(AT$6&gt;=$H28,AT$6&lt;$H28+$I28), 2, 0))</f>
        <v>0</v>
      </c>
      <c r="AU28" s="14">
        <f>IF(AND(AU$6&gt;=$N28,AU$6&lt;$N28+$O28), 1, IF(AND(AU$6&gt;=$H28,AU$6&lt;$H28+$I28), 2, 0))</f>
        <v>0</v>
      </c>
      <c r="AV28" s="14">
        <f>IF(AND(AV$6&gt;=$N28,AV$6&lt;$N28+$O28), 1, IF(AND(AV$6&gt;=$H28,AV$6&lt;$H28+$I28), 2, 0))</f>
        <v>0</v>
      </c>
      <c r="AW28" s="14">
        <f>IF(AND(AW$6&gt;=$N28,AW$6&lt;$N28+$O28), 1, IF(AND(AW$6&gt;=$H28,AW$6&lt;$H28+$I28), 2, 0))</f>
        <v>0</v>
      </c>
      <c r="AX28" s="14">
        <f>IF(AND(AX$6&gt;=$N28,AX$6&lt;$N28+$O28), 1, IF(AND(AX$6&gt;=$H28,AX$6&lt;$H28+$I28), 2, 0))</f>
        <v>0</v>
      </c>
      <c r="AY28" s="14">
        <f>IF(AND(AY$6&gt;=$N28,AY$6&lt;$N28+$O28), 1, IF(AND(AY$6&gt;=$H28,AY$6&lt;$H28+$I28), 2, 0))</f>
        <v>0</v>
      </c>
      <c r="AZ28" s="14">
        <f>IF(AND(AZ$6&gt;=$N28,AZ$6&lt;$N28+$O28), 1, IF(AND(AZ$6&gt;=$H28,AZ$6&lt;$H28+$I28), 2, 0))</f>
        <v>0</v>
      </c>
      <c r="BA28" s="14">
        <f>IF(AND(BA$6&gt;=$N28,BA$6&lt;$N28+$O28), 1, IF(AND(BA$6&gt;=$H28,BA$6&lt;$H28+$I28), 2, 0))</f>
        <v>0</v>
      </c>
      <c r="BB28" s="14">
        <f>IF(AND(BB$6&gt;=$N28,BB$6&lt;$N28+$O28), 1, IF(AND(BB$6&gt;=$H28,BB$6&lt;$H28+$I28), 2, 0))</f>
        <v>0</v>
      </c>
      <c r="BC28" s="14">
        <f>IF(AND(BC$6&gt;=$N28,BC$6&lt;$N28+$O28), 1, IF(AND(BC$6&gt;=$H28,BC$6&lt;$H28+$I28), 2, 0))</f>
        <v>0</v>
      </c>
      <c r="BD28" s="14">
        <f>IF(AND(BD$6&gt;=$N28,BD$6&lt;$N28+$O28), 1, IF(AND(BD$6&gt;=$H28,BD$6&lt;$H28+$I28), 2, 0))</f>
        <v>0</v>
      </c>
      <c r="BE28" s="14">
        <f>IF(AND(BE$6&gt;=$N28,BE$6&lt;$N28+$O28), 1, IF(AND(BE$6&gt;=$H28,BE$6&lt;$H28+$I28), 2, 0))</f>
        <v>0</v>
      </c>
      <c r="BF28" s="14">
        <f>IF(AND(BF$6&gt;=$N28,BF$6&lt;$N28+$O28), 1, IF(AND(BF$6&gt;=$H28,BF$6&lt;$H28+$I28), 2, 0))</f>
        <v>0</v>
      </c>
      <c r="BG28" s="14">
        <f>IF(AND(BG$6&gt;=$N28,BG$6&lt;$N28+$O28), 1, IF(AND(BG$6&gt;=$H28,BG$6&lt;$H28+$I28), 2, 0))</f>
        <v>0</v>
      </c>
      <c r="BH28" s="14">
        <f>IF(AND(BH$6&gt;=$N28,BH$6&lt;$N28+$O28), 1, IF(AND(BH$6&gt;=$H28,BH$6&lt;$H28+$I28), 2, 0))</f>
        <v>0</v>
      </c>
    </row>
    <row r="29" spans="1:60" ht="19.5" customHeight="1">
      <c r="A29" s="13" t="s">
        <v>104</v>
      </c>
      <c r="B29" s="24" t="s">
        <v>57</v>
      </c>
      <c r="C29" s="37" t="s">
        <v>67</v>
      </c>
      <c r="D29" s="13" t="s">
        <v>64</v>
      </c>
      <c r="E29" s="13" t="s">
        <v>105</v>
      </c>
      <c r="F29" s="57">
        <v>5</v>
      </c>
      <c r="G29" s="57" t="s">
        <v>30</v>
      </c>
      <c r="H29" s="64">
        <v>44508</v>
      </c>
      <c r="I29" s="57">
        <v>3</v>
      </c>
      <c r="J29" s="58">
        <f>H29 +I29</f>
        <v>44511</v>
      </c>
      <c r="K29" s="57"/>
      <c r="L29" s="57"/>
      <c r="M29" s="57"/>
      <c r="N29" s="65"/>
      <c r="O29" s="57"/>
      <c r="P29" s="64"/>
      <c r="Q29" s="57"/>
      <c r="R29" s="57" t="s">
        <v>13</v>
      </c>
      <c r="S29" s="14">
        <f>IF(AND(S$6&gt;=$N29,S$6&lt;$N29+$O29), 1, IF(AND(S$6&gt;=$H29,S$6&lt;$H29+$I29), 2, 0))</f>
        <v>0</v>
      </c>
      <c r="T29" s="14">
        <f>IF(AND(T$6&gt;=$N29,T$6&lt;$N29+$O29), 1, IF(AND(T$6&gt;=$H29,T$6&lt;$H29+$I29), 2, 0))</f>
        <v>0</v>
      </c>
      <c r="U29" s="14">
        <f>IF(AND(U$6&gt;=$N29,U$6&lt;$N29+$O29), 1, IF(AND(U$6&gt;=$H29,U$6&lt;$H29+$I29), 2, 0))</f>
        <v>0</v>
      </c>
      <c r="V29" s="14">
        <f>IF(AND(V$6&gt;=$N29,V$6&lt;$N29+$O29), 1, IF(AND(V$6&gt;=$H29,V$6&lt;$H29+$I29), 2, 0))</f>
        <v>0</v>
      </c>
      <c r="W29" s="14">
        <f>IF(AND(W$6&gt;=$N29,W$6&lt;$N29+$O29), 1, IF(AND(W$6&gt;=$H29,W$6&lt;$H29+$I29), 2, 0))</f>
        <v>0</v>
      </c>
      <c r="X29" s="14">
        <f>IF(AND(X$6&gt;=$N29,X$6&lt;$N29+$O29), 1, IF(AND(X$6&gt;=$H29,X$6&lt;$H29+$I29), 2, 0))</f>
        <v>0</v>
      </c>
      <c r="Y29" s="14">
        <f>IF(AND(Y$6&gt;=$N29,Y$6&lt;$N29+$O29), 1, IF(AND(Y$6&gt;=$H29,Y$6&lt;$H29+$I29), 2, 0))</f>
        <v>0</v>
      </c>
      <c r="Z29" s="14">
        <f>IF(AND(Z$6&gt;=$N29,Z$6&lt;$N29+$O29), 1, IF(AND(Z$6&gt;=$H29,Z$6&lt;$H29+$I29), 2, 0))</f>
        <v>0</v>
      </c>
      <c r="AA29" s="14">
        <f>IF(AND(AA$6&gt;=$N29,AA$6&lt;$N29+$O29), 1, IF(AND(AA$6&gt;=$H29,AA$6&lt;$H29+$I29), 2, 0))</f>
        <v>0</v>
      </c>
      <c r="AB29" s="14">
        <f>IF(AND(AB$6&gt;=$N29,AB$6&lt;$N29+$O29), 1, IF(AND(AB$6&gt;=$H29,AB$6&lt;$H29+$I29), 2, 0))</f>
        <v>0</v>
      </c>
      <c r="AC29" s="14">
        <f>IF(AND(AC$6&gt;=$N29,AC$6&lt;$N29+$O29), 1, IF(AND(AC$6&gt;=$H29,AC$6&lt;$H29+$I29), 2, 0))</f>
        <v>0</v>
      </c>
      <c r="AD29" s="14">
        <f>IF(AND(AD$6&gt;=$N29,AD$6&lt;$N29+$O29), 1, IF(AND(AD$6&gt;=$H29,AD$6&lt;$H29+$I29), 2, 0))</f>
        <v>0</v>
      </c>
      <c r="AE29" s="14">
        <f>IF(AND(AE$6&gt;=$N29,AE$6&lt;$N29+$O29), 1, IF(AND(AE$6&gt;=$H29,AE$6&lt;$H29+$I29), 2, 0))</f>
        <v>0</v>
      </c>
      <c r="AF29" s="14">
        <f>IF(AND(AF$6&gt;=$N29,AF$6&lt;$N29+$O29), 1, IF(AND(AF$6&gt;=$H29,AF$6&lt;$H29+$I29), 2, 0))</f>
        <v>0</v>
      </c>
      <c r="AG29" s="14">
        <f>IF(AND(AG$6&gt;=$N29,AG$6&lt;$N29+$O29), 1, IF(AND(AG$6&gt;=$H29,AG$6&lt;$H29+$I29), 2, 0))</f>
        <v>2</v>
      </c>
      <c r="AH29" s="14">
        <f>IF(AND(AH$6&gt;=$N29,AH$6&lt;$N29+$O29), 1, IF(AND(AH$6&gt;=$H29,AH$6&lt;$H29+$I29), 2, 0))</f>
        <v>2</v>
      </c>
      <c r="AI29" s="14">
        <f>IF(AND(AI$6&gt;=$N29,AI$6&lt;$N29+$O29), 1, IF(AND(AI$6&gt;=$H29,AI$6&lt;$H29+$I29), 2, 0))</f>
        <v>2</v>
      </c>
      <c r="AJ29" s="14">
        <f>IF(AND(AJ$6&gt;=$N29,AJ$6&lt;$N29+$O29), 1, IF(AND(AJ$6&gt;=$H29,AJ$6&lt;$H29+$I29), 2, 0))</f>
        <v>0</v>
      </c>
      <c r="AK29" s="14">
        <f>IF(AND(AK$6&gt;=$N29,AK$6&lt;$N29+$O29), 1, IF(AND(AK$6&gt;=$H29,AK$6&lt;$H29+$I29), 2, 0))</f>
        <v>0</v>
      </c>
      <c r="AL29" s="14">
        <f>IF(AND(AL$6&gt;=$N29,AL$6&lt;$N29+$O29), 1, IF(AND(AL$6&gt;=$H29,AL$6&lt;$H29+$I29), 2, 0))</f>
        <v>0</v>
      </c>
      <c r="AM29" s="14">
        <f>IF(AND(AM$6&gt;=$N29,AM$6&lt;$N29+$O29), 1, IF(AND(AM$6&gt;=$H29,AM$6&lt;$H29+$I29), 2, 0))</f>
        <v>0</v>
      </c>
      <c r="AN29" s="14">
        <f>IF(AND(AN$6&gt;=$N29,AN$6&lt;$N29+$O29), 1, IF(AND(AN$6&gt;=$H29,AN$6&lt;$H29+$I29), 2, 0))</f>
        <v>0</v>
      </c>
      <c r="AO29" s="14">
        <f>IF(AND(AO$6&gt;=$N29,AO$6&lt;$N29+$O29), 1, IF(AND(AO$6&gt;=$H29,AO$6&lt;$H29+$I29), 2, 0))</f>
        <v>0</v>
      </c>
      <c r="AP29" s="14">
        <f>IF(AND(AP$6&gt;=$N29,AP$6&lt;$N29+$O29), 1, IF(AND(AP$6&gt;=$H29,AP$6&lt;$H29+$I29), 2, 0))</f>
        <v>0</v>
      </c>
      <c r="AQ29" s="14">
        <f>IF(AND(AQ$6&gt;=$N29,AQ$6&lt;$N29+$O29), 1, IF(AND(AQ$6&gt;=$H29,AQ$6&lt;$H29+$I29), 2, 0))</f>
        <v>0</v>
      </c>
      <c r="AR29" s="14">
        <f>IF(AND(AR$6&gt;=$N29,AR$6&lt;$N29+$O29), 1, IF(AND(AR$6&gt;=$H29,AR$6&lt;$H29+$I29), 2, 0))</f>
        <v>0</v>
      </c>
      <c r="AS29" s="14">
        <f>IF(AND(AS$6&gt;=$N29,AS$6&lt;$N29+$O29), 1, IF(AND(AS$6&gt;=$H29,AS$6&lt;$H29+$I29), 2, 0))</f>
        <v>0</v>
      </c>
      <c r="AT29" s="14">
        <f>IF(AND(AT$6&gt;=$N29,AT$6&lt;$N29+$O29), 1, IF(AND(AT$6&gt;=$H29,AT$6&lt;$H29+$I29), 2, 0))</f>
        <v>0</v>
      </c>
      <c r="AU29" s="14">
        <f>IF(AND(AU$6&gt;=$N29,AU$6&lt;$N29+$O29), 1, IF(AND(AU$6&gt;=$H29,AU$6&lt;$H29+$I29), 2, 0))</f>
        <v>0</v>
      </c>
      <c r="AV29" s="14">
        <f>IF(AND(AV$6&gt;=$N29,AV$6&lt;$N29+$O29), 1, IF(AND(AV$6&gt;=$H29,AV$6&lt;$H29+$I29), 2, 0))</f>
        <v>0</v>
      </c>
      <c r="AW29" s="14">
        <f>IF(AND(AW$6&gt;=$N29,AW$6&lt;$N29+$O29), 1, IF(AND(AW$6&gt;=$H29,AW$6&lt;$H29+$I29), 2, 0))</f>
        <v>0</v>
      </c>
      <c r="AX29" s="14">
        <f>IF(AND(AX$6&gt;=$N29,AX$6&lt;$N29+$O29), 1, IF(AND(AX$6&gt;=$H29,AX$6&lt;$H29+$I29), 2, 0))</f>
        <v>0</v>
      </c>
      <c r="AY29" s="14">
        <f>IF(AND(AY$6&gt;=$N29,AY$6&lt;$N29+$O29), 1, IF(AND(AY$6&gt;=$H29,AY$6&lt;$H29+$I29), 2, 0))</f>
        <v>0</v>
      </c>
      <c r="AZ29" s="14">
        <f>IF(AND(AZ$6&gt;=$N29,AZ$6&lt;$N29+$O29), 1, IF(AND(AZ$6&gt;=$H29,AZ$6&lt;$H29+$I29), 2, 0))</f>
        <v>0</v>
      </c>
      <c r="BA29" s="14">
        <f>IF(AND(BA$6&gt;=$N29,BA$6&lt;$N29+$O29), 1, IF(AND(BA$6&gt;=$H29,BA$6&lt;$H29+$I29), 2, 0))</f>
        <v>0</v>
      </c>
      <c r="BB29" s="14">
        <f>IF(AND(BB$6&gt;=$N29,BB$6&lt;$N29+$O29), 1, IF(AND(BB$6&gt;=$H29,BB$6&lt;$H29+$I29), 2, 0))</f>
        <v>0</v>
      </c>
      <c r="BC29" s="14">
        <f>IF(AND(BC$6&gt;=$N29,BC$6&lt;$N29+$O29), 1, IF(AND(BC$6&gt;=$H29,BC$6&lt;$H29+$I29), 2, 0))</f>
        <v>0</v>
      </c>
      <c r="BD29" s="14">
        <f>IF(AND(BD$6&gt;=$N29,BD$6&lt;$N29+$O29), 1, IF(AND(BD$6&gt;=$H29,BD$6&lt;$H29+$I29), 2, 0))</f>
        <v>0</v>
      </c>
      <c r="BE29" s="14">
        <f>IF(AND(BE$6&gt;=$N29,BE$6&lt;$N29+$O29), 1, IF(AND(BE$6&gt;=$H29,BE$6&lt;$H29+$I29), 2, 0))</f>
        <v>0</v>
      </c>
      <c r="BF29" s="14">
        <f>IF(AND(BF$6&gt;=$N29,BF$6&lt;$N29+$O29), 1, IF(AND(BF$6&gt;=$H29,BF$6&lt;$H29+$I29), 2, 0))</f>
        <v>0</v>
      </c>
      <c r="BG29" s="14">
        <f>IF(AND(BG$6&gt;=$N29,BG$6&lt;$N29+$O29), 1, IF(AND(BG$6&gt;=$H29,BG$6&lt;$H29+$I29), 2, 0))</f>
        <v>0</v>
      </c>
      <c r="BH29" s="14">
        <f>IF(AND(BH$6&gt;=$N29,BH$6&lt;$N29+$O29), 1, IF(AND(BH$6&gt;=$H29,BH$6&lt;$H29+$I29), 2, 0))</f>
        <v>0</v>
      </c>
    </row>
    <row r="30" spans="1:60" ht="19.5" customHeight="1">
      <c r="A30" s="13" t="s">
        <v>106</v>
      </c>
      <c r="B30" s="24" t="s">
        <v>57</v>
      </c>
      <c r="C30" s="37" t="s">
        <v>58</v>
      </c>
      <c r="D30" s="13" t="s">
        <v>64</v>
      </c>
      <c r="E30" s="13" t="s">
        <v>107</v>
      </c>
      <c r="F30" s="57">
        <v>5</v>
      </c>
      <c r="G30" s="57" t="s">
        <v>30</v>
      </c>
      <c r="H30" s="64">
        <v>44509</v>
      </c>
      <c r="I30" s="57">
        <v>3</v>
      </c>
      <c r="J30" s="58">
        <f>H30 +I30</f>
        <v>44512</v>
      </c>
      <c r="K30" s="57"/>
      <c r="L30" s="57"/>
      <c r="M30" s="57"/>
      <c r="N30" s="65"/>
      <c r="O30" s="57"/>
      <c r="P30" s="64"/>
      <c r="Q30" s="57"/>
      <c r="R30" s="57" t="s">
        <v>13</v>
      </c>
      <c r="S30" s="14">
        <f>IF(AND(S$6&gt;=$N30,S$6&lt;$N30+$O30), 1, IF(AND(S$6&gt;=$H30,S$6&lt;$H30+$I30), 2, 0))</f>
        <v>0</v>
      </c>
      <c r="T30" s="14">
        <f>IF(AND(T$6&gt;=$N30,T$6&lt;$N30+$O30), 1, IF(AND(T$6&gt;=$H30,T$6&lt;$H30+$I30), 2, 0))</f>
        <v>0</v>
      </c>
      <c r="U30" s="14">
        <f>IF(AND(U$6&gt;=$N30,U$6&lt;$N30+$O30), 1, IF(AND(U$6&gt;=$H30,U$6&lt;$H30+$I30), 2, 0))</f>
        <v>0</v>
      </c>
      <c r="V30" s="14">
        <f>IF(AND(V$6&gt;=$N30,V$6&lt;$N30+$O30), 1, IF(AND(V$6&gt;=$H30,V$6&lt;$H30+$I30), 2, 0))</f>
        <v>0</v>
      </c>
      <c r="W30" s="14">
        <f>IF(AND(W$6&gt;=$N30,W$6&lt;$N30+$O30), 1, IF(AND(W$6&gt;=$H30,W$6&lt;$H30+$I30), 2, 0))</f>
        <v>0</v>
      </c>
      <c r="X30" s="14">
        <f>IF(AND(X$6&gt;=$N30,X$6&lt;$N30+$O30), 1, IF(AND(X$6&gt;=$H30,X$6&lt;$H30+$I30), 2, 0))</f>
        <v>0</v>
      </c>
      <c r="Y30" s="14">
        <f>IF(AND(Y$6&gt;=$N30,Y$6&lt;$N30+$O30), 1, IF(AND(Y$6&gt;=$H30,Y$6&lt;$H30+$I30), 2, 0))</f>
        <v>0</v>
      </c>
      <c r="Z30" s="14">
        <f>IF(AND(Z$6&gt;=$N30,Z$6&lt;$N30+$O30), 1, IF(AND(Z$6&gt;=$H30,Z$6&lt;$H30+$I30), 2, 0))</f>
        <v>0</v>
      </c>
      <c r="AA30" s="14">
        <f>IF(AND(AA$6&gt;=$N30,AA$6&lt;$N30+$O30), 1, IF(AND(AA$6&gt;=$H30,AA$6&lt;$H30+$I30), 2, 0))</f>
        <v>0</v>
      </c>
      <c r="AB30" s="14">
        <f>IF(AND(AB$6&gt;=$N30,AB$6&lt;$N30+$O30), 1, IF(AND(AB$6&gt;=$H30,AB$6&lt;$H30+$I30), 2, 0))</f>
        <v>0</v>
      </c>
      <c r="AC30" s="14">
        <f>IF(AND(AC$6&gt;=$N30,AC$6&lt;$N30+$O30), 1, IF(AND(AC$6&gt;=$H30,AC$6&lt;$H30+$I30), 2, 0))</f>
        <v>0</v>
      </c>
      <c r="AD30" s="14">
        <f>IF(AND(AD$6&gt;=$N30,AD$6&lt;$N30+$O30), 1, IF(AND(AD$6&gt;=$H30,AD$6&lt;$H30+$I30), 2, 0))</f>
        <v>0</v>
      </c>
      <c r="AE30" s="14">
        <f>IF(AND(AE$6&gt;=$N30,AE$6&lt;$N30+$O30), 1, IF(AND(AE$6&gt;=$H30,AE$6&lt;$H30+$I30), 2, 0))</f>
        <v>0</v>
      </c>
      <c r="AF30" s="14">
        <f>IF(AND(AF$6&gt;=$N30,AF$6&lt;$N30+$O30), 1, IF(AND(AF$6&gt;=$H30,AF$6&lt;$H30+$I30), 2, 0))</f>
        <v>0</v>
      </c>
      <c r="AG30" s="14">
        <f>IF(AND(AG$6&gt;=$N30,AG$6&lt;$N30+$O30), 1, IF(AND(AG$6&gt;=$H30,AG$6&lt;$H30+$I30), 2, 0))</f>
        <v>0</v>
      </c>
      <c r="AH30" s="14">
        <f>IF(AND(AH$6&gt;=$N30,AH$6&lt;$N30+$O30), 1, IF(AND(AH$6&gt;=$H30,AH$6&lt;$H30+$I30), 2, 0))</f>
        <v>2</v>
      </c>
      <c r="AI30" s="14">
        <f>IF(AND(AI$6&gt;=$N30,AI$6&lt;$N30+$O30), 1, IF(AND(AI$6&gt;=$H30,AI$6&lt;$H30+$I30), 2, 0))</f>
        <v>2</v>
      </c>
      <c r="AJ30" s="14">
        <f>IF(AND(AJ$6&gt;=$N30,AJ$6&lt;$N30+$O30), 1, IF(AND(AJ$6&gt;=$H30,AJ$6&lt;$H30+$I30), 2, 0))</f>
        <v>2</v>
      </c>
      <c r="AK30" s="14">
        <f>IF(AND(AK$6&gt;=$N30,AK$6&lt;$N30+$O30), 1, IF(AND(AK$6&gt;=$H30,AK$6&lt;$H30+$I30), 2, 0))</f>
        <v>0</v>
      </c>
      <c r="AL30" s="14">
        <f>IF(AND(AL$6&gt;=$N30,AL$6&lt;$N30+$O30), 1, IF(AND(AL$6&gt;=$H30,AL$6&lt;$H30+$I30), 2, 0))</f>
        <v>0</v>
      </c>
      <c r="AM30" s="14">
        <f>IF(AND(AM$6&gt;=$N30,AM$6&lt;$N30+$O30), 1, IF(AND(AM$6&gt;=$H30,AM$6&lt;$H30+$I30), 2, 0))</f>
        <v>0</v>
      </c>
      <c r="AN30" s="14">
        <f>IF(AND(AN$6&gt;=$N30,AN$6&lt;$N30+$O30), 1, IF(AND(AN$6&gt;=$H30,AN$6&lt;$H30+$I30), 2, 0))</f>
        <v>0</v>
      </c>
      <c r="AO30" s="14">
        <f>IF(AND(AO$6&gt;=$N30,AO$6&lt;$N30+$O30), 1, IF(AND(AO$6&gt;=$H30,AO$6&lt;$H30+$I30), 2, 0))</f>
        <v>0</v>
      </c>
      <c r="AP30" s="14">
        <f>IF(AND(AP$6&gt;=$N30,AP$6&lt;$N30+$O30), 1, IF(AND(AP$6&gt;=$H30,AP$6&lt;$H30+$I30), 2, 0))</f>
        <v>0</v>
      </c>
      <c r="AQ30" s="14">
        <f>IF(AND(AQ$6&gt;=$N30,AQ$6&lt;$N30+$O30), 1, IF(AND(AQ$6&gt;=$H30,AQ$6&lt;$H30+$I30), 2, 0))</f>
        <v>0</v>
      </c>
      <c r="AR30" s="14">
        <f>IF(AND(AR$6&gt;=$N30,AR$6&lt;$N30+$O30), 1, IF(AND(AR$6&gt;=$H30,AR$6&lt;$H30+$I30), 2, 0))</f>
        <v>0</v>
      </c>
      <c r="AS30" s="14">
        <f>IF(AND(AS$6&gt;=$N30,AS$6&lt;$N30+$O30), 1, IF(AND(AS$6&gt;=$H30,AS$6&lt;$H30+$I30), 2, 0))</f>
        <v>0</v>
      </c>
      <c r="AT30" s="14">
        <f>IF(AND(AT$6&gt;=$N30,AT$6&lt;$N30+$O30), 1, IF(AND(AT$6&gt;=$H30,AT$6&lt;$H30+$I30), 2, 0))</f>
        <v>0</v>
      </c>
      <c r="AU30" s="14">
        <f>IF(AND(AU$6&gt;=$N30,AU$6&lt;$N30+$O30), 1, IF(AND(AU$6&gt;=$H30,AU$6&lt;$H30+$I30), 2, 0))</f>
        <v>0</v>
      </c>
      <c r="AV30" s="14">
        <f>IF(AND(AV$6&gt;=$N30,AV$6&lt;$N30+$O30), 1, IF(AND(AV$6&gt;=$H30,AV$6&lt;$H30+$I30), 2, 0))</f>
        <v>0</v>
      </c>
      <c r="AW30" s="14">
        <f>IF(AND(AW$6&gt;=$N30,AW$6&lt;$N30+$O30), 1, IF(AND(AW$6&gt;=$H30,AW$6&lt;$H30+$I30), 2, 0))</f>
        <v>0</v>
      </c>
      <c r="AX30" s="14">
        <f>IF(AND(AX$6&gt;=$N30,AX$6&lt;$N30+$O30), 1, IF(AND(AX$6&gt;=$H30,AX$6&lt;$H30+$I30), 2, 0))</f>
        <v>0</v>
      </c>
      <c r="AY30" s="14">
        <f>IF(AND(AY$6&gt;=$N30,AY$6&lt;$N30+$O30), 1, IF(AND(AY$6&gt;=$H30,AY$6&lt;$H30+$I30), 2, 0))</f>
        <v>0</v>
      </c>
      <c r="AZ30" s="14">
        <f>IF(AND(AZ$6&gt;=$N30,AZ$6&lt;$N30+$O30), 1, IF(AND(AZ$6&gt;=$H30,AZ$6&lt;$H30+$I30), 2, 0))</f>
        <v>0</v>
      </c>
      <c r="BA30" s="14">
        <f>IF(AND(BA$6&gt;=$N30,BA$6&lt;$N30+$O30), 1, IF(AND(BA$6&gt;=$H30,BA$6&lt;$H30+$I30), 2, 0))</f>
        <v>0</v>
      </c>
      <c r="BB30" s="14">
        <f>IF(AND(BB$6&gt;=$N30,BB$6&lt;$N30+$O30), 1, IF(AND(BB$6&gt;=$H30,BB$6&lt;$H30+$I30), 2, 0))</f>
        <v>0</v>
      </c>
      <c r="BC30" s="14">
        <f>IF(AND(BC$6&gt;=$N30,BC$6&lt;$N30+$O30), 1, IF(AND(BC$6&gt;=$H30,BC$6&lt;$H30+$I30), 2, 0))</f>
        <v>0</v>
      </c>
      <c r="BD30" s="14">
        <f>IF(AND(BD$6&gt;=$N30,BD$6&lt;$N30+$O30), 1, IF(AND(BD$6&gt;=$H30,BD$6&lt;$H30+$I30), 2, 0))</f>
        <v>0</v>
      </c>
      <c r="BE30" s="14">
        <f>IF(AND(BE$6&gt;=$N30,BE$6&lt;$N30+$O30), 1, IF(AND(BE$6&gt;=$H30,BE$6&lt;$H30+$I30), 2, 0))</f>
        <v>0</v>
      </c>
      <c r="BF30" s="14">
        <f>IF(AND(BF$6&gt;=$N30,BF$6&lt;$N30+$O30), 1, IF(AND(BF$6&gt;=$H30,BF$6&lt;$H30+$I30), 2, 0))</f>
        <v>0</v>
      </c>
      <c r="BG30" s="14">
        <f>IF(AND(BG$6&gt;=$N30,BG$6&lt;$N30+$O30), 1, IF(AND(BG$6&gt;=$H30,BG$6&lt;$H30+$I30), 2, 0))</f>
        <v>0</v>
      </c>
      <c r="BH30" s="14">
        <f>IF(AND(BH$6&gt;=$N30,BH$6&lt;$N30+$O30), 1, IF(AND(BH$6&gt;=$H30,BH$6&lt;$H30+$I30), 2, 0))</f>
        <v>0</v>
      </c>
    </row>
    <row r="31" spans="1:60" ht="19.5" customHeight="1">
      <c r="A31" s="13" t="s">
        <v>108</v>
      </c>
      <c r="B31" s="24" t="s">
        <v>109</v>
      </c>
      <c r="C31" s="37" t="s">
        <v>67</v>
      </c>
      <c r="D31" s="13" t="s">
        <v>64</v>
      </c>
      <c r="E31" s="13" t="s">
        <v>110</v>
      </c>
      <c r="F31" s="57">
        <v>4</v>
      </c>
      <c r="G31" s="57" t="s">
        <v>30</v>
      </c>
      <c r="H31" s="64">
        <v>44522</v>
      </c>
      <c r="I31" s="57">
        <v>3</v>
      </c>
      <c r="J31" s="58">
        <f>H31 +I31</f>
        <v>44525</v>
      </c>
      <c r="K31" s="57"/>
      <c r="L31" s="57"/>
      <c r="M31" s="57"/>
      <c r="N31" s="65"/>
      <c r="O31" s="57"/>
      <c r="P31" s="64"/>
      <c r="Q31" s="57"/>
      <c r="R31" s="57" t="s">
        <v>13</v>
      </c>
      <c r="S31" s="14">
        <f>IF(AND(S$6&gt;=$N31,S$6&lt;$N31+$O31), 1, IF(AND(S$6&gt;=$H31,S$6&lt;$H31+$I31), 2, 0))</f>
        <v>0</v>
      </c>
      <c r="T31" s="14">
        <f>IF(AND(T$6&gt;=$N31,T$6&lt;$N31+$O31), 1, IF(AND(T$6&gt;=$H31,T$6&lt;$H31+$I31), 2, 0))</f>
        <v>0</v>
      </c>
      <c r="U31" s="14">
        <f>IF(AND(U$6&gt;=$N31,U$6&lt;$N31+$O31), 1, IF(AND(U$6&gt;=$H31,U$6&lt;$H31+$I31), 2, 0))</f>
        <v>0</v>
      </c>
      <c r="V31" s="14">
        <f>IF(AND(V$6&gt;=$N31,V$6&lt;$N31+$O31), 1, IF(AND(V$6&gt;=$H31,V$6&lt;$H31+$I31), 2, 0))</f>
        <v>0</v>
      </c>
      <c r="W31" s="14">
        <f>IF(AND(W$6&gt;=$N31,W$6&lt;$N31+$O31), 1, IF(AND(W$6&gt;=$H31,W$6&lt;$H31+$I31), 2, 0))</f>
        <v>0</v>
      </c>
      <c r="X31" s="14">
        <f>IF(AND(X$6&gt;=$N31,X$6&lt;$N31+$O31), 1, IF(AND(X$6&gt;=$H31,X$6&lt;$H31+$I31), 2, 0))</f>
        <v>0</v>
      </c>
      <c r="Y31" s="14">
        <f>IF(AND(Y$6&gt;=$N31,Y$6&lt;$N31+$O31), 1, IF(AND(Y$6&gt;=$H31,Y$6&lt;$H31+$I31), 2, 0))</f>
        <v>0</v>
      </c>
      <c r="Z31" s="14">
        <f>IF(AND(Z$6&gt;=$N31,Z$6&lt;$N31+$O31), 1, IF(AND(Z$6&gt;=$H31,Z$6&lt;$H31+$I31), 2, 0))</f>
        <v>0</v>
      </c>
      <c r="AA31" s="14">
        <f>IF(AND(AA$6&gt;=$N31,AA$6&lt;$N31+$O31), 1, IF(AND(AA$6&gt;=$H31,AA$6&lt;$H31+$I31), 2, 0))</f>
        <v>0</v>
      </c>
      <c r="AB31" s="14">
        <f>IF(AND(AB$6&gt;=$N31,AB$6&lt;$N31+$O31), 1, IF(AND(AB$6&gt;=$H31,AB$6&lt;$H31+$I31), 2, 0))</f>
        <v>0</v>
      </c>
      <c r="AC31" s="14">
        <f>IF(AND(AC$6&gt;=$N31,AC$6&lt;$N31+$O31), 1, IF(AND(AC$6&gt;=$H31,AC$6&lt;$H31+$I31), 2, 0))</f>
        <v>0</v>
      </c>
      <c r="AD31" s="14">
        <f>IF(AND(AD$6&gt;=$N31,AD$6&lt;$N31+$O31), 1, IF(AND(AD$6&gt;=$H31,AD$6&lt;$H31+$I31), 2, 0))</f>
        <v>0</v>
      </c>
      <c r="AE31" s="14">
        <f>IF(AND(AE$6&gt;=$N31,AE$6&lt;$N31+$O31), 1, IF(AND(AE$6&gt;=$H31,AE$6&lt;$H31+$I31), 2, 0))</f>
        <v>0</v>
      </c>
      <c r="AF31" s="14">
        <f>IF(AND(AF$6&gt;=$N31,AF$6&lt;$N31+$O31), 1, IF(AND(AF$6&gt;=$H31,AF$6&lt;$H31+$I31), 2, 0))</f>
        <v>0</v>
      </c>
      <c r="AG31" s="14">
        <f>IF(AND(AG$6&gt;=$N31,AG$6&lt;$N31+$O31), 1, IF(AND(AG$6&gt;=$H31,AG$6&lt;$H31+$I31), 2, 0))</f>
        <v>0</v>
      </c>
      <c r="AH31" s="14">
        <f>IF(AND(AH$6&gt;=$N31,AH$6&lt;$N31+$O31), 1, IF(AND(AH$6&gt;=$H31,AH$6&lt;$H31+$I31), 2, 0))</f>
        <v>0</v>
      </c>
      <c r="AI31" s="14">
        <f>IF(AND(AI$6&gt;=$N31,AI$6&lt;$N31+$O31), 1, IF(AND(AI$6&gt;=$H31,AI$6&lt;$H31+$I31), 2, 0))</f>
        <v>0</v>
      </c>
      <c r="AJ31" s="14">
        <f>IF(AND(AJ$6&gt;=$N31,AJ$6&lt;$N31+$O31), 1, IF(AND(AJ$6&gt;=$H31,AJ$6&lt;$H31+$I31), 2, 0))</f>
        <v>0</v>
      </c>
      <c r="AK31" s="14">
        <f>IF(AND(AK$6&gt;=$N31,AK$6&lt;$N31+$O31), 1, IF(AND(AK$6&gt;=$H31,AK$6&lt;$H31+$I31), 2, 0))</f>
        <v>0</v>
      </c>
      <c r="AL31" s="14">
        <f>IF(AND(AL$6&gt;=$N31,AL$6&lt;$N31+$O31), 1, IF(AND(AL$6&gt;=$H31,AL$6&lt;$H31+$I31), 2, 0))</f>
        <v>0</v>
      </c>
      <c r="AM31" s="14">
        <f>IF(AND(AM$6&gt;=$N31,AM$6&lt;$N31+$O31), 1, IF(AND(AM$6&gt;=$H31,AM$6&lt;$H31+$I31), 2, 0))</f>
        <v>0</v>
      </c>
      <c r="AN31" s="14">
        <f>IF(AND(AN$6&gt;=$N31,AN$6&lt;$N31+$O31), 1, IF(AND(AN$6&gt;=$H31,AN$6&lt;$H31+$I31), 2, 0))</f>
        <v>0</v>
      </c>
      <c r="AO31" s="14">
        <f>IF(AND(AO$6&gt;=$N31,AO$6&lt;$N31+$O31), 1, IF(AND(AO$6&gt;=$H31,AO$6&lt;$H31+$I31), 2, 0))</f>
        <v>0</v>
      </c>
      <c r="AP31" s="14">
        <f>IF(AND(AP$6&gt;=$N31,AP$6&lt;$N31+$O31), 1, IF(AND(AP$6&gt;=$H31,AP$6&lt;$H31+$I31), 2, 0))</f>
        <v>0</v>
      </c>
      <c r="AQ31" s="14">
        <f>IF(AND(AQ$6&gt;=$N31,AQ$6&lt;$N31+$O31), 1, IF(AND(AQ$6&gt;=$H31,AQ$6&lt;$H31+$I31), 2, 0))</f>
        <v>0</v>
      </c>
      <c r="AR31" s="14">
        <f>IF(AND(AR$6&gt;=$N31,AR$6&lt;$N31+$O31), 1, IF(AND(AR$6&gt;=$H31,AR$6&lt;$H31+$I31), 2, 0))</f>
        <v>0</v>
      </c>
      <c r="AS31" s="14">
        <f>IF(AND(AS$6&gt;=$N31,AS$6&lt;$N31+$O31), 1, IF(AND(AS$6&gt;=$H31,AS$6&lt;$H31+$I31), 2, 0))</f>
        <v>0</v>
      </c>
      <c r="AT31" s="14">
        <f>IF(AND(AT$6&gt;=$N31,AT$6&lt;$N31+$O31), 1, IF(AND(AT$6&gt;=$H31,AT$6&lt;$H31+$I31), 2, 0))</f>
        <v>0</v>
      </c>
      <c r="AU31" s="14">
        <f>IF(AND(AU$6&gt;=$N31,AU$6&lt;$N31+$O31), 1, IF(AND(AU$6&gt;=$H31,AU$6&lt;$H31+$I31), 2, 0))</f>
        <v>2</v>
      </c>
      <c r="AV31" s="14">
        <f>IF(AND(AV$6&gt;=$N31,AV$6&lt;$N31+$O31), 1, IF(AND(AV$6&gt;=$H31,AV$6&lt;$H31+$I31), 2, 0))</f>
        <v>2</v>
      </c>
      <c r="AW31" s="14">
        <f>IF(AND(AW$6&gt;=$N31,AW$6&lt;$N31+$O31), 1, IF(AND(AW$6&gt;=$H31,AW$6&lt;$H31+$I31), 2, 0))</f>
        <v>2</v>
      </c>
      <c r="AX31" s="14">
        <f>IF(AND(AX$6&gt;=$N31,AX$6&lt;$N31+$O31), 1, IF(AND(AX$6&gt;=$H31,AX$6&lt;$H31+$I31), 2, 0))</f>
        <v>0</v>
      </c>
      <c r="AY31" s="14">
        <f>IF(AND(AY$6&gt;=$N31,AY$6&lt;$N31+$O31), 1, IF(AND(AY$6&gt;=$H31,AY$6&lt;$H31+$I31), 2, 0))</f>
        <v>0</v>
      </c>
      <c r="AZ31" s="14">
        <f>IF(AND(AZ$6&gt;=$N31,AZ$6&lt;$N31+$O31), 1, IF(AND(AZ$6&gt;=$H31,AZ$6&lt;$H31+$I31), 2, 0))</f>
        <v>0</v>
      </c>
      <c r="BA31" s="14">
        <f>IF(AND(BA$6&gt;=$N31,BA$6&lt;$N31+$O31), 1, IF(AND(BA$6&gt;=$H31,BA$6&lt;$H31+$I31), 2, 0))</f>
        <v>0</v>
      </c>
      <c r="BB31" s="14">
        <f>IF(AND(BB$6&gt;=$N31,BB$6&lt;$N31+$O31), 1, IF(AND(BB$6&gt;=$H31,BB$6&lt;$H31+$I31), 2, 0))</f>
        <v>0</v>
      </c>
      <c r="BC31" s="14">
        <f>IF(AND(BC$6&gt;=$N31,BC$6&lt;$N31+$O31), 1, IF(AND(BC$6&gt;=$H31,BC$6&lt;$H31+$I31), 2, 0))</f>
        <v>0</v>
      </c>
      <c r="BD31" s="14">
        <f>IF(AND(BD$6&gt;=$N31,BD$6&lt;$N31+$O31), 1, IF(AND(BD$6&gt;=$H31,BD$6&lt;$H31+$I31), 2, 0))</f>
        <v>0</v>
      </c>
      <c r="BE31" s="14">
        <f>IF(AND(BE$6&gt;=$N31,BE$6&lt;$N31+$O31), 1, IF(AND(BE$6&gt;=$H31,BE$6&lt;$H31+$I31), 2, 0))</f>
        <v>0</v>
      </c>
      <c r="BF31" s="14">
        <f>IF(AND(BF$6&gt;=$N31,BF$6&lt;$N31+$O31), 1, IF(AND(BF$6&gt;=$H31,BF$6&lt;$H31+$I31), 2, 0))</f>
        <v>0</v>
      </c>
      <c r="BG31" s="14">
        <f>IF(AND(BG$6&gt;=$N31,BG$6&lt;$N31+$O31), 1, IF(AND(BG$6&gt;=$H31,BG$6&lt;$H31+$I31), 2, 0))</f>
        <v>0</v>
      </c>
      <c r="BH31" s="14">
        <f>IF(AND(BH$6&gt;=$N31,BH$6&lt;$N31+$O31), 1, IF(AND(BH$6&gt;=$H31,BH$6&lt;$H31+$I31), 2, 0))</f>
        <v>0</v>
      </c>
    </row>
    <row r="32" spans="1:60" ht="19.5" customHeight="1">
      <c r="A32" s="13" t="s">
        <v>77</v>
      </c>
      <c r="B32" s="24"/>
      <c r="C32" s="37"/>
      <c r="D32" s="13"/>
      <c r="E32" s="13"/>
      <c r="F32" s="57"/>
      <c r="G32" s="57"/>
      <c r="H32" s="64"/>
      <c r="I32" s="57"/>
      <c r="J32" s="58">
        <f>H32 +I32</f>
        <v>0</v>
      </c>
      <c r="K32" s="57"/>
      <c r="L32" s="57"/>
      <c r="M32" s="57"/>
      <c r="N32" s="64"/>
      <c r="O32" s="57"/>
      <c r="P32" s="64"/>
      <c r="Q32" s="57"/>
      <c r="R32" s="57"/>
      <c r="S32" s="14">
        <f>IF(AND(S$6&gt;=$N32,S$6&lt;$N32+$O32), 1, IF(AND(S$6&gt;=$H32,S$6&lt;$H32+$I32), 2, 0))</f>
        <v>0</v>
      </c>
      <c r="T32" s="14">
        <f>IF(AND(T$6&gt;=$N32,T$6&lt;$N32+$O32), 1, IF(AND(T$6&gt;=$H32,T$6&lt;$H32+$I32), 2, 0))</f>
        <v>0</v>
      </c>
      <c r="U32" s="14">
        <f>IF(AND(U$6&gt;=$N32,U$6&lt;$N32+$O32), 1, IF(AND(U$6&gt;=$H32,U$6&lt;$H32+$I32), 2, 0))</f>
        <v>0</v>
      </c>
      <c r="V32" s="14">
        <f>IF(AND(V$6&gt;=$N32,V$6&lt;$N32+$O32), 1, IF(AND(V$6&gt;=$H32,V$6&lt;$H32+$I32), 2, 0))</f>
        <v>0</v>
      </c>
      <c r="W32" s="14">
        <f>IF(AND(W$6&gt;=$N32,W$6&lt;$N32+$O32), 1, IF(AND(W$6&gt;=$H32,W$6&lt;$H32+$I32), 2, 0))</f>
        <v>0</v>
      </c>
      <c r="X32" s="14">
        <f>IF(AND(X$6&gt;=$N32,X$6&lt;$N32+$O32), 1, IF(AND(X$6&gt;=$H32,X$6&lt;$H32+$I32), 2, 0))</f>
        <v>0</v>
      </c>
      <c r="Y32" s="14">
        <f>IF(AND(Y$6&gt;=$N32,Y$6&lt;$N32+$O32), 1, IF(AND(Y$6&gt;=$H32,Y$6&lt;$H32+$I32), 2, 0))</f>
        <v>0</v>
      </c>
      <c r="Z32" s="14">
        <f>IF(AND(Z$6&gt;=$N32,Z$6&lt;$N32+$O32), 1, IF(AND(Z$6&gt;=$H32,Z$6&lt;$H32+$I32), 2, 0))</f>
        <v>0</v>
      </c>
      <c r="AA32" s="14">
        <f>IF(AND(AA$6&gt;=$N32,AA$6&lt;$N32+$O32), 1, IF(AND(AA$6&gt;=$H32,AA$6&lt;$H32+$I32), 2, 0))</f>
        <v>0</v>
      </c>
      <c r="AB32" s="14">
        <f>IF(AND(AB$6&gt;=$N32,AB$6&lt;$N32+$O32), 1, IF(AND(AB$6&gt;=$H32,AB$6&lt;$H32+$I32), 2, 0))</f>
        <v>0</v>
      </c>
      <c r="AC32" s="14">
        <f>IF(AND(AC$6&gt;=$N32,AC$6&lt;$N32+$O32), 1, IF(AND(AC$6&gt;=$H32,AC$6&lt;$H32+$I32), 2, 0))</f>
        <v>0</v>
      </c>
      <c r="AD32" s="14">
        <f>IF(AND(AD$6&gt;=$N32,AD$6&lt;$N32+$O32), 1, IF(AND(AD$6&gt;=$H32,AD$6&lt;$H32+$I32), 2, 0))</f>
        <v>0</v>
      </c>
      <c r="AE32" s="14">
        <f>IF(AND(AE$6&gt;=$N32,AE$6&lt;$N32+$O32), 1, IF(AND(AE$6&gt;=$H32,AE$6&lt;$H32+$I32), 2, 0))</f>
        <v>0</v>
      </c>
      <c r="AF32" s="14">
        <f>IF(AND(AF$6&gt;=$N32,AF$6&lt;$N32+$O32), 1, IF(AND(AF$6&gt;=$H32,AF$6&lt;$H32+$I32), 2, 0))</f>
        <v>0</v>
      </c>
      <c r="AG32" s="14">
        <f>IF(AND(AG$6&gt;=$N32,AG$6&lt;$N32+$O32), 1, IF(AND(AG$6&gt;=$H32,AG$6&lt;$H32+$I32), 2, 0))</f>
        <v>0</v>
      </c>
      <c r="AH32" s="14">
        <f>IF(AND(AH$6&gt;=$N32,AH$6&lt;$N32+$O32), 1, IF(AND(AH$6&gt;=$H32,AH$6&lt;$H32+$I32), 2, 0))</f>
        <v>0</v>
      </c>
      <c r="AI32" s="14">
        <f>IF(AND(AI$6&gt;=$N32,AI$6&lt;$N32+$O32), 1, IF(AND(AI$6&gt;=$H32,AI$6&lt;$H32+$I32), 2, 0))</f>
        <v>0</v>
      </c>
      <c r="AJ32" s="14">
        <f>IF(AND(AJ$6&gt;=$N32,AJ$6&lt;$N32+$O32), 1, IF(AND(AJ$6&gt;=$H32,AJ$6&lt;$H32+$I32), 2, 0))</f>
        <v>0</v>
      </c>
      <c r="AK32" s="14">
        <f>IF(AND(AK$6&gt;=$N32,AK$6&lt;$N32+$O32), 1, IF(AND(AK$6&gt;=$H32,AK$6&lt;$H32+$I32), 2, 0))</f>
        <v>0</v>
      </c>
      <c r="AL32" s="14">
        <f>IF(AND(AL$6&gt;=$N32,AL$6&lt;$N32+$O32), 1, IF(AND(AL$6&gt;=$H32,AL$6&lt;$H32+$I32), 2, 0))</f>
        <v>0</v>
      </c>
      <c r="AM32" s="14">
        <f>IF(AND(AM$6&gt;=$N32,AM$6&lt;$N32+$O32), 1, IF(AND(AM$6&gt;=$H32,AM$6&lt;$H32+$I32), 2, 0))</f>
        <v>0</v>
      </c>
      <c r="AN32" s="14">
        <f>IF(AND(AN$6&gt;=$N32,AN$6&lt;$N32+$O32), 1, IF(AND(AN$6&gt;=$H32,AN$6&lt;$H32+$I32), 2, 0))</f>
        <v>0</v>
      </c>
      <c r="AO32" s="14">
        <f>IF(AND(AO$6&gt;=$N32,AO$6&lt;$N32+$O32), 1, IF(AND(AO$6&gt;=$H32,AO$6&lt;$H32+$I32), 2, 0))</f>
        <v>0</v>
      </c>
      <c r="AP32" s="14">
        <f>IF(AND(AP$6&gt;=$N32,AP$6&lt;$N32+$O32), 1, IF(AND(AP$6&gt;=$H32,AP$6&lt;$H32+$I32), 2, 0))</f>
        <v>0</v>
      </c>
      <c r="AQ32" s="14">
        <f>IF(AND(AQ$6&gt;=$N32,AQ$6&lt;$N32+$O32), 1, IF(AND(AQ$6&gt;=$H32,AQ$6&lt;$H32+$I32), 2, 0))</f>
        <v>0</v>
      </c>
      <c r="AR32" s="14">
        <f>IF(AND(AR$6&gt;=$N32,AR$6&lt;$N32+$O32), 1, IF(AND(AR$6&gt;=$H32,AR$6&lt;$H32+$I32), 2, 0))</f>
        <v>0</v>
      </c>
      <c r="AS32" s="14">
        <f>IF(AND(AS$6&gt;=$N32,AS$6&lt;$N32+$O32), 1, IF(AND(AS$6&gt;=$H32,AS$6&lt;$H32+$I32), 2, 0))</f>
        <v>0</v>
      </c>
      <c r="AT32" s="14">
        <f>IF(AND(AT$6&gt;=$N32,AT$6&lt;$N32+$O32), 1, IF(AND(AT$6&gt;=$H32,AT$6&lt;$H32+$I32), 2, 0))</f>
        <v>0</v>
      </c>
      <c r="AU32" s="14">
        <f>IF(AND(AU$6&gt;=$N32,AU$6&lt;$N32+$O32), 1, IF(AND(AU$6&gt;=$H32,AU$6&lt;$H32+$I32), 2, 0))</f>
        <v>0</v>
      </c>
      <c r="AV32" s="14">
        <f>IF(AND(AV$6&gt;=$N32,AV$6&lt;$N32+$O32), 1, IF(AND(AV$6&gt;=$H32,AV$6&lt;$H32+$I32), 2, 0))</f>
        <v>0</v>
      </c>
      <c r="AW32" s="14">
        <f>IF(AND(AW$6&gt;=$N32,AW$6&lt;$N32+$O32), 1, IF(AND(AW$6&gt;=$H32,AW$6&lt;$H32+$I32), 2, 0))</f>
        <v>0</v>
      </c>
      <c r="AX32" s="14">
        <f>IF(AND(AX$6&gt;=$N32,AX$6&lt;$N32+$O32), 1, IF(AND(AX$6&gt;=$H32,AX$6&lt;$H32+$I32), 2, 0))</f>
        <v>0</v>
      </c>
      <c r="AY32" s="14">
        <f>IF(AND(AY$6&gt;=$N32,AY$6&lt;$N32+$O32), 1, IF(AND(AY$6&gt;=$H32,AY$6&lt;$H32+$I32), 2, 0))</f>
        <v>0</v>
      </c>
      <c r="AZ32" s="14">
        <f>IF(AND(AZ$6&gt;=$N32,AZ$6&lt;$N32+$O32), 1, IF(AND(AZ$6&gt;=$H32,AZ$6&lt;$H32+$I32), 2, 0))</f>
        <v>0</v>
      </c>
      <c r="BA32" s="14">
        <f>IF(AND(BA$6&gt;=$N32,BA$6&lt;$N32+$O32), 1, IF(AND(BA$6&gt;=$H32,BA$6&lt;$H32+$I32), 2, 0))</f>
        <v>0</v>
      </c>
      <c r="BB32" s="14">
        <f>IF(AND(BB$6&gt;=$N32,BB$6&lt;$N32+$O32), 1, IF(AND(BB$6&gt;=$H32,BB$6&lt;$H32+$I32), 2, 0))</f>
        <v>0</v>
      </c>
      <c r="BC32" s="14">
        <f>IF(AND(BC$6&gt;=$N32,BC$6&lt;$N32+$O32), 1, IF(AND(BC$6&gt;=$H32,BC$6&lt;$H32+$I32), 2, 0))</f>
        <v>0</v>
      </c>
      <c r="BD32" s="14">
        <f>IF(AND(BD$6&gt;=$N32,BD$6&lt;$N32+$O32), 1, IF(AND(BD$6&gt;=$H32,BD$6&lt;$H32+$I32), 2, 0))</f>
        <v>0</v>
      </c>
      <c r="BE32" s="14">
        <f>IF(AND(BE$6&gt;=$N32,BE$6&lt;$N32+$O32), 1, IF(AND(BE$6&gt;=$H32,BE$6&lt;$H32+$I32), 2, 0))</f>
        <v>0</v>
      </c>
      <c r="BF32" s="14">
        <f>IF(AND(BF$6&gt;=$N32,BF$6&lt;$N32+$O32), 1, IF(AND(BF$6&gt;=$H32,BF$6&lt;$H32+$I32), 2, 0))</f>
        <v>0</v>
      </c>
      <c r="BG32" s="14">
        <f>IF(AND(BG$6&gt;=$N32,BG$6&lt;$N32+$O32), 1, IF(AND(BG$6&gt;=$H32,BG$6&lt;$H32+$I32), 2, 0))</f>
        <v>0</v>
      </c>
      <c r="BH32" s="14">
        <f>IF(AND(BH$6&gt;=$N32,BH$6&lt;$N32+$O32), 1, IF(AND(BH$6&gt;=$H32,BH$6&lt;$H32+$I32), 2, 0))</f>
        <v>0</v>
      </c>
    </row>
    <row r="33" spans="1:60" ht="19.5" customHeight="1">
      <c r="A33" s="13" t="s">
        <v>111</v>
      </c>
      <c r="B33" s="24" t="s">
        <v>57</v>
      </c>
      <c r="C33" s="37" t="s">
        <v>58</v>
      </c>
      <c r="D33" s="13" t="s">
        <v>64</v>
      </c>
      <c r="E33" s="13" t="s">
        <v>112</v>
      </c>
      <c r="F33" s="57">
        <v>2</v>
      </c>
      <c r="G33" s="57" t="s">
        <v>28</v>
      </c>
      <c r="H33" s="64">
        <v>44494</v>
      </c>
      <c r="I33" s="57">
        <v>2</v>
      </c>
      <c r="J33" s="58">
        <f>H33 +I33</f>
        <v>44496</v>
      </c>
      <c r="K33" s="57"/>
      <c r="L33" s="57"/>
      <c r="M33" s="57"/>
      <c r="N33" s="64">
        <v>44495</v>
      </c>
      <c r="O33" s="57">
        <v>1</v>
      </c>
      <c r="P33" s="64">
        <v>44495</v>
      </c>
      <c r="Q33" s="57">
        <v>1</v>
      </c>
      <c r="R33" s="57" t="s">
        <v>62</v>
      </c>
      <c r="S33" s="14">
        <f>IF(AND(S$6&gt;=$N33,S$6&lt;$N33+$O33), 1, IF(AND(S$6&gt;=$H33,S$6&lt;$H33+$I33), 2, 0))</f>
        <v>2</v>
      </c>
      <c r="T33" s="14">
        <f>IF(AND(T$6&gt;=$N33,T$6&lt;$N33+$O33), 1, IF(AND(T$6&gt;=$H33,T$6&lt;$H33+$I33), 2, 0))</f>
        <v>1</v>
      </c>
      <c r="U33" s="14">
        <f>IF(AND(U$6&gt;=$N33,U$6&lt;$N33+$O33), 1, IF(AND(U$6&gt;=$H33,U$6&lt;$H33+$I33), 2, 0))</f>
        <v>0</v>
      </c>
      <c r="V33" s="14">
        <f>IF(AND(V$6&gt;=$N33,V$6&lt;$N33+$O33), 1, IF(AND(V$6&gt;=$H33,V$6&lt;$H33+$I33), 2, 0))</f>
        <v>0</v>
      </c>
      <c r="W33" s="14">
        <f>IF(AND(W$6&gt;=$N33,W$6&lt;$N33+$O33), 1, IF(AND(W$6&gt;=$H33,W$6&lt;$H33+$I33), 2, 0))</f>
        <v>0</v>
      </c>
      <c r="X33" s="14">
        <f>IF(AND(X$6&gt;=$N33,X$6&lt;$N33+$O33), 1, IF(AND(X$6&gt;=$H33,X$6&lt;$H33+$I33), 2, 0))</f>
        <v>0</v>
      </c>
      <c r="Y33" s="14">
        <f>IF(AND(Y$6&gt;=$N33,Y$6&lt;$N33+$O33), 1, IF(AND(Y$6&gt;=$H33,Y$6&lt;$H33+$I33), 2, 0))</f>
        <v>0</v>
      </c>
      <c r="Z33" s="14">
        <f>IF(AND(Z$6&gt;=$N33,Z$6&lt;$N33+$O33), 1, IF(AND(Z$6&gt;=$H33,Z$6&lt;$H33+$I33), 2, 0))</f>
        <v>0</v>
      </c>
      <c r="AA33" s="14">
        <f>IF(AND(AA$6&gt;=$N33,AA$6&lt;$N33+$O33), 1, IF(AND(AA$6&gt;=$H33,AA$6&lt;$H33+$I33), 2, 0))</f>
        <v>0</v>
      </c>
      <c r="AB33" s="14">
        <f>IF(AND(AB$6&gt;=$N33,AB$6&lt;$N33+$O33), 1, IF(AND(AB$6&gt;=$H33,AB$6&lt;$H33+$I33), 2, 0))</f>
        <v>0</v>
      </c>
      <c r="AC33" s="14">
        <f>IF(AND(AC$6&gt;=$N33,AC$6&lt;$N33+$O33), 1, IF(AND(AC$6&gt;=$H33,AC$6&lt;$H33+$I33), 2, 0))</f>
        <v>0</v>
      </c>
      <c r="AD33" s="14">
        <f>IF(AND(AD$6&gt;=$N33,AD$6&lt;$N33+$O33), 1, IF(AND(AD$6&gt;=$H33,AD$6&lt;$H33+$I33), 2, 0))</f>
        <v>0</v>
      </c>
      <c r="AE33" s="14">
        <f>IF(AND(AE$6&gt;=$N33,AE$6&lt;$N33+$O33), 1, IF(AND(AE$6&gt;=$H33,AE$6&lt;$H33+$I33), 2, 0))</f>
        <v>0</v>
      </c>
      <c r="AF33" s="14">
        <f>IF(AND(AF$6&gt;=$N33,AF$6&lt;$N33+$O33), 1, IF(AND(AF$6&gt;=$H33,AF$6&lt;$H33+$I33), 2, 0))</f>
        <v>0</v>
      </c>
      <c r="AG33" s="14">
        <f>IF(AND(AG$6&gt;=$N33,AG$6&lt;$N33+$O33), 1, IF(AND(AG$6&gt;=$H33,AG$6&lt;$H33+$I33), 2, 0))</f>
        <v>0</v>
      </c>
      <c r="AH33" s="14">
        <f>IF(AND(AH$6&gt;=$N33,AH$6&lt;$N33+$O33), 1, IF(AND(AH$6&gt;=$H33,AH$6&lt;$H33+$I33), 2, 0))</f>
        <v>0</v>
      </c>
      <c r="AI33" s="14">
        <f>IF(AND(AI$6&gt;=$N33,AI$6&lt;$N33+$O33), 1, IF(AND(AI$6&gt;=$H33,AI$6&lt;$H33+$I33), 2, 0))</f>
        <v>0</v>
      </c>
      <c r="AJ33" s="14">
        <f>IF(AND(AJ$6&gt;=$N33,AJ$6&lt;$N33+$O33), 1, IF(AND(AJ$6&gt;=$H33,AJ$6&lt;$H33+$I33), 2, 0))</f>
        <v>0</v>
      </c>
      <c r="AK33" s="14">
        <f>IF(AND(AK$6&gt;=$N33,AK$6&lt;$N33+$O33), 1, IF(AND(AK$6&gt;=$H33,AK$6&lt;$H33+$I33), 2, 0))</f>
        <v>0</v>
      </c>
      <c r="AL33" s="14">
        <f>IF(AND(AL$6&gt;=$N33,AL$6&lt;$N33+$O33), 1, IF(AND(AL$6&gt;=$H33,AL$6&lt;$H33+$I33), 2, 0))</f>
        <v>0</v>
      </c>
      <c r="AM33" s="14">
        <f>IF(AND(AM$6&gt;=$N33,AM$6&lt;$N33+$O33), 1, IF(AND(AM$6&gt;=$H33,AM$6&lt;$H33+$I33), 2, 0))</f>
        <v>0</v>
      </c>
      <c r="AN33" s="14">
        <f>IF(AND(AN$6&gt;=$N33,AN$6&lt;$N33+$O33), 1, IF(AND(AN$6&gt;=$H33,AN$6&lt;$H33+$I33), 2, 0))</f>
        <v>0</v>
      </c>
      <c r="AO33" s="14">
        <f>IF(AND(AO$6&gt;=$N33,AO$6&lt;$N33+$O33), 1, IF(AND(AO$6&gt;=$H33,AO$6&lt;$H33+$I33), 2, 0))</f>
        <v>0</v>
      </c>
      <c r="AP33" s="14">
        <f>IF(AND(AP$6&gt;=$N33,AP$6&lt;$N33+$O33), 1, IF(AND(AP$6&gt;=$H33,AP$6&lt;$H33+$I33), 2, 0))</f>
        <v>0</v>
      </c>
      <c r="AQ33" s="14">
        <f>IF(AND(AQ$6&gt;=$N33,AQ$6&lt;$N33+$O33), 1, IF(AND(AQ$6&gt;=$H33,AQ$6&lt;$H33+$I33), 2, 0))</f>
        <v>0</v>
      </c>
      <c r="AR33" s="14">
        <f>IF(AND(AR$6&gt;=$N33,AR$6&lt;$N33+$O33), 1, IF(AND(AR$6&gt;=$H33,AR$6&lt;$H33+$I33), 2, 0))</f>
        <v>0</v>
      </c>
      <c r="AS33" s="14">
        <f>IF(AND(AS$6&gt;=$N33,AS$6&lt;$N33+$O33), 1, IF(AND(AS$6&gt;=$H33,AS$6&lt;$H33+$I33), 2, 0))</f>
        <v>0</v>
      </c>
      <c r="AT33" s="14">
        <f>IF(AND(AT$6&gt;=$N33,AT$6&lt;$N33+$O33), 1, IF(AND(AT$6&gt;=$H33,AT$6&lt;$H33+$I33), 2, 0))</f>
        <v>0</v>
      </c>
      <c r="AU33" s="14">
        <f>IF(AND(AU$6&gt;=$N33,AU$6&lt;$N33+$O33), 1, IF(AND(AU$6&gt;=$H33,AU$6&lt;$H33+$I33), 2, 0))</f>
        <v>0</v>
      </c>
      <c r="AV33" s="14">
        <f>IF(AND(AV$6&gt;=$N33,AV$6&lt;$N33+$O33), 1, IF(AND(AV$6&gt;=$H33,AV$6&lt;$H33+$I33), 2, 0))</f>
        <v>0</v>
      </c>
      <c r="AW33" s="14">
        <f>IF(AND(AW$6&gt;=$N33,AW$6&lt;$N33+$O33), 1, IF(AND(AW$6&gt;=$H33,AW$6&lt;$H33+$I33), 2, 0))</f>
        <v>0</v>
      </c>
      <c r="AX33" s="14">
        <f>IF(AND(AX$6&gt;=$N33,AX$6&lt;$N33+$O33), 1, IF(AND(AX$6&gt;=$H33,AX$6&lt;$H33+$I33), 2, 0))</f>
        <v>0</v>
      </c>
      <c r="AY33" s="14">
        <f>IF(AND(AY$6&gt;=$N33,AY$6&lt;$N33+$O33), 1, IF(AND(AY$6&gt;=$H33,AY$6&lt;$H33+$I33), 2, 0))</f>
        <v>0</v>
      </c>
      <c r="AZ33" s="14">
        <f>IF(AND(AZ$6&gt;=$N33,AZ$6&lt;$N33+$O33), 1, IF(AND(AZ$6&gt;=$H33,AZ$6&lt;$H33+$I33), 2, 0))</f>
        <v>0</v>
      </c>
      <c r="BA33" s="14">
        <f>IF(AND(BA$6&gt;=$N33,BA$6&lt;$N33+$O33), 1, IF(AND(BA$6&gt;=$H33,BA$6&lt;$H33+$I33), 2, 0))</f>
        <v>0</v>
      </c>
      <c r="BB33" s="14">
        <f>IF(AND(BB$6&gt;=$N33,BB$6&lt;$N33+$O33), 1, IF(AND(BB$6&gt;=$H33,BB$6&lt;$H33+$I33), 2, 0))</f>
        <v>0</v>
      </c>
      <c r="BC33" s="14">
        <f>IF(AND(BC$6&gt;=$N33,BC$6&lt;$N33+$O33), 1, IF(AND(BC$6&gt;=$H33,BC$6&lt;$H33+$I33), 2, 0))</f>
        <v>0</v>
      </c>
      <c r="BD33" s="14">
        <f>IF(AND(BD$6&gt;=$N33,BD$6&lt;$N33+$O33), 1, IF(AND(BD$6&gt;=$H33,BD$6&lt;$H33+$I33), 2, 0))</f>
        <v>0</v>
      </c>
      <c r="BE33" s="14">
        <f>IF(AND(BE$6&gt;=$N33,BE$6&lt;$N33+$O33), 1, IF(AND(BE$6&gt;=$H33,BE$6&lt;$H33+$I33), 2, 0))</f>
        <v>0</v>
      </c>
      <c r="BF33" s="14">
        <f>IF(AND(BF$6&gt;=$N33,BF$6&lt;$N33+$O33), 1, IF(AND(BF$6&gt;=$H33,BF$6&lt;$H33+$I33), 2, 0))</f>
        <v>0</v>
      </c>
      <c r="BG33" s="14">
        <f>IF(AND(BG$6&gt;=$N33,BG$6&lt;$N33+$O33), 1, IF(AND(BG$6&gt;=$H33,BG$6&lt;$H33+$I33), 2, 0))</f>
        <v>0</v>
      </c>
      <c r="BH33" s="14">
        <f>IF(AND(BH$6&gt;=$N33,BH$6&lt;$N33+$O33), 1, IF(AND(BH$6&gt;=$H33,BH$6&lt;$H33+$I33), 2, 0))</f>
        <v>0</v>
      </c>
    </row>
    <row r="34" spans="1:60" ht="19.5" customHeight="1">
      <c r="A34" s="13" t="s">
        <v>113</v>
      </c>
      <c r="B34" s="24" t="s">
        <v>57</v>
      </c>
      <c r="C34" s="37" t="s">
        <v>58</v>
      </c>
      <c r="D34" s="13" t="s">
        <v>64</v>
      </c>
      <c r="E34" s="13" t="s">
        <v>114</v>
      </c>
      <c r="F34" s="57">
        <v>6</v>
      </c>
      <c r="G34" s="57" t="s">
        <v>28</v>
      </c>
      <c r="H34" s="64">
        <v>44495</v>
      </c>
      <c r="I34" s="57">
        <v>3</v>
      </c>
      <c r="J34" s="58">
        <f>H34 +I34</f>
        <v>44498</v>
      </c>
      <c r="K34" s="57"/>
      <c r="L34" s="57"/>
      <c r="M34" s="57"/>
      <c r="N34" s="64">
        <v>44497</v>
      </c>
      <c r="O34" s="57">
        <v>4</v>
      </c>
      <c r="P34" s="64" t="s">
        <v>115</v>
      </c>
      <c r="Q34" s="57">
        <v>6</v>
      </c>
      <c r="R34" s="57" t="s">
        <v>62</v>
      </c>
      <c r="S34" s="14">
        <f>IF(AND(S$6&gt;=$N34,S$6&lt;$N34+$O34), 1, IF(AND(S$6&gt;=$H34,S$6&lt;$H34+$I34), 2, 0))</f>
        <v>0</v>
      </c>
      <c r="T34" s="14">
        <f>IF(AND(T$6&gt;=$N34,T$6&lt;$N34+$O34), 1, IF(AND(T$6&gt;=$H34,T$6&lt;$H34+$I34), 2, 0))</f>
        <v>2</v>
      </c>
      <c r="U34" s="14">
        <f>IF(AND(U$6&gt;=$N34,U$6&lt;$N34+$O34), 1, IF(AND(U$6&gt;=$H34,U$6&lt;$H34+$I34), 2, 0))</f>
        <v>2</v>
      </c>
      <c r="V34" s="14">
        <f>IF(AND(V$6&gt;=$N34,V$6&lt;$N34+$O34), 1, IF(AND(V$6&gt;=$H34,V$6&lt;$H34+$I34), 2, 0))</f>
        <v>1</v>
      </c>
      <c r="W34" s="14">
        <f>IF(AND(W$6&gt;=$N34,W$6&lt;$N34+$O34), 1, IF(AND(W$6&gt;=$H34,W$6&lt;$H34+$I34), 2, 0))</f>
        <v>1</v>
      </c>
      <c r="X34" s="14">
        <f>IF(AND(X$6&gt;=$N34,X$6&lt;$N34+$O34), 1, IF(AND(X$6&gt;=$H34,X$6&lt;$H34+$I34), 2, 0))</f>
        <v>1</v>
      </c>
      <c r="Y34" s="14">
        <f>IF(AND(Y$6&gt;=$N34,Y$6&lt;$N34+$O34), 1, IF(AND(Y$6&gt;=$H34,Y$6&lt;$H34+$I34), 2, 0))</f>
        <v>1</v>
      </c>
      <c r="Z34" s="14">
        <f>IF(AND(Z$6&gt;=$N34,Z$6&lt;$N34+$O34), 1, IF(AND(Z$6&gt;=$H34,Z$6&lt;$H34+$I34), 2, 0))</f>
        <v>0</v>
      </c>
      <c r="AA34" s="14">
        <f>IF(AND(AA$6&gt;=$N34,AA$6&lt;$N34+$O34), 1, IF(AND(AA$6&gt;=$H34,AA$6&lt;$H34+$I34), 2, 0))</f>
        <v>0</v>
      </c>
      <c r="AB34" s="14">
        <f>IF(AND(AB$6&gt;=$N34,AB$6&lt;$N34+$O34), 1, IF(AND(AB$6&gt;=$H34,AB$6&lt;$H34+$I34), 2, 0))</f>
        <v>0</v>
      </c>
      <c r="AC34" s="14">
        <f>IF(AND(AC$6&gt;=$N34,AC$6&lt;$N34+$O34), 1, IF(AND(AC$6&gt;=$H34,AC$6&lt;$H34+$I34), 2, 0))</f>
        <v>0</v>
      </c>
      <c r="AD34" s="14">
        <f>IF(AND(AD$6&gt;=$N34,AD$6&lt;$N34+$O34), 1, IF(AND(AD$6&gt;=$H34,AD$6&lt;$H34+$I34), 2, 0))</f>
        <v>0</v>
      </c>
      <c r="AE34" s="14">
        <f>IF(AND(AE$6&gt;=$N34,AE$6&lt;$N34+$O34), 1, IF(AND(AE$6&gt;=$H34,AE$6&lt;$H34+$I34), 2, 0))</f>
        <v>0</v>
      </c>
      <c r="AF34" s="14">
        <f>IF(AND(AF$6&gt;=$N34,AF$6&lt;$N34+$O34), 1, IF(AND(AF$6&gt;=$H34,AF$6&lt;$H34+$I34), 2, 0))</f>
        <v>0</v>
      </c>
      <c r="AG34" s="14">
        <f>IF(AND(AG$6&gt;=$N34,AG$6&lt;$N34+$O34), 1, IF(AND(AG$6&gt;=$H34,AG$6&lt;$H34+$I34), 2, 0))</f>
        <v>0</v>
      </c>
      <c r="AH34" s="14">
        <f>IF(AND(AH$6&gt;=$N34,AH$6&lt;$N34+$O34), 1, IF(AND(AH$6&gt;=$H34,AH$6&lt;$H34+$I34), 2, 0))</f>
        <v>0</v>
      </c>
      <c r="AI34" s="14">
        <f>IF(AND(AI$6&gt;=$N34,AI$6&lt;$N34+$O34), 1, IF(AND(AI$6&gt;=$H34,AI$6&lt;$H34+$I34), 2, 0))</f>
        <v>0</v>
      </c>
      <c r="AJ34" s="14">
        <f>IF(AND(AJ$6&gt;=$N34,AJ$6&lt;$N34+$O34), 1, IF(AND(AJ$6&gt;=$H34,AJ$6&lt;$H34+$I34), 2, 0))</f>
        <v>0</v>
      </c>
      <c r="AK34" s="14">
        <f>IF(AND(AK$6&gt;=$N34,AK$6&lt;$N34+$O34), 1, IF(AND(AK$6&gt;=$H34,AK$6&lt;$H34+$I34), 2, 0))</f>
        <v>0</v>
      </c>
      <c r="AL34" s="14">
        <f>IF(AND(AL$6&gt;=$N34,AL$6&lt;$N34+$O34), 1, IF(AND(AL$6&gt;=$H34,AL$6&lt;$H34+$I34), 2, 0))</f>
        <v>0</v>
      </c>
      <c r="AM34" s="14">
        <f>IF(AND(AM$6&gt;=$N34,AM$6&lt;$N34+$O34), 1, IF(AND(AM$6&gt;=$H34,AM$6&lt;$H34+$I34), 2, 0))</f>
        <v>0</v>
      </c>
      <c r="AN34" s="14">
        <f>IF(AND(AN$6&gt;=$N34,AN$6&lt;$N34+$O34), 1, IF(AND(AN$6&gt;=$H34,AN$6&lt;$H34+$I34), 2, 0))</f>
        <v>0</v>
      </c>
      <c r="AO34" s="14">
        <f>IF(AND(AO$6&gt;=$N34,AO$6&lt;$N34+$O34), 1, IF(AND(AO$6&gt;=$H34,AO$6&lt;$H34+$I34), 2, 0))</f>
        <v>0</v>
      </c>
      <c r="AP34" s="14">
        <f>IF(AND(AP$6&gt;=$N34,AP$6&lt;$N34+$O34), 1, IF(AND(AP$6&gt;=$H34,AP$6&lt;$H34+$I34), 2, 0))</f>
        <v>0</v>
      </c>
      <c r="AQ34" s="14">
        <f>IF(AND(AQ$6&gt;=$N34,AQ$6&lt;$N34+$O34), 1, IF(AND(AQ$6&gt;=$H34,AQ$6&lt;$H34+$I34), 2, 0))</f>
        <v>0</v>
      </c>
      <c r="AR34" s="14">
        <f>IF(AND(AR$6&gt;=$N34,AR$6&lt;$N34+$O34), 1, IF(AND(AR$6&gt;=$H34,AR$6&lt;$H34+$I34), 2, 0))</f>
        <v>0</v>
      </c>
      <c r="AS34" s="14">
        <f>IF(AND(AS$6&gt;=$N34,AS$6&lt;$N34+$O34), 1, IF(AND(AS$6&gt;=$H34,AS$6&lt;$H34+$I34), 2, 0))</f>
        <v>0</v>
      </c>
      <c r="AT34" s="14">
        <f>IF(AND(AT$6&gt;=$N34,AT$6&lt;$N34+$O34), 1, IF(AND(AT$6&gt;=$H34,AT$6&lt;$H34+$I34), 2, 0))</f>
        <v>0</v>
      </c>
      <c r="AU34" s="14">
        <f>IF(AND(AU$6&gt;=$N34,AU$6&lt;$N34+$O34), 1, IF(AND(AU$6&gt;=$H34,AU$6&lt;$H34+$I34), 2, 0))</f>
        <v>0</v>
      </c>
      <c r="AV34" s="14">
        <f>IF(AND(AV$6&gt;=$N34,AV$6&lt;$N34+$O34), 1, IF(AND(AV$6&gt;=$H34,AV$6&lt;$H34+$I34), 2, 0))</f>
        <v>0</v>
      </c>
      <c r="AW34" s="14">
        <f>IF(AND(AW$6&gt;=$N34,AW$6&lt;$N34+$O34), 1, IF(AND(AW$6&gt;=$H34,AW$6&lt;$H34+$I34), 2, 0))</f>
        <v>0</v>
      </c>
      <c r="AX34" s="14">
        <f>IF(AND(AX$6&gt;=$N34,AX$6&lt;$N34+$O34), 1, IF(AND(AX$6&gt;=$H34,AX$6&lt;$H34+$I34), 2, 0))</f>
        <v>0</v>
      </c>
      <c r="AY34" s="14">
        <f>IF(AND(AY$6&gt;=$N34,AY$6&lt;$N34+$O34), 1, IF(AND(AY$6&gt;=$H34,AY$6&lt;$H34+$I34), 2, 0))</f>
        <v>0</v>
      </c>
      <c r="AZ34" s="14">
        <f>IF(AND(AZ$6&gt;=$N34,AZ$6&lt;$N34+$O34), 1, IF(AND(AZ$6&gt;=$H34,AZ$6&lt;$H34+$I34), 2, 0))</f>
        <v>0</v>
      </c>
      <c r="BA34" s="14">
        <f>IF(AND(BA$6&gt;=$N34,BA$6&lt;$N34+$O34), 1, IF(AND(BA$6&gt;=$H34,BA$6&lt;$H34+$I34), 2, 0))</f>
        <v>0</v>
      </c>
      <c r="BB34" s="14">
        <f>IF(AND(BB$6&gt;=$N34,BB$6&lt;$N34+$O34), 1, IF(AND(BB$6&gt;=$H34,BB$6&lt;$H34+$I34), 2, 0))</f>
        <v>0</v>
      </c>
      <c r="BC34" s="14">
        <f>IF(AND(BC$6&gt;=$N34,BC$6&lt;$N34+$O34), 1, IF(AND(BC$6&gt;=$H34,BC$6&lt;$H34+$I34), 2, 0))</f>
        <v>0</v>
      </c>
      <c r="BD34" s="14">
        <f>IF(AND(BD$6&gt;=$N34,BD$6&lt;$N34+$O34), 1, IF(AND(BD$6&gt;=$H34,BD$6&lt;$H34+$I34), 2, 0))</f>
        <v>0</v>
      </c>
      <c r="BE34" s="14">
        <f>IF(AND(BE$6&gt;=$N34,BE$6&lt;$N34+$O34), 1, IF(AND(BE$6&gt;=$H34,BE$6&lt;$H34+$I34), 2, 0))</f>
        <v>0</v>
      </c>
      <c r="BF34" s="14">
        <f>IF(AND(BF$6&gt;=$N34,BF$6&lt;$N34+$O34), 1, IF(AND(BF$6&gt;=$H34,BF$6&lt;$H34+$I34), 2, 0))</f>
        <v>0</v>
      </c>
      <c r="BG34" s="14">
        <f>IF(AND(BG$6&gt;=$N34,BG$6&lt;$N34+$O34), 1, IF(AND(BG$6&gt;=$H34,BG$6&lt;$H34+$I34), 2, 0))</f>
        <v>0</v>
      </c>
      <c r="BH34" s="14">
        <f>IF(AND(BH$6&gt;=$N34,BH$6&lt;$N34+$O34), 1, IF(AND(BH$6&gt;=$H34,BH$6&lt;$H34+$I34), 2, 0))</f>
        <v>0</v>
      </c>
    </row>
    <row r="35" spans="1:60" ht="19.5" customHeight="1">
      <c r="A35" s="13" t="s">
        <v>116</v>
      </c>
      <c r="B35" s="24" t="s">
        <v>57</v>
      </c>
      <c r="C35" s="37" t="s">
        <v>67</v>
      </c>
      <c r="D35" s="13" t="s">
        <v>64</v>
      </c>
      <c r="E35" s="13" t="s">
        <v>117</v>
      </c>
      <c r="F35" s="57">
        <v>3</v>
      </c>
      <c r="G35" s="57" t="s">
        <v>28</v>
      </c>
      <c r="H35" s="64">
        <v>44501</v>
      </c>
      <c r="I35" s="57">
        <v>1</v>
      </c>
      <c r="J35" s="58">
        <f>H35 +I35</f>
        <v>44502</v>
      </c>
      <c r="K35" s="57"/>
      <c r="L35" s="57"/>
      <c r="M35" s="57"/>
      <c r="N35" s="64"/>
      <c r="O35" s="57"/>
      <c r="P35" s="64"/>
      <c r="Q35" s="57"/>
      <c r="R35" s="57" t="s">
        <v>13</v>
      </c>
      <c r="S35" s="14">
        <f>IF(AND(S$6&gt;=$N35,S$6&lt;$N35+$O35), 1, IF(AND(S$6&gt;=$H35,S$6&lt;$H35+$I35), 2, 0))</f>
        <v>0</v>
      </c>
      <c r="T35" s="14">
        <f>IF(AND(T$6&gt;=$N35,T$6&lt;$N35+$O35), 1, IF(AND(T$6&gt;=$H35,T$6&lt;$H35+$I35), 2, 0))</f>
        <v>0</v>
      </c>
      <c r="U35" s="14">
        <f>IF(AND(U$6&gt;=$N35,U$6&lt;$N35+$O35), 1, IF(AND(U$6&gt;=$H35,U$6&lt;$H35+$I35), 2, 0))</f>
        <v>0</v>
      </c>
      <c r="V35" s="14">
        <f>IF(AND(V$6&gt;=$N35,V$6&lt;$N35+$O35), 1, IF(AND(V$6&gt;=$H35,V$6&lt;$H35+$I35), 2, 0))</f>
        <v>0</v>
      </c>
      <c r="W35" s="14">
        <f>IF(AND(W$6&gt;=$N35,W$6&lt;$N35+$O35), 1, IF(AND(W$6&gt;=$H35,W$6&lt;$H35+$I35), 2, 0))</f>
        <v>0</v>
      </c>
      <c r="X35" s="14">
        <f>IF(AND(X$6&gt;=$N35,X$6&lt;$N35+$O35), 1, IF(AND(X$6&gt;=$H35,X$6&lt;$H35+$I35), 2, 0))</f>
        <v>0</v>
      </c>
      <c r="Y35" s="14">
        <f>IF(AND(Y$6&gt;=$N35,Y$6&lt;$N35+$O35), 1, IF(AND(Y$6&gt;=$H35,Y$6&lt;$H35+$I35), 2, 0))</f>
        <v>0</v>
      </c>
      <c r="Z35" s="14">
        <f>IF(AND(Z$6&gt;=$N35,Z$6&lt;$N35+$O35), 1, IF(AND(Z$6&gt;=$H35,Z$6&lt;$H35+$I35), 2, 0))</f>
        <v>2</v>
      </c>
      <c r="AA35" s="14">
        <f>IF(AND(AA$6&gt;=$N35,AA$6&lt;$N35+$O35), 1, IF(AND(AA$6&gt;=$H35,AA$6&lt;$H35+$I35), 2, 0))</f>
        <v>0</v>
      </c>
      <c r="AB35" s="14">
        <f>IF(AND(AB$6&gt;=$N35,AB$6&lt;$N35+$O35), 1, IF(AND(AB$6&gt;=$H35,AB$6&lt;$H35+$I35), 2, 0))</f>
        <v>0</v>
      </c>
      <c r="AC35" s="14">
        <f>IF(AND(AC$6&gt;=$N35,AC$6&lt;$N35+$O35), 1, IF(AND(AC$6&gt;=$H35,AC$6&lt;$H35+$I35), 2, 0))</f>
        <v>0</v>
      </c>
      <c r="AD35" s="14">
        <f>IF(AND(AD$6&gt;=$N35,AD$6&lt;$N35+$O35), 1, IF(AND(AD$6&gt;=$H35,AD$6&lt;$H35+$I35), 2, 0))</f>
        <v>0</v>
      </c>
      <c r="AE35" s="14">
        <f>IF(AND(AE$6&gt;=$N35,AE$6&lt;$N35+$O35), 1, IF(AND(AE$6&gt;=$H35,AE$6&lt;$H35+$I35), 2, 0))</f>
        <v>0</v>
      </c>
      <c r="AF35" s="14">
        <f>IF(AND(AF$6&gt;=$N35,AF$6&lt;$N35+$O35), 1, IF(AND(AF$6&gt;=$H35,AF$6&lt;$H35+$I35), 2, 0))</f>
        <v>0</v>
      </c>
      <c r="AG35" s="14">
        <f>IF(AND(AG$6&gt;=$N35,AG$6&lt;$N35+$O35), 1, IF(AND(AG$6&gt;=$H35,AG$6&lt;$H35+$I35), 2, 0))</f>
        <v>0</v>
      </c>
      <c r="AH35" s="14">
        <f>IF(AND(AH$6&gt;=$N35,AH$6&lt;$N35+$O35), 1, IF(AND(AH$6&gt;=$H35,AH$6&lt;$H35+$I35), 2, 0))</f>
        <v>0</v>
      </c>
      <c r="AI35" s="14">
        <f>IF(AND(AI$6&gt;=$N35,AI$6&lt;$N35+$O35), 1, IF(AND(AI$6&gt;=$H35,AI$6&lt;$H35+$I35), 2, 0))</f>
        <v>0</v>
      </c>
      <c r="AJ35" s="14">
        <f>IF(AND(AJ$6&gt;=$N35,AJ$6&lt;$N35+$O35), 1, IF(AND(AJ$6&gt;=$H35,AJ$6&lt;$H35+$I35), 2, 0))</f>
        <v>0</v>
      </c>
      <c r="AK35" s="14">
        <f>IF(AND(AK$6&gt;=$N35,AK$6&lt;$N35+$O35), 1, IF(AND(AK$6&gt;=$H35,AK$6&lt;$H35+$I35), 2, 0))</f>
        <v>0</v>
      </c>
      <c r="AL35" s="14">
        <f>IF(AND(AL$6&gt;=$N35,AL$6&lt;$N35+$O35), 1, IF(AND(AL$6&gt;=$H35,AL$6&lt;$H35+$I35), 2, 0))</f>
        <v>0</v>
      </c>
      <c r="AM35" s="14">
        <f>IF(AND(AM$6&gt;=$N35,AM$6&lt;$N35+$O35), 1, IF(AND(AM$6&gt;=$H35,AM$6&lt;$H35+$I35), 2, 0))</f>
        <v>0</v>
      </c>
      <c r="AN35" s="14">
        <f>IF(AND(AN$6&gt;=$N35,AN$6&lt;$N35+$O35), 1, IF(AND(AN$6&gt;=$H35,AN$6&lt;$H35+$I35), 2, 0))</f>
        <v>0</v>
      </c>
      <c r="AO35" s="14">
        <f>IF(AND(AO$6&gt;=$N35,AO$6&lt;$N35+$O35), 1, IF(AND(AO$6&gt;=$H35,AO$6&lt;$H35+$I35), 2, 0))</f>
        <v>0</v>
      </c>
      <c r="AP35" s="14">
        <f>IF(AND(AP$6&gt;=$N35,AP$6&lt;$N35+$O35), 1, IF(AND(AP$6&gt;=$H35,AP$6&lt;$H35+$I35), 2, 0))</f>
        <v>0</v>
      </c>
      <c r="AQ35" s="14">
        <f>IF(AND(AQ$6&gt;=$N35,AQ$6&lt;$N35+$O35), 1, IF(AND(AQ$6&gt;=$H35,AQ$6&lt;$H35+$I35), 2, 0))</f>
        <v>0</v>
      </c>
      <c r="AR35" s="14">
        <f>IF(AND(AR$6&gt;=$N35,AR$6&lt;$N35+$O35), 1, IF(AND(AR$6&gt;=$H35,AR$6&lt;$H35+$I35), 2, 0))</f>
        <v>0</v>
      </c>
      <c r="AS35" s="14">
        <f>IF(AND(AS$6&gt;=$N35,AS$6&lt;$N35+$O35), 1, IF(AND(AS$6&gt;=$H35,AS$6&lt;$H35+$I35), 2, 0))</f>
        <v>0</v>
      </c>
      <c r="AT35" s="14">
        <f>IF(AND(AT$6&gt;=$N35,AT$6&lt;$N35+$O35), 1, IF(AND(AT$6&gt;=$H35,AT$6&lt;$H35+$I35), 2, 0))</f>
        <v>0</v>
      </c>
      <c r="AU35" s="14">
        <f>IF(AND(AU$6&gt;=$N35,AU$6&lt;$N35+$O35), 1, IF(AND(AU$6&gt;=$H35,AU$6&lt;$H35+$I35), 2, 0))</f>
        <v>0</v>
      </c>
      <c r="AV35" s="14">
        <f>IF(AND(AV$6&gt;=$N35,AV$6&lt;$N35+$O35), 1, IF(AND(AV$6&gt;=$H35,AV$6&lt;$H35+$I35), 2, 0))</f>
        <v>0</v>
      </c>
      <c r="AW35" s="14">
        <f>IF(AND(AW$6&gt;=$N35,AW$6&lt;$N35+$O35), 1, IF(AND(AW$6&gt;=$H35,AW$6&lt;$H35+$I35), 2, 0))</f>
        <v>0</v>
      </c>
      <c r="AX35" s="14">
        <f>IF(AND(AX$6&gt;=$N35,AX$6&lt;$N35+$O35), 1, IF(AND(AX$6&gt;=$H35,AX$6&lt;$H35+$I35), 2, 0))</f>
        <v>0</v>
      </c>
      <c r="AY35" s="14">
        <f>IF(AND(AY$6&gt;=$N35,AY$6&lt;$N35+$O35), 1, IF(AND(AY$6&gt;=$H35,AY$6&lt;$H35+$I35), 2, 0))</f>
        <v>0</v>
      </c>
      <c r="AZ35" s="14">
        <f>IF(AND(AZ$6&gt;=$N35,AZ$6&lt;$N35+$O35), 1, IF(AND(AZ$6&gt;=$H35,AZ$6&lt;$H35+$I35), 2, 0))</f>
        <v>0</v>
      </c>
      <c r="BA35" s="14">
        <f>IF(AND(BA$6&gt;=$N35,BA$6&lt;$N35+$O35), 1, IF(AND(BA$6&gt;=$H35,BA$6&lt;$H35+$I35), 2, 0))</f>
        <v>0</v>
      </c>
      <c r="BB35" s="14">
        <f>IF(AND(BB$6&gt;=$N35,BB$6&lt;$N35+$O35), 1, IF(AND(BB$6&gt;=$H35,BB$6&lt;$H35+$I35), 2, 0))</f>
        <v>0</v>
      </c>
      <c r="BC35" s="14">
        <f>IF(AND(BC$6&gt;=$N35,BC$6&lt;$N35+$O35), 1, IF(AND(BC$6&gt;=$H35,BC$6&lt;$H35+$I35), 2, 0))</f>
        <v>0</v>
      </c>
      <c r="BD35" s="14">
        <f>IF(AND(BD$6&gt;=$N35,BD$6&lt;$N35+$O35), 1, IF(AND(BD$6&gt;=$H35,BD$6&lt;$H35+$I35), 2, 0))</f>
        <v>0</v>
      </c>
      <c r="BE35" s="14">
        <f>IF(AND(BE$6&gt;=$N35,BE$6&lt;$N35+$O35), 1, IF(AND(BE$6&gt;=$H35,BE$6&lt;$H35+$I35), 2, 0))</f>
        <v>0</v>
      </c>
      <c r="BF35" s="14">
        <f>IF(AND(BF$6&gt;=$N35,BF$6&lt;$N35+$O35), 1, IF(AND(BF$6&gt;=$H35,BF$6&lt;$H35+$I35), 2, 0))</f>
        <v>0</v>
      </c>
      <c r="BG35" s="14">
        <f>IF(AND(BG$6&gt;=$N35,BG$6&lt;$N35+$O35), 1, IF(AND(BG$6&gt;=$H35,BG$6&lt;$H35+$I35), 2, 0))</f>
        <v>0</v>
      </c>
      <c r="BH35" s="14">
        <f>IF(AND(BH$6&gt;=$N35,BH$6&lt;$N35+$O35), 1, IF(AND(BH$6&gt;=$H35,BH$6&lt;$H35+$I35), 2, 0))</f>
        <v>0</v>
      </c>
    </row>
    <row r="36" spans="1:60" ht="19.5" customHeight="1">
      <c r="A36" s="13" t="s">
        <v>118</v>
      </c>
      <c r="B36" s="24" t="s">
        <v>57</v>
      </c>
      <c r="C36" s="37" t="s">
        <v>67</v>
      </c>
      <c r="D36" s="13" t="s">
        <v>64</v>
      </c>
      <c r="E36" s="13" t="s">
        <v>119</v>
      </c>
      <c r="F36" s="57">
        <v>7</v>
      </c>
      <c r="G36" s="57" t="s">
        <v>28</v>
      </c>
      <c r="H36" s="64">
        <v>44501</v>
      </c>
      <c r="I36" s="57">
        <v>3</v>
      </c>
      <c r="J36" s="58">
        <f>H36 +I36</f>
        <v>44504</v>
      </c>
      <c r="K36" s="57"/>
      <c r="L36" s="57"/>
      <c r="M36" s="57"/>
      <c r="N36" s="64"/>
      <c r="O36" s="57"/>
      <c r="P36" s="64"/>
      <c r="Q36" s="57"/>
      <c r="R36" s="57" t="s">
        <v>13</v>
      </c>
      <c r="S36" s="14">
        <f>IF(AND(S$6&gt;=$N36,S$6&lt;$N36+$O36), 1, IF(AND(S$6&gt;=$H36,S$6&lt;$H36+$I36), 2, 0))</f>
        <v>0</v>
      </c>
      <c r="T36" s="14">
        <f>IF(AND(T$6&gt;=$N36,T$6&lt;$N36+$O36), 1, IF(AND(T$6&gt;=$H36,T$6&lt;$H36+$I36), 2, 0))</f>
        <v>0</v>
      </c>
      <c r="U36" s="14">
        <f>IF(AND(U$6&gt;=$N36,U$6&lt;$N36+$O36), 1, IF(AND(U$6&gt;=$H36,U$6&lt;$H36+$I36), 2, 0))</f>
        <v>0</v>
      </c>
      <c r="V36" s="14">
        <f>IF(AND(V$6&gt;=$N36,V$6&lt;$N36+$O36), 1, IF(AND(V$6&gt;=$H36,V$6&lt;$H36+$I36), 2, 0))</f>
        <v>0</v>
      </c>
      <c r="W36" s="14">
        <f>IF(AND(W$6&gt;=$N36,W$6&lt;$N36+$O36), 1, IF(AND(W$6&gt;=$H36,W$6&lt;$H36+$I36), 2, 0))</f>
        <v>0</v>
      </c>
      <c r="X36" s="14">
        <f>IF(AND(X$6&gt;=$N36,X$6&lt;$N36+$O36), 1, IF(AND(X$6&gt;=$H36,X$6&lt;$H36+$I36), 2, 0))</f>
        <v>0</v>
      </c>
      <c r="Y36" s="14">
        <f>IF(AND(Y$6&gt;=$N36,Y$6&lt;$N36+$O36), 1, IF(AND(Y$6&gt;=$H36,Y$6&lt;$H36+$I36), 2, 0))</f>
        <v>0</v>
      </c>
      <c r="Z36" s="14">
        <f>IF(AND(Z$6&gt;=$N36,Z$6&lt;$N36+$O36), 1, IF(AND(Z$6&gt;=$H36,Z$6&lt;$H36+$I36), 2, 0))</f>
        <v>2</v>
      </c>
      <c r="AA36" s="14">
        <f>IF(AND(AA$6&gt;=$N36,AA$6&lt;$N36+$O36), 1, IF(AND(AA$6&gt;=$H36,AA$6&lt;$H36+$I36), 2, 0))</f>
        <v>2</v>
      </c>
      <c r="AB36" s="14">
        <f>IF(AND(AB$6&gt;=$N36,AB$6&lt;$N36+$O36), 1, IF(AND(AB$6&gt;=$H36,AB$6&lt;$H36+$I36), 2, 0))</f>
        <v>2</v>
      </c>
      <c r="AC36" s="14">
        <f>IF(AND(AC$6&gt;=$N36,AC$6&lt;$N36+$O36), 1, IF(AND(AC$6&gt;=$H36,AC$6&lt;$H36+$I36), 2, 0))</f>
        <v>0</v>
      </c>
      <c r="AD36" s="14">
        <f>IF(AND(AD$6&gt;=$N36,AD$6&lt;$N36+$O36), 1, IF(AND(AD$6&gt;=$H36,AD$6&lt;$H36+$I36), 2, 0))</f>
        <v>0</v>
      </c>
      <c r="AE36" s="14">
        <f>IF(AND(AE$6&gt;=$N36,AE$6&lt;$N36+$O36), 1, IF(AND(AE$6&gt;=$H36,AE$6&lt;$H36+$I36), 2, 0))</f>
        <v>0</v>
      </c>
      <c r="AF36" s="14">
        <f>IF(AND(AF$6&gt;=$N36,AF$6&lt;$N36+$O36), 1, IF(AND(AF$6&gt;=$H36,AF$6&lt;$H36+$I36), 2, 0))</f>
        <v>0</v>
      </c>
      <c r="AG36" s="14">
        <f>IF(AND(AG$6&gt;=$N36,AG$6&lt;$N36+$O36), 1, IF(AND(AG$6&gt;=$H36,AG$6&lt;$H36+$I36), 2, 0))</f>
        <v>0</v>
      </c>
      <c r="AH36" s="14">
        <f>IF(AND(AH$6&gt;=$N36,AH$6&lt;$N36+$O36), 1, IF(AND(AH$6&gt;=$H36,AH$6&lt;$H36+$I36), 2, 0))</f>
        <v>0</v>
      </c>
      <c r="AI36" s="14">
        <f>IF(AND(AI$6&gt;=$N36,AI$6&lt;$N36+$O36), 1, IF(AND(AI$6&gt;=$H36,AI$6&lt;$H36+$I36), 2, 0))</f>
        <v>0</v>
      </c>
      <c r="AJ36" s="14">
        <f>IF(AND(AJ$6&gt;=$N36,AJ$6&lt;$N36+$O36), 1, IF(AND(AJ$6&gt;=$H36,AJ$6&lt;$H36+$I36), 2, 0))</f>
        <v>0</v>
      </c>
      <c r="AK36" s="14">
        <f>IF(AND(AK$6&gt;=$N36,AK$6&lt;$N36+$O36), 1, IF(AND(AK$6&gt;=$H36,AK$6&lt;$H36+$I36), 2, 0))</f>
        <v>0</v>
      </c>
      <c r="AL36" s="14">
        <f>IF(AND(AL$6&gt;=$N36,AL$6&lt;$N36+$O36), 1, IF(AND(AL$6&gt;=$H36,AL$6&lt;$H36+$I36), 2, 0))</f>
        <v>0</v>
      </c>
      <c r="AM36" s="14">
        <f>IF(AND(AM$6&gt;=$N36,AM$6&lt;$N36+$O36), 1, IF(AND(AM$6&gt;=$H36,AM$6&lt;$H36+$I36), 2, 0))</f>
        <v>0</v>
      </c>
      <c r="AN36" s="14">
        <f>IF(AND(AN$6&gt;=$N36,AN$6&lt;$N36+$O36), 1, IF(AND(AN$6&gt;=$H36,AN$6&lt;$H36+$I36), 2, 0))</f>
        <v>0</v>
      </c>
      <c r="AO36" s="14">
        <f>IF(AND(AO$6&gt;=$N36,AO$6&lt;$N36+$O36), 1, IF(AND(AO$6&gt;=$H36,AO$6&lt;$H36+$I36), 2, 0))</f>
        <v>0</v>
      </c>
      <c r="AP36" s="14">
        <f>IF(AND(AP$6&gt;=$N36,AP$6&lt;$N36+$O36), 1, IF(AND(AP$6&gt;=$H36,AP$6&lt;$H36+$I36), 2, 0))</f>
        <v>0</v>
      </c>
      <c r="AQ36" s="14">
        <f>IF(AND(AQ$6&gt;=$N36,AQ$6&lt;$N36+$O36), 1, IF(AND(AQ$6&gt;=$H36,AQ$6&lt;$H36+$I36), 2, 0))</f>
        <v>0</v>
      </c>
      <c r="AR36" s="14">
        <f>IF(AND(AR$6&gt;=$N36,AR$6&lt;$N36+$O36), 1, IF(AND(AR$6&gt;=$H36,AR$6&lt;$H36+$I36), 2, 0))</f>
        <v>0</v>
      </c>
      <c r="AS36" s="14">
        <f>IF(AND(AS$6&gt;=$N36,AS$6&lt;$N36+$O36), 1, IF(AND(AS$6&gt;=$H36,AS$6&lt;$H36+$I36), 2, 0))</f>
        <v>0</v>
      </c>
      <c r="AT36" s="14">
        <f>IF(AND(AT$6&gt;=$N36,AT$6&lt;$N36+$O36), 1, IF(AND(AT$6&gt;=$H36,AT$6&lt;$H36+$I36), 2, 0))</f>
        <v>0</v>
      </c>
      <c r="AU36" s="14">
        <f>IF(AND(AU$6&gt;=$N36,AU$6&lt;$N36+$O36), 1, IF(AND(AU$6&gt;=$H36,AU$6&lt;$H36+$I36), 2, 0))</f>
        <v>0</v>
      </c>
      <c r="AV36" s="14">
        <f>IF(AND(AV$6&gt;=$N36,AV$6&lt;$N36+$O36), 1, IF(AND(AV$6&gt;=$H36,AV$6&lt;$H36+$I36), 2, 0))</f>
        <v>0</v>
      </c>
      <c r="AW36" s="14">
        <f>IF(AND(AW$6&gt;=$N36,AW$6&lt;$N36+$O36), 1, IF(AND(AW$6&gt;=$H36,AW$6&lt;$H36+$I36), 2, 0))</f>
        <v>0</v>
      </c>
      <c r="AX36" s="14">
        <f>IF(AND(AX$6&gt;=$N36,AX$6&lt;$N36+$O36), 1, IF(AND(AX$6&gt;=$H36,AX$6&lt;$H36+$I36), 2, 0))</f>
        <v>0</v>
      </c>
      <c r="AY36" s="14">
        <f>IF(AND(AY$6&gt;=$N36,AY$6&lt;$N36+$O36), 1, IF(AND(AY$6&gt;=$H36,AY$6&lt;$H36+$I36), 2, 0))</f>
        <v>0</v>
      </c>
      <c r="AZ36" s="14">
        <f>IF(AND(AZ$6&gt;=$N36,AZ$6&lt;$N36+$O36), 1, IF(AND(AZ$6&gt;=$H36,AZ$6&lt;$H36+$I36), 2, 0))</f>
        <v>0</v>
      </c>
      <c r="BA36" s="14">
        <f>IF(AND(BA$6&gt;=$N36,BA$6&lt;$N36+$O36), 1, IF(AND(BA$6&gt;=$H36,BA$6&lt;$H36+$I36), 2, 0))</f>
        <v>0</v>
      </c>
      <c r="BB36" s="14">
        <f>IF(AND(BB$6&gt;=$N36,BB$6&lt;$N36+$O36), 1, IF(AND(BB$6&gt;=$H36,BB$6&lt;$H36+$I36), 2, 0))</f>
        <v>0</v>
      </c>
      <c r="BC36" s="14">
        <f>IF(AND(BC$6&gt;=$N36,BC$6&lt;$N36+$O36), 1, IF(AND(BC$6&gt;=$H36,BC$6&lt;$H36+$I36), 2, 0))</f>
        <v>0</v>
      </c>
      <c r="BD36" s="14">
        <f>IF(AND(BD$6&gt;=$N36,BD$6&lt;$N36+$O36), 1, IF(AND(BD$6&gt;=$H36,BD$6&lt;$H36+$I36), 2, 0))</f>
        <v>0</v>
      </c>
      <c r="BE36" s="14">
        <f>IF(AND(BE$6&gt;=$N36,BE$6&lt;$N36+$O36), 1, IF(AND(BE$6&gt;=$H36,BE$6&lt;$H36+$I36), 2, 0))</f>
        <v>0</v>
      </c>
      <c r="BF36" s="14">
        <f>IF(AND(BF$6&gt;=$N36,BF$6&lt;$N36+$O36), 1, IF(AND(BF$6&gt;=$H36,BF$6&lt;$H36+$I36), 2, 0))</f>
        <v>0</v>
      </c>
      <c r="BG36" s="14">
        <f>IF(AND(BG$6&gt;=$N36,BG$6&lt;$N36+$O36), 1, IF(AND(BG$6&gt;=$H36,BG$6&lt;$H36+$I36), 2, 0))</f>
        <v>0</v>
      </c>
      <c r="BH36" s="14">
        <f>IF(AND(BH$6&gt;=$N36,BH$6&lt;$N36+$O36), 1, IF(AND(BH$6&gt;=$H36,BH$6&lt;$H36+$I36), 2, 0))</f>
        <v>0</v>
      </c>
    </row>
    <row r="37" spans="1:60" ht="19.5" customHeight="1">
      <c r="A37" s="13" t="s">
        <v>120</v>
      </c>
      <c r="B37" s="24" t="s">
        <v>57</v>
      </c>
      <c r="C37" s="37" t="s">
        <v>67</v>
      </c>
      <c r="D37" s="13" t="s">
        <v>64</v>
      </c>
      <c r="E37" s="13" t="s">
        <v>121</v>
      </c>
      <c r="F37" s="57">
        <v>5</v>
      </c>
      <c r="G37" s="57" t="s">
        <v>28</v>
      </c>
      <c r="H37" s="64">
        <v>44508</v>
      </c>
      <c r="I37" s="57">
        <v>2</v>
      </c>
      <c r="J37" s="58">
        <f>H37 +I37</f>
        <v>44510</v>
      </c>
      <c r="K37" s="57"/>
      <c r="L37" s="57"/>
      <c r="M37" s="57"/>
      <c r="N37" s="64"/>
      <c r="O37" s="57"/>
      <c r="P37" s="64"/>
      <c r="Q37" s="57"/>
      <c r="R37" s="57" t="s">
        <v>13</v>
      </c>
      <c r="S37" s="14">
        <f>IF(AND(S$6&gt;=$N37,S$6&lt;$N37+$O37), 1, IF(AND(S$6&gt;=$H37,S$6&lt;$H37+$I37), 2, 0))</f>
        <v>0</v>
      </c>
      <c r="T37" s="14">
        <f>IF(AND(T$6&gt;=$N37,T$6&lt;$N37+$O37), 1, IF(AND(T$6&gt;=$H37,T$6&lt;$H37+$I37), 2, 0))</f>
        <v>0</v>
      </c>
      <c r="U37" s="14">
        <f>IF(AND(U$6&gt;=$N37,U$6&lt;$N37+$O37), 1, IF(AND(U$6&gt;=$H37,U$6&lt;$H37+$I37), 2, 0))</f>
        <v>0</v>
      </c>
      <c r="V37" s="14">
        <f>IF(AND(V$6&gt;=$N37,V$6&lt;$N37+$O37), 1, IF(AND(V$6&gt;=$H37,V$6&lt;$H37+$I37), 2, 0))</f>
        <v>0</v>
      </c>
      <c r="W37" s="14">
        <f>IF(AND(W$6&gt;=$N37,W$6&lt;$N37+$O37), 1, IF(AND(W$6&gt;=$H37,W$6&lt;$H37+$I37), 2, 0))</f>
        <v>0</v>
      </c>
      <c r="X37" s="14">
        <f>IF(AND(X$6&gt;=$N37,X$6&lt;$N37+$O37), 1, IF(AND(X$6&gt;=$H37,X$6&lt;$H37+$I37), 2, 0))</f>
        <v>0</v>
      </c>
      <c r="Y37" s="14">
        <f>IF(AND(Y$6&gt;=$N37,Y$6&lt;$N37+$O37), 1, IF(AND(Y$6&gt;=$H37,Y$6&lt;$H37+$I37), 2, 0))</f>
        <v>0</v>
      </c>
      <c r="Z37" s="14">
        <f>IF(AND(Z$6&gt;=$N37,Z$6&lt;$N37+$O37), 1, IF(AND(Z$6&gt;=$H37,Z$6&lt;$H37+$I37), 2, 0))</f>
        <v>0</v>
      </c>
      <c r="AA37" s="14">
        <f>IF(AND(AA$6&gt;=$N37,AA$6&lt;$N37+$O37), 1, IF(AND(AA$6&gt;=$H37,AA$6&lt;$H37+$I37), 2, 0))</f>
        <v>0</v>
      </c>
      <c r="AB37" s="14">
        <f>IF(AND(AB$6&gt;=$N37,AB$6&lt;$N37+$O37), 1, IF(AND(AB$6&gt;=$H37,AB$6&lt;$H37+$I37), 2, 0))</f>
        <v>0</v>
      </c>
      <c r="AC37" s="14">
        <f>IF(AND(AC$6&gt;=$N37,AC$6&lt;$N37+$O37), 1, IF(AND(AC$6&gt;=$H37,AC$6&lt;$H37+$I37), 2, 0))</f>
        <v>0</v>
      </c>
      <c r="AD37" s="14">
        <f>IF(AND(AD$6&gt;=$N37,AD$6&lt;$N37+$O37), 1, IF(AND(AD$6&gt;=$H37,AD$6&lt;$H37+$I37), 2, 0))</f>
        <v>0</v>
      </c>
      <c r="AE37" s="14">
        <f>IF(AND(AE$6&gt;=$N37,AE$6&lt;$N37+$O37), 1, IF(AND(AE$6&gt;=$H37,AE$6&lt;$H37+$I37), 2, 0))</f>
        <v>0</v>
      </c>
      <c r="AF37" s="14">
        <f>IF(AND(AF$6&gt;=$N37,AF$6&lt;$N37+$O37), 1, IF(AND(AF$6&gt;=$H37,AF$6&lt;$H37+$I37), 2, 0))</f>
        <v>0</v>
      </c>
      <c r="AG37" s="14">
        <f>IF(AND(AG$6&gt;=$N37,AG$6&lt;$N37+$O37), 1, IF(AND(AG$6&gt;=$H37,AG$6&lt;$H37+$I37), 2, 0))</f>
        <v>2</v>
      </c>
      <c r="AH37" s="14">
        <f>IF(AND(AH$6&gt;=$N37,AH$6&lt;$N37+$O37), 1, IF(AND(AH$6&gt;=$H37,AH$6&lt;$H37+$I37), 2, 0))</f>
        <v>2</v>
      </c>
      <c r="AI37" s="14">
        <f>IF(AND(AI$6&gt;=$N37,AI$6&lt;$N37+$O37), 1, IF(AND(AI$6&gt;=$H37,AI$6&lt;$H37+$I37), 2, 0))</f>
        <v>0</v>
      </c>
      <c r="AJ37" s="14">
        <f>IF(AND(AJ$6&gt;=$N37,AJ$6&lt;$N37+$O37), 1, IF(AND(AJ$6&gt;=$H37,AJ$6&lt;$H37+$I37), 2, 0))</f>
        <v>0</v>
      </c>
      <c r="AK37" s="14">
        <f>IF(AND(AK$6&gt;=$N37,AK$6&lt;$N37+$O37), 1, IF(AND(AK$6&gt;=$H37,AK$6&lt;$H37+$I37), 2, 0))</f>
        <v>0</v>
      </c>
      <c r="AL37" s="14">
        <f>IF(AND(AL$6&gt;=$N37,AL$6&lt;$N37+$O37), 1, IF(AND(AL$6&gt;=$H37,AL$6&lt;$H37+$I37), 2, 0))</f>
        <v>0</v>
      </c>
      <c r="AM37" s="14">
        <f>IF(AND(AM$6&gt;=$N37,AM$6&lt;$N37+$O37), 1, IF(AND(AM$6&gt;=$H37,AM$6&lt;$H37+$I37), 2, 0))</f>
        <v>0</v>
      </c>
      <c r="AN37" s="14">
        <f>IF(AND(AN$6&gt;=$N37,AN$6&lt;$N37+$O37), 1, IF(AND(AN$6&gt;=$H37,AN$6&lt;$H37+$I37), 2, 0))</f>
        <v>0</v>
      </c>
      <c r="AO37" s="14">
        <f>IF(AND(AO$6&gt;=$N37,AO$6&lt;$N37+$O37), 1, IF(AND(AO$6&gt;=$H37,AO$6&lt;$H37+$I37), 2, 0))</f>
        <v>0</v>
      </c>
      <c r="AP37" s="14">
        <f>IF(AND(AP$6&gt;=$N37,AP$6&lt;$N37+$O37), 1, IF(AND(AP$6&gt;=$H37,AP$6&lt;$H37+$I37), 2, 0))</f>
        <v>0</v>
      </c>
      <c r="AQ37" s="14">
        <f>IF(AND(AQ$6&gt;=$N37,AQ$6&lt;$N37+$O37), 1, IF(AND(AQ$6&gt;=$H37,AQ$6&lt;$H37+$I37), 2, 0))</f>
        <v>0</v>
      </c>
      <c r="AR37" s="14">
        <f>IF(AND(AR$6&gt;=$N37,AR$6&lt;$N37+$O37), 1, IF(AND(AR$6&gt;=$H37,AR$6&lt;$H37+$I37), 2, 0))</f>
        <v>0</v>
      </c>
      <c r="AS37" s="14">
        <f>IF(AND(AS$6&gt;=$N37,AS$6&lt;$N37+$O37), 1, IF(AND(AS$6&gt;=$H37,AS$6&lt;$H37+$I37), 2, 0))</f>
        <v>0</v>
      </c>
      <c r="AT37" s="14">
        <f>IF(AND(AT$6&gt;=$N37,AT$6&lt;$N37+$O37), 1, IF(AND(AT$6&gt;=$H37,AT$6&lt;$H37+$I37), 2, 0))</f>
        <v>0</v>
      </c>
      <c r="AU37" s="14">
        <f>IF(AND(AU$6&gt;=$N37,AU$6&lt;$N37+$O37), 1, IF(AND(AU$6&gt;=$H37,AU$6&lt;$H37+$I37), 2, 0))</f>
        <v>0</v>
      </c>
      <c r="AV37" s="14">
        <f>IF(AND(AV$6&gt;=$N37,AV$6&lt;$N37+$O37), 1, IF(AND(AV$6&gt;=$H37,AV$6&lt;$H37+$I37), 2, 0))</f>
        <v>0</v>
      </c>
      <c r="AW37" s="14">
        <f>IF(AND(AW$6&gt;=$N37,AW$6&lt;$N37+$O37), 1, IF(AND(AW$6&gt;=$H37,AW$6&lt;$H37+$I37), 2, 0))</f>
        <v>0</v>
      </c>
      <c r="AX37" s="14">
        <f>IF(AND(AX$6&gt;=$N37,AX$6&lt;$N37+$O37), 1, IF(AND(AX$6&gt;=$H37,AX$6&lt;$H37+$I37), 2, 0))</f>
        <v>0</v>
      </c>
      <c r="AY37" s="14">
        <f>IF(AND(AY$6&gt;=$N37,AY$6&lt;$N37+$O37), 1, IF(AND(AY$6&gt;=$H37,AY$6&lt;$H37+$I37), 2, 0))</f>
        <v>0</v>
      </c>
      <c r="AZ37" s="14">
        <f>IF(AND(AZ$6&gt;=$N37,AZ$6&lt;$N37+$O37), 1, IF(AND(AZ$6&gt;=$H37,AZ$6&lt;$H37+$I37), 2, 0))</f>
        <v>0</v>
      </c>
      <c r="BA37" s="14">
        <f>IF(AND(BA$6&gt;=$N37,BA$6&lt;$N37+$O37), 1, IF(AND(BA$6&gt;=$H37,BA$6&lt;$H37+$I37), 2, 0))</f>
        <v>0</v>
      </c>
      <c r="BB37" s="14">
        <f>IF(AND(BB$6&gt;=$N37,BB$6&lt;$N37+$O37), 1, IF(AND(BB$6&gt;=$H37,BB$6&lt;$H37+$I37), 2, 0))</f>
        <v>0</v>
      </c>
      <c r="BC37" s="14">
        <f>IF(AND(BC$6&gt;=$N37,BC$6&lt;$N37+$O37), 1, IF(AND(BC$6&gt;=$H37,BC$6&lt;$H37+$I37), 2, 0))</f>
        <v>0</v>
      </c>
      <c r="BD37" s="14">
        <f>IF(AND(BD$6&gt;=$N37,BD$6&lt;$N37+$O37), 1, IF(AND(BD$6&gt;=$H37,BD$6&lt;$H37+$I37), 2, 0))</f>
        <v>0</v>
      </c>
      <c r="BE37" s="14">
        <f>IF(AND(BE$6&gt;=$N37,BE$6&lt;$N37+$O37), 1, IF(AND(BE$6&gt;=$H37,BE$6&lt;$H37+$I37), 2, 0))</f>
        <v>0</v>
      </c>
      <c r="BF37" s="14">
        <f>IF(AND(BF$6&gt;=$N37,BF$6&lt;$N37+$O37), 1, IF(AND(BF$6&gt;=$H37,BF$6&lt;$H37+$I37), 2, 0))</f>
        <v>0</v>
      </c>
      <c r="BG37" s="14">
        <f>IF(AND(BG$6&gt;=$N37,BG$6&lt;$N37+$O37), 1, IF(AND(BG$6&gt;=$H37,BG$6&lt;$H37+$I37), 2, 0))</f>
        <v>0</v>
      </c>
      <c r="BH37" s="14">
        <f>IF(AND(BH$6&gt;=$N37,BH$6&lt;$N37+$O37), 1, IF(AND(BH$6&gt;=$H37,BH$6&lt;$H37+$I37), 2, 0))</f>
        <v>0</v>
      </c>
    </row>
    <row r="38" spans="1:60" ht="19.5" customHeight="1">
      <c r="A38" s="13" t="s">
        <v>122</v>
      </c>
      <c r="B38" s="24" t="s">
        <v>57</v>
      </c>
      <c r="C38" s="37" t="s">
        <v>67</v>
      </c>
      <c r="D38" s="13" t="s">
        <v>64</v>
      </c>
      <c r="E38" s="13" t="s">
        <v>123</v>
      </c>
      <c r="F38" s="57">
        <v>6</v>
      </c>
      <c r="G38" s="57" t="s">
        <v>28</v>
      </c>
      <c r="H38" s="64">
        <v>44508</v>
      </c>
      <c r="I38" s="57">
        <v>2</v>
      </c>
      <c r="J38" s="58">
        <f>H38 +I38</f>
        <v>44510</v>
      </c>
      <c r="K38" s="57"/>
      <c r="L38" s="57"/>
      <c r="M38" s="57"/>
      <c r="N38" s="64"/>
      <c r="O38" s="57"/>
      <c r="P38" s="64"/>
      <c r="Q38" s="57"/>
      <c r="R38" s="57" t="s">
        <v>13</v>
      </c>
      <c r="S38" s="14">
        <f>IF(AND(S$6&gt;=$N38,S$6&lt;$N38+$O38), 1, IF(AND(S$6&gt;=$H38,S$6&lt;$H38+$I38), 2, 0))</f>
        <v>0</v>
      </c>
      <c r="T38" s="14">
        <f>IF(AND(T$6&gt;=$N38,T$6&lt;$N38+$O38), 1, IF(AND(T$6&gt;=$H38,T$6&lt;$H38+$I38), 2, 0))</f>
        <v>0</v>
      </c>
      <c r="U38" s="14">
        <f>IF(AND(U$6&gt;=$N38,U$6&lt;$N38+$O38), 1, IF(AND(U$6&gt;=$H38,U$6&lt;$H38+$I38), 2, 0))</f>
        <v>0</v>
      </c>
      <c r="V38" s="14">
        <f>IF(AND(V$6&gt;=$N38,V$6&lt;$N38+$O38), 1, IF(AND(V$6&gt;=$H38,V$6&lt;$H38+$I38), 2, 0))</f>
        <v>0</v>
      </c>
      <c r="W38" s="14">
        <f>IF(AND(W$6&gt;=$N38,W$6&lt;$N38+$O38), 1, IF(AND(W$6&gt;=$H38,W$6&lt;$H38+$I38), 2, 0))</f>
        <v>0</v>
      </c>
      <c r="X38" s="14">
        <f>IF(AND(X$6&gt;=$N38,X$6&lt;$N38+$O38), 1, IF(AND(X$6&gt;=$H38,X$6&lt;$H38+$I38), 2, 0))</f>
        <v>0</v>
      </c>
      <c r="Y38" s="14">
        <f>IF(AND(Y$6&gt;=$N38,Y$6&lt;$N38+$O38), 1, IF(AND(Y$6&gt;=$H38,Y$6&lt;$H38+$I38), 2, 0))</f>
        <v>0</v>
      </c>
      <c r="Z38" s="14">
        <f>IF(AND(Z$6&gt;=$N38,Z$6&lt;$N38+$O38), 1, IF(AND(Z$6&gt;=$H38,Z$6&lt;$H38+$I38), 2, 0))</f>
        <v>0</v>
      </c>
      <c r="AA38" s="14">
        <f>IF(AND(AA$6&gt;=$N38,AA$6&lt;$N38+$O38), 1, IF(AND(AA$6&gt;=$H38,AA$6&lt;$H38+$I38), 2, 0))</f>
        <v>0</v>
      </c>
      <c r="AB38" s="14">
        <f>IF(AND(AB$6&gt;=$N38,AB$6&lt;$N38+$O38), 1, IF(AND(AB$6&gt;=$H38,AB$6&lt;$H38+$I38), 2, 0))</f>
        <v>0</v>
      </c>
      <c r="AC38" s="14">
        <f>IF(AND(AC$6&gt;=$N38,AC$6&lt;$N38+$O38), 1, IF(AND(AC$6&gt;=$H38,AC$6&lt;$H38+$I38), 2, 0))</f>
        <v>0</v>
      </c>
      <c r="AD38" s="14">
        <f>IF(AND(AD$6&gt;=$N38,AD$6&lt;$N38+$O38), 1, IF(AND(AD$6&gt;=$H38,AD$6&lt;$H38+$I38), 2, 0))</f>
        <v>0</v>
      </c>
      <c r="AE38" s="14">
        <f>IF(AND(AE$6&gt;=$N38,AE$6&lt;$N38+$O38), 1, IF(AND(AE$6&gt;=$H38,AE$6&lt;$H38+$I38), 2, 0))</f>
        <v>0</v>
      </c>
      <c r="AF38" s="14">
        <f>IF(AND(AF$6&gt;=$N38,AF$6&lt;$N38+$O38), 1, IF(AND(AF$6&gt;=$H38,AF$6&lt;$H38+$I38), 2, 0))</f>
        <v>0</v>
      </c>
      <c r="AG38" s="14">
        <f>IF(AND(AG$6&gt;=$N38,AG$6&lt;$N38+$O38), 1, IF(AND(AG$6&gt;=$H38,AG$6&lt;$H38+$I38), 2, 0))</f>
        <v>2</v>
      </c>
      <c r="AH38" s="14">
        <f>IF(AND(AH$6&gt;=$N38,AH$6&lt;$N38+$O38), 1, IF(AND(AH$6&gt;=$H38,AH$6&lt;$H38+$I38), 2, 0))</f>
        <v>2</v>
      </c>
      <c r="AI38" s="14">
        <f>IF(AND(AI$6&gt;=$N38,AI$6&lt;$N38+$O38), 1, IF(AND(AI$6&gt;=$H38,AI$6&lt;$H38+$I38), 2, 0))</f>
        <v>0</v>
      </c>
      <c r="AJ38" s="14">
        <f>IF(AND(AJ$6&gt;=$N38,AJ$6&lt;$N38+$O38), 1, IF(AND(AJ$6&gt;=$H38,AJ$6&lt;$H38+$I38), 2, 0))</f>
        <v>0</v>
      </c>
      <c r="AK38" s="14">
        <f>IF(AND(AK$6&gt;=$N38,AK$6&lt;$N38+$O38), 1, IF(AND(AK$6&gt;=$H38,AK$6&lt;$H38+$I38), 2, 0))</f>
        <v>0</v>
      </c>
      <c r="AL38" s="14">
        <f>IF(AND(AL$6&gt;=$N38,AL$6&lt;$N38+$O38), 1, IF(AND(AL$6&gt;=$H38,AL$6&lt;$H38+$I38), 2, 0))</f>
        <v>0</v>
      </c>
      <c r="AM38" s="14">
        <f>IF(AND(AM$6&gt;=$N38,AM$6&lt;$N38+$O38), 1, IF(AND(AM$6&gt;=$H38,AM$6&lt;$H38+$I38), 2, 0))</f>
        <v>0</v>
      </c>
      <c r="AN38" s="14">
        <f>IF(AND(AN$6&gt;=$N38,AN$6&lt;$N38+$O38), 1, IF(AND(AN$6&gt;=$H38,AN$6&lt;$H38+$I38), 2, 0))</f>
        <v>0</v>
      </c>
      <c r="AO38" s="14">
        <f>IF(AND(AO$6&gt;=$N38,AO$6&lt;$N38+$O38), 1, IF(AND(AO$6&gt;=$H38,AO$6&lt;$H38+$I38), 2, 0))</f>
        <v>0</v>
      </c>
      <c r="AP38" s="14">
        <f>IF(AND(AP$6&gt;=$N38,AP$6&lt;$N38+$O38), 1, IF(AND(AP$6&gt;=$H38,AP$6&lt;$H38+$I38), 2, 0))</f>
        <v>0</v>
      </c>
      <c r="AQ38" s="14">
        <f>IF(AND(AQ$6&gt;=$N38,AQ$6&lt;$N38+$O38), 1, IF(AND(AQ$6&gt;=$H38,AQ$6&lt;$H38+$I38), 2, 0))</f>
        <v>0</v>
      </c>
      <c r="AR38" s="14">
        <f>IF(AND(AR$6&gt;=$N38,AR$6&lt;$N38+$O38), 1, IF(AND(AR$6&gt;=$H38,AR$6&lt;$H38+$I38), 2, 0))</f>
        <v>0</v>
      </c>
      <c r="AS38" s="14">
        <f>IF(AND(AS$6&gt;=$N38,AS$6&lt;$N38+$O38), 1, IF(AND(AS$6&gt;=$H38,AS$6&lt;$H38+$I38), 2, 0))</f>
        <v>0</v>
      </c>
      <c r="AT38" s="14">
        <f>IF(AND(AT$6&gt;=$N38,AT$6&lt;$N38+$O38), 1, IF(AND(AT$6&gt;=$H38,AT$6&lt;$H38+$I38), 2, 0))</f>
        <v>0</v>
      </c>
      <c r="AU38" s="14">
        <f>IF(AND(AU$6&gt;=$N38,AU$6&lt;$N38+$O38), 1, IF(AND(AU$6&gt;=$H38,AU$6&lt;$H38+$I38), 2, 0))</f>
        <v>0</v>
      </c>
      <c r="AV38" s="14">
        <f>IF(AND(AV$6&gt;=$N38,AV$6&lt;$N38+$O38), 1, IF(AND(AV$6&gt;=$H38,AV$6&lt;$H38+$I38), 2, 0))</f>
        <v>0</v>
      </c>
      <c r="AW38" s="14">
        <f>IF(AND(AW$6&gt;=$N38,AW$6&lt;$N38+$O38), 1, IF(AND(AW$6&gt;=$H38,AW$6&lt;$H38+$I38), 2, 0))</f>
        <v>0</v>
      </c>
      <c r="AX38" s="14">
        <f>IF(AND(AX$6&gt;=$N38,AX$6&lt;$N38+$O38), 1, IF(AND(AX$6&gt;=$H38,AX$6&lt;$H38+$I38), 2, 0))</f>
        <v>0</v>
      </c>
      <c r="AY38" s="14">
        <f>IF(AND(AY$6&gt;=$N38,AY$6&lt;$N38+$O38), 1, IF(AND(AY$6&gt;=$H38,AY$6&lt;$H38+$I38), 2, 0))</f>
        <v>0</v>
      </c>
      <c r="AZ38" s="14">
        <f>IF(AND(AZ$6&gt;=$N38,AZ$6&lt;$N38+$O38), 1, IF(AND(AZ$6&gt;=$H38,AZ$6&lt;$H38+$I38), 2, 0))</f>
        <v>0</v>
      </c>
      <c r="BA38" s="14">
        <f>IF(AND(BA$6&gt;=$N38,BA$6&lt;$N38+$O38), 1, IF(AND(BA$6&gt;=$H38,BA$6&lt;$H38+$I38), 2, 0))</f>
        <v>0</v>
      </c>
      <c r="BB38" s="14">
        <f>IF(AND(BB$6&gt;=$N38,BB$6&lt;$N38+$O38), 1, IF(AND(BB$6&gt;=$H38,BB$6&lt;$H38+$I38), 2, 0))</f>
        <v>0</v>
      </c>
      <c r="BC38" s="14">
        <f>IF(AND(BC$6&gt;=$N38,BC$6&lt;$N38+$O38), 1, IF(AND(BC$6&gt;=$H38,BC$6&lt;$H38+$I38), 2, 0))</f>
        <v>0</v>
      </c>
      <c r="BD38" s="14">
        <f>IF(AND(BD$6&gt;=$N38,BD$6&lt;$N38+$O38), 1, IF(AND(BD$6&gt;=$H38,BD$6&lt;$H38+$I38), 2, 0))</f>
        <v>0</v>
      </c>
      <c r="BE38" s="14">
        <f>IF(AND(BE$6&gt;=$N38,BE$6&lt;$N38+$O38), 1, IF(AND(BE$6&gt;=$H38,BE$6&lt;$H38+$I38), 2, 0))</f>
        <v>0</v>
      </c>
      <c r="BF38" s="14">
        <f>IF(AND(BF$6&gt;=$N38,BF$6&lt;$N38+$O38), 1, IF(AND(BF$6&gt;=$H38,BF$6&lt;$H38+$I38), 2, 0))</f>
        <v>0</v>
      </c>
      <c r="BG38" s="14">
        <f>IF(AND(BG$6&gt;=$N38,BG$6&lt;$N38+$O38), 1, IF(AND(BG$6&gt;=$H38,BG$6&lt;$H38+$I38), 2, 0))</f>
        <v>0</v>
      </c>
      <c r="BH38" s="14">
        <f>IF(AND(BH$6&gt;=$N38,BH$6&lt;$N38+$O38), 1, IF(AND(BH$6&gt;=$H38,BH$6&lt;$H38+$I38), 2, 0))</f>
        <v>0</v>
      </c>
    </row>
    <row r="39" spans="1:60" ht="19.5" customHeight="1">
      <c r="A39" s="13" t="s">
        <v>124</v>
      </c>
      <c r="B39" s="24" t="s">
        <v>57</v>
      </c>
      <c r="C39" s="37" t="s">
        <v>67</v>
      </c>
      <c r="D39" s="13" t="s">
        <v>73</v>
      </c>
      <c r="E39" s="13" t="s">
        <v>125</v>
      </c>
      <c r="F39" s="57">
        <v>4</v>
      </c>
      <c r="G39" s="57" t="s">
        <v>28</v>
      </c>
      <c r="H39" s="64">
        <v>44515</v>
      </c>
      <c r="I39" s="57">
        <v>2</v>
      </c>
      <c r="J39" s="58">
        <f>H39 +I39</f>
        <v>44517</v>
      </c>
      <c r="K39" s="57"/>
      <c r="L39" s="57"/>
      <c r="M39" s="57"/>
      <c r="N39" s="64"/>
      <c r="O39" s="57"/>
      <c r="P39" s="64"/>
      <c r="Q39" s="57"/>
      <c r="R39" s="57" t="s">
        <v>13</v>
      </c>
      <c r="S39" s="14">
        <f>IF(AND(S$6&gt;=$N39,S$6&lt;$N39+$O39), 1, IF(AND(S$6&gt;=$H39,S$6&lt;$H39+$I39), 2, 0))</f>
        <v>0</v>
      </c>
      <c r="T39" s="14">
        <f>IF(AND(T$6&gt;=$N39,T$6&lt;$N39+$O39), 1, IF(AND(T$6&gt;=$H39,T$6&lt;$H39+$I39), 2, 0))</f>
        <v>0</v>
      </c>
      <c r="U39" s="14">
        <f>IF(AND(U$6&gt;=$N39,U$6&lt;$N39+$O39), 1, IF(AND(U$6&gt;=$H39,U$6&lt;$H39+$I39), 2, 0))</f>
        <v>0</v>
      </c>
      <c r="V39" s="14">
        <f>IF(AND(V$6&gt;=$N39,V$6&lt;$N39+$O39), 1, IF(AND(V$6&gt;=$H39,V$6&lt;$H39+$I39), 2, 0))</f>
        <v>0</v>
      </c>
      <c r="W39" s="14">
        <f>IF(AND(W$6&gt;=$N39,W$6&lt;$N39+$O39), 1, IF(AND(W$6&gt;=$H39,W$6&lt;$H39+$I39), 2, 0))</f>
        <v>0</v>
      </c>
      <c r="X39" s="14">
        <f>IF(AND(X$6&gt;=$N39,X$6&lt;$N39+$O39), 1, IF(AND(X$6&gt;=$H39,X$6&lt;$H39+$I39), 2, 0))</f>
        <v>0</v>
      </c>
      <c r="Y39" s="14">
        <f>IF(AND(Y$6&gt;=$N39,Y$6&lt;$N39+$O39), 1, IF(AND(Y$6&gt;=$H39,Y$6&lt;$H39+$I39), 2, 0))</f>
        <v>0</v>
      </c>
      <c r="Z39" s="14">
        <f>IF(AND(Z$6&gt;=$N39,Z$6&lt;$N39+$O39), 1, IF(AND(Z$6&gt;=$H39,Z$6&lt;$H39+$I39), 2, 0))</f>
        <v>0</v>
      </c>
      <c r="AA39" s="14">
        <f>IF(AND(AA$6&gt;=$N39,AA$6&lt;$N39+$O39), 1, IF(AND(AA$6&gt;=$H39,AA$6&lt;$H39+$I39), 2, 0))</f>
        <v>0</v>
      </c>
      <c r="AB39" s="14">
        <f>IF(AND(AB$6&gt;=$N39,AB$6&lt;$N39+$O39), 1, IF(AND(AB$6&gt;=$H39,AB$6&lt;$H39+$I39), 2, 0))</f>
        <v>0</v>
      </c>
      <c r="AC39" s="14">
        <f>IF(AND(AC$6&gt;=$N39,AC$6&lt;$N39+$O39), 1, IF(AND(AC$6&gt;=$H39,AC$6&lt;$H39+$I39), 2, 0))</f>
        <v>0</v>
      </c>
      <c r="AD39" s="14">
        <f>IF(AND(AD$6&gt;=$N39,AD$6&lt;$N39+$O39), 1, IF(AND(AD$6&gt;=$H39,AD$6&lt;$H39+$I39), 2, 0))</f>
        <v>0</v>
      </c>
      <c r="AE39" s="14">
        <f>IF(AND(AE$6&gt;=$N39,AE$6&lt;$N39+$O39), 1, IF(AND(AE$6&gt;=$H39,AE$6&lt;$H39+$I39), 2, 0))</f>
        <v>0</v>
      </c>
      <c r="AF39" s="14">
        <f>IF(AND(AF$6&gt;=$N39,AF$6&lt;$N39+$O39), 1, IF(AND(AF$6&gt;=$H39,AF$6&lt;$H39+$I39), 2, 0))</f>
        <v>0</v>
      </c>
      <c r="AG39" s="14">
        <f>IF(AND(AG$6&gt;=$N39,AG$6&lt;$N39+$O39), 1, IF(AND(AG$6&gt;=$H39,AG$6&lt;$H39+$I39), 2, 0))</f>
        <v>0</v>
      </c>
      <c r="AH39" s="14">
        <f>IF(AND(AH$6&gt;=$N39,AH$6&lt;$N39+$O39), 1, IF(AND(AH$6&gt;=$H39,AH$6&lt;$H39+$I39), 2, 0))</f>
        <v>0</v>
      </c>
      <c r="AI39" s="14">
        <f>IF(AND(AI$6&gt;=$N39,AI$6&lt;$N39+$O39), 1, IF(AND(AI$6&gt;=$H39,AI$6&lt;$H39+$I39), 2, 0))</f>
        <v>0</v>
      </c>
      <c r="AJ39" s="14">
        <f>IF(AND(AJ$6&gt;=$N39,AJ$6&lt;$N39+$O39), 1, IF(AND(AJ$6&gt;=$H39,AJ$6&lt;$H39+$I39), 2, 0))</f>
        <v>0</v>
      </c>
      <c r="AK39" s="14">
        <f>IF(AND(AK$6&gt;=$N39,AK$6&lt;$N39+$O39), 1, IF(AND(AK$6&gt;=$H39,AK$6&lt;$H39+$I39), 2, 0))</f>
        <v>0</v>
      </c>
      <c r="AL39" s="14">
        <f>IF(AND(AL$6&gt;=$N39,AL$6&lt;$N39+$O39), 1, IF(AND(AL$6&gt;=$H39,AL$6&lt;$H39+$I39), 2, 0))</f>
        <v>0</v>
      </c>
      <c r="AM39" s="14">
        <f>IF(AND(AM$6&gt;=$N39,AM$6&lt;$N39+$O39), 1, IF(AND(AM$6&gt;=$H39,AM$6&lt;$H39+$I39), 2, 0))</f>
        <v>0</v>
      </c>
      <c r="AN39" s="14">
        <f>IF(AND(AN$6&gt;=$N39,AN$6&lt;$N39+$O39), 1, IF(AND(AN$6&gt;=$H39,AN$6&lt;$H39+$I39), 2, 0))</f>
        <v>2</v>
      </c>
      <c r="AO39" s="14">
        <f>IF(AND(AO$6&gt;=$N39,AO$6&lt;$N39+$O39), 1, IF(AND(AO$6&gt;=$H39,AO$6&lt;$H39+$I39), 2, 0))</f>
        <v>2</v>
      </c>
      <c r="AP39" s="14">
        <f>IF(AND(AP$6&gt;=$N39,AP$6&lt;$N39+$O39), 1, IF(AND(AP$6&gt;=$H39,AP$6&lt;$H39+$I39), 2, 0))</f>
        <v>0</v>
      </c>
      <c r="AQ39" s="14">
        <f>IF(AND(AQ$6&gt;=$N39,AQ$6&lt;$N39+$O39), 1, IF(AND(AQ$6&gt;=$H39,AQ$6&lt;$H39+$I39), 2, 0))</f>
        <v>0</v>
      </c>
      <c r="AR39" s="14">
        <f>IF(AND(AR$6&gt;=$N39,AR$6&lt;$N39+$O39), 1, IF(AND(AR$6&gt;=$H39,AR$6&lt;$H39+$I39), 2, 0))</f>
        <v>0</v>
      </c>
      <c r="AS39" s="14">
        <f>IF(AND(AS$6&gt;=$N39,AS$6&lt;$N39+$O39), 1, IF(AND(AS$6&gt;=$H39,AS$6&lt;$H39+$I39), 2, 0))</f>
        <v>0</v>
      </c>
      <c r="AT39" s="14">
        <f>IF(AND(AT$6&gt;=$N39,AT$6&lt;$N39+$O39), 1, IF(AND(AT$6&gt;=$H39,AT$6&lt;$H39+$I39), 2, 0))</f>
        <v>0</v>
      </c>
      <c r="AU39" s="14">
        <f>IF(AND(AU$6&gt;=$N39,AU$6&lt;$N39+$O39), 1, IF(AND(AU$6&gt;=$H39,AU$6&lt;$H39+$I39), 2, 0))</f>
        <v>0</v>
      </c>
      <c r="AV39" s="14">
        <f>IF(AND(AV$6&gt;=$N39,AV$6&lt;$N39+$O39), 1, IF(AND(AV$6&gt;=$H39,AV$6&lt;$H39+$I39), 2, 0))</f>
        <v>0</v>
      </c>
      <c r="AW39" s="14">
        <f>IF(AND(AW$6&gt;=$N39,AW$6&lt;$N39+$O39), 1, IF(AND(AW$6&gt;=$H39,AW$6&lt;$H39+$I39), 2, 0))</f>
        <v>0</v>
      </c>
      <c r="AX39" s="14">
        <f>IF(AND(AX$6&gt;=$N39,AX$6&lt;$N39+$O39), 1, IF(AND(AX$6&gt;=$H39,AX$6&lt;$H39+$I39), 2, 0))</f>
        <v>0</v>
      </c>
      <c r="AY39" s="14">
        <f>IF(AND(AY$6&gt;=$N39,AY$6&lt;$N39+$O39), 1, IF(AND(AY$6&gt;=$H39,AY$6&lt;$H39+$I39), 2, 0))</f>
        <v>0</v>
      </c>
      <c r="AZ39" s="14">
        <f>IF(AND(AZ$6&gt;=$N39,AZ$6&lt;$N39+$O39), 1, IF(AND(AZ$6&gt;=$H39,AZ$6&lt;$H39+$I39), 2, 0))</f>
        <v>0</v>
      </c>
      <c r="BA39" s="14">
        <f>IF(AND(BA$6&gt;=$N39,BA$6&lt;$N39+$O39), 1, IF(AND(BA$6&gt;=$H39,BA$6&lt;$H39+$I39), 2, 0))</f>
        <v>0</v>
      </c>
      <c r="BB39" s="14">
        <f>IF(AND(BB$6&gt;=$N39,BB$6&lt;$N39+$O39), 1, IF(AND(BB$6&gt;=$H39,BB$6&lt;$H39+$I39), 2, 0))</f>
        <v>0</v>
      </c>
      <c r="BC39" s="14">
        <f>IF(AND(BC$6&gt;=$N39,BC$6&lt;$N39+$O39), 1, IF(AND(BC$6&gt;=$H39,BC$6&lt;$H39+$I39), 2, 0))</f>
        <v>0</v>
      </c>
      <c r="BD39" s="14">
        <f>IF(AND(BD$6&gt;=$N39,BD$6&lt;$N39+$O39), 1, IF(AND(BD$6&gt;=$H39,BD$6&lt;$H39+$I39), 2, 0))</f>
        <v>0</v>
      </c>
      <c r="BE39" s="14">
        <f>IF(AND(BE$6&gt;=$N39,BE$6&lt;$N39+$O39), 1, IF(AND(BE$6&gt;=$H39,BE$6&lt;$H39+$I39), 2, 0))</f>
        <v>0</v>
      </c>
      <c r="BF39" s="14">
        <f>IF(AND(BF$6&gt;=$N39,BF$6&lt;$N39+$O39), 1, IF(AND(BF$6&gt;=$H39,BF$6&lt;$H39+$I39), 2, 0))</f>
        <v>0</v>
      </c>
      <c r="BG39" s="14">
        <f>IF(AND(BG$6&gt;=$N39,BG$6&lt;$N39+$O39), 1, IF(AND(BG$6&gt;=$H39,BG$6&lt;$H39+$I39), 2, 0))</f>
        <v>0</v>
      </c>
      <c r="BH39" s="14">
        <f>IF(AND(BH$6&gt;=$N39,BH$6&lt;$N39+$O39), 1, IF(AND(BH$6&gt;=$H39,BH$6&lt;$H39+$I39), 2, 0))</f>
        <v>0</v>
      </c>
    </row>
    <row r="40" spans="1:60" ht="19.5" customHeight="1">
      <c r="A40" s="63" t="s">
        <v>77</v>
      </c>
      <c r="B40" s="24"/>
      <c r="C40" s="37"/>
      <c r="D40" s="13"/>
      <c r="E40" s="13"/>
      <c r="F40" s="57"/>
      <c r="G40" s="57"/>
      <c r="H40" s="64"/>
      <c r="I40" s="57"/>
      <c r="J40" s="58"/>
      <c r="K40" s="57"/>
      <c r="L40" s="57"/>
      <c r="M40" s="57"/>
      <c r="N40" s="64"/>
      <c r="O40" s="57"/>
      <c r="P40" s="64"/>
      <c r="Q40" s="57"/>
      <c r="R40" s="57"/>
      <c r="S40" s="14">
        <f>IF(AND(S$6&gt;=$N40,S$6&lt;$N40+$O40), 1, IF(AND(S$6&gt;=$H40,S$6&lt;$H40+$I40), 2, 0))</f>
        <v>0</v>
      </c>
      <c r="T40" s="14">
        <f>IF(AND(T$6&gt;=$N40,T$6&lt;$N40+$O40), 1, IF(AND(T$6&gt;=$H40,T$6&lt;$H40+$I40), 2, 0))</f>
        <v>0</v>
      </c>
      <c r="U40" s="14">
        <f>IF(AND(U$6&gt;=$N40,U$6&lt;$N40+$O40), 1, IF(AND(U$6&gt;=$H40,U$6&lt;$H40+$I40), 2, 0))</f>
        <v>0</v>
      </c>
      <c r="V40" s="14">
        <f>IF(AND(V$6&gt;=$N40,V$6&lt;$N40+$O40), 1, IF(AND(V$6&gt;=$H40,V$6&lt;$H40+$I40), 2, 0))</f>
        <v>0</v>
      </c>
      <c r="W40" s="14">
        <f>IF(AND(W$6&gt;=$N40,W$6&lt;$N40+$O40), 1, IF(AND(W$6&gt;=$H40,W$6&lt;$H40+$I40), 2, 0))</f>
        <v>0</v>
      </c>
      <c r="X40" s="14">
        <f>IF(AND(X$6&gt;=$N40,X$6&lt;$N40+$O40), 1, IF(AND(X$6&gt;=$H40,X$6&lt;$H40+$I40), 2, 0))</f>
        <v>0</v>
      </c>
      <c r="Y40" s="14">
        <f>IF(AND(Y$6&gt;=$N40,Y$6&lt;$N40+$O40), 1, IF(AND(Y$6&gt;=$H40,Y$6&lt;$H40+$I40), 2, 0))</f>
        <v>0</v>
      </c>
      <c r="Z40" s="14">
        <f>IF(AND(Z$6&gt;=$N40,Z$6&lt;$N40+$O40), 1, IF(AND(Z$6&gt;=$H40,Z$6&lt;$H40+$I40), 2, 0))</f>
        <v>0</v>
      </c>
      <c r="AA40" s="14">
        <f>IF(AND(AA$6&gt;=$N40,AA$6&lt;$N40+$O40), 1, IF(AND(AA$6&gt;=$H40,AA$6&lt;$H40+$I40), 2, 0))</f>
        <v>0</v>
      </c>
      <c r="AB40" s="14">
        <f>IF(AND(AB$6&gt;=$N40,AB$6&lt;$N40+$O40), 1, IF(AND(AB$6&gt;=$H40,AB$6&lt;$H40+$I40), 2, 0))</f>
        <v>0</v>
      </c>
      <c r="AC40" s="14">
        <f>IF(AND(AC$6&gt;=$N40,AC$6&lt;$N40+$O40), 1, IF(AND(AC$6&gt;=$H40,AC$6&lt;$H40+$I40), 2, 0))</f>
        <v>0</v>
      </c>
      <c r="AD40" s="14">
        <f>IF(AND(AD$6&gt;=$N40,AD$6&lt;$N40+$O40), 1, IF(AND(AD$6&gt;=$H40,AD$6&lt;$H40+$I40), 2, 0))</f>
        <v>0</v>
      </c>
      <c r="AE40" s="14">
        <f>IF(AND(AE$6&gt;=$N40,AE$6&lt;$N40+$O40), 1, IF(AND(AE$6&gt;=$H40,AE$6&lt;$H40+$I40), 2, 0))</f>
        <v>0</v>
      </c>
      <c r="AF40" s="14">
        <f>IF(AND(AF$6&gt;=$N40,AF$6&lt;$N40+$O40), 1, IF(AND(AF$6&gt;=$H40,AF$6&lt;$H40+$I40), 2, 0))</f>
        <v>0</v>
      </c>
      <c r="AG40" s="14">
        <f>IF(AND(AG$6&gt;=$N40,AG$6&lt;$N40+$O40), 1, IF(AND(AG$6&gt;=$H40,AG$6&lt;$H40+$I40), 2, 0))</f>
        <v>0</v>
      </c>
      <c r="AH40" s="14">
        <f>IF(AND(AH$6&gt;=$N40,AH$6&lt;$N40+$O40), 1, IF(AND(AH$6&gt;=$H40,AH$6&lt;$H40+$I40), 2, 0))</f>
        <v>0</v>
      </c>
      <c r="AI40" s="14">
        <f>IF(AND(AI$6&gt;=$N40,AI$6&lt;$N40+$O40), 1, IF(AND(AI$6&gt;=$H40,AI$6&lt;$H40+$I40), 2, 0))</f>
        <v>0</v>
      </c>
      <c r="AJ40" s="14">
        <f>IF(AND(AJ$6&gt;=$N40,AJ$6&lt;$N40+$O40), 1, IF(AND(AJ$6&gt;=$H40,AJ$6&lt;$H40+$I40), 2, 0))</f>
        <v>0</v>
      </c>
      <c r="AK40" s="14">
        <f>IF(AND(AK$6&gt;=$N40,AK$6&lt;$N40+$O40), 1, IF(AND(AK$6&gt;=$H40,AK$6&lt;$H40+$I40), 2, 0))</f>
        <v>0</v>
      </c>
      <c r="AL40" s="14">
        <f>IF(AND(AL$6&gt;=$N40,AL$6&lt;$N40+$O40), 1, IF(AND(AL$6&gt;=$H40,AL$6&lt;$H40+$I40), 2, 0))</f>
        <v>0</v>
      </c>
      <c r="AM40" s="14">
        <f>IF(AND(AM$6&gt;=$N40,AM$6&lt;$N40+$O40), 1, IF(AND(AM$6&gt;=$H40,AM$6&lt;$H40+$I40), 2, 0))</f>
        <v>0</v>
      </c>
      <c r="AN40" s="14">
        <f>IF(AND(AN$6&gt;=$N40,AN$6&lt;$N40+$O40), 1, IF(AND(AN$6&gt;=$H40,AN$6&lt;$H40+$I40), 2, 0))</f>
        <v>0</v>
      </c>
      <c r="AO40" s="14">
        <f>IF(AND(AO$6&gt;=$N40,AO$6&lt;$N40+$O40), 1, IF(AND(AO$6&gt;=$H40,AO$6&lt;$H40+$I40), 2, 0))</f>
        <v>0</v>
      </c>
      <c r="AP40" s="14">
        <f>IF(AND(AP$6&gt;=$N40,AP$6&lt;$N40+$O40), 1, IF(AND(AP$6&gt;=$H40,AP$6&lt;$H40+$I40), 2, 0))</f>
        <v>0</v>
      </c>
      <c r="AQ40" s="14">
        <f>IF(AND(AQ$6&gt;=$N40,AQ$6&lt;$N40+$O40), 1, IF(AND(AQ$6&gt;=$H40,AQ$6&lt;$H40+$I40), 2, 0))</f>
        <v>0</v>
      </c>
      <c r="AR40" s="14">
        <f>IF(AND(AR$6&gt;=$N40,AR$6&lt;$N40+$O40), 1, IF(AND(AR$6&gt;=$H40,AR$6&lt;$H40+$I40), 2, 0))</f>
        <v>0</v>
      </c>
      <c r="AS40" s="14">
        <f>IF(AND(AS$6&gt;=$N40,AS$6&lt;$N40+$O40), 1, IF(AND(AS$6&gt;=$H40,AS$6&lt;$H40+$I40), 2, 0))</f>
        <v>0</v>
      </c>
      <c r="AT40" s="14">
        <f>IF(AND(AT$6&gt;=$N40,AT$6&lt;$N40+$O40), 1, IF(AND(AT$6&gt;=$H40,AT$6&lt;$H40+$I40), 2, 0))</f>
        <v>0</v>
      </c>
      <c r="AU40" s="14">
        <f>IF(AND(AU$6&gt;=$N40,AU$6&lt;$N40+$O40), 1, IF(AND(AU$6&gt;=$H40,AU$6&lt;$H40+$I40), 2, 0))</f>
        <v>0</v>
      </c>
      <c r="AV40" s="14">
        <f>IF(AND(AV$6&gt;=$N40,AV$6&lt;$N40+$O40), 1, IF(AND(AV$6&gt;=$H40,AV$6&lt;$H40+$I40), 2, 0))</f>
        <v>0</v>
      </c>
      <c r="AW40" s="14">
        <f>IF(AND(AW$6&gt;=$N40,AW$6&lt;$N40+$O40), 1, IF(AND(AW$6&gt;=$H40,AW$6&lt;$H40+$I40), 2, 0))</f>
        <v>0</v>
      </c>
      <c r="AX40" s="14">
        <f>IF(AND(AX$6&gt;=$N40,AX$6&lt;$N40+$O40), 1, IF(AND(AX$6&gt;=$H40,AX$6&lt;$H40+$I40), 2, 0))</f>
        <v>0</v>
      </c>
      <c r="AY40" s="14">
        <f>IF(AND(AY$6&gt;=$N40,AY$6&lt;$N40+$O40), 1, IF(AND(AY$6&gt;=$H40,AY$6&lt;$H40+$I40), 2, 0))</f>
        <v>0</v>
      </c>
      <c r="AZ40" s="14">
        <f>IF(AND(AZ$6&gt;=$N40,AZ$6&lt;$N40+$O40), 1, IF(AND(AZ$6&gt;=$H40,AZ$6&lt;$H40+$I40), 2, 0))</f>
        <v>0</v>
      </c>
      <c r="BA40" s="14">
        <f>IF(AND(BA$6&gt;=$N40,BA$6&lt;$N40+$O40), 1, IF(AND(BA$6&gt;=$H40,BA$6&lt;$H40+$I40), 2, 0))</f>
        <v>0</v>
      </c>
      <c r="BB40" s="14">
        <f>IF(AND(BB$6&gt;=$N40,BB$6&lt;$N40+$O40), 1, IF(AND(BB$6&gt;=$H40,BB$6&lt;$H40+$I40), 2, 0))</f>
        <v>0</v>
      </c>
      <c r="BC40" s="14">
        <f>IF(AND(BC$6&gt;=$N40,BC$6&lt;$N40+$O40), 1, IF(AND(BC$6&gt;=$H40,BC$6&lt;$H40+$I40), 2, 0))</f>
        <v>0</v>
      </c>
      <c r="BD40" s="14">
        <f>IF(AND(BD$6&gt;=$N40,BD$6&lt;$N40+$O40), 1, IF(AND(BD$6&gt;=$H40,BD$6&lt;$H40+$I40), 2, 0))</f>
        <v>0</v>
      </c>
      <c r="BE40" s="14">
        <f>IF(AND(BE$6&gt;=$N40,BE$6&lt;$N40+$O40), 1, IF(AND(BE$6&gt;=$H40,BE$6&lt;$H40+$I40), 2, 0))</f>
        <v>0</v>
      </c>
      <c r="BF40" s="14">
        <f>IF(AND(BF$6&gt;=$N40,BF$6&lt;$N40+$O40), 1, IF(AND(BF$6&gt;=$H40,BF$6&lt;$H40+$I40), 2, 0))</f>
        <v>0</v>
      </c>
      <c r="BG40" s="14">
        <f>IF(AND(BG$6&gt;=$N40,BG$6&lt;$N40+$O40), 1, IF(AND(BG$6&gt;=$H40,BG$6&lt;$H40+$I40), 2, 0))</f>
        <v>0</v>
      </c>
      <c r="BH40" s="14">
        <f>IF(AND(BH$6&gt;=$N40,BH$6&lt;$N40+$O40), 1, IF(AND(BH$6&gt;=$H40,BH$6&lt;$H40+$I40), 2, 0))</f>
        <v>0</v>
      </c>
    </row>
    <row r="41" spans="1:60" ht="19.5" customHeight="1">
      <c r="A41" s="13" t="s">
        <v>126</v>
      </c>
      <c r="B41" s="24" t="s">
        <v>127</v>
      </c>
      <c r="C41" s="37" t="s">
        <v>67</v>
      </c>
      <c r="D41" s="13" t="s">
        <v>90</v>
      </c>
      <c r="E41" s="13" t="s">
        <v>128</v>
      </c>
      <c r="F41" s="57">
        <v>3</v>
      </c>
      <c r="G41" s="57" t="s">
        <v>28</v>
      </c>
      <c r="H41" s="64">
        <v>44522</v>
      </c>
      <c r="I41" s="57">
        <v>1</v>
      </c>
      <c r="J41" s="58">
        <f>H41 +I41</f>
        <v>44523</v>
      </c>
      <c r="K41" s="57"/>
      <c r="L41" s="57"/>
      <c r="M41" s="57"/>
      <c r="N41" s="64"/>
      <c r="O41" s="57"/>
      <c r="P41" s="64"/>
      <c r="Q41" s="57"/>
      <c r="R41" s="57" t="s">
        <v>13</v>
      </c>
      <c r="S41" s="14">
        <f>IF(AND(S$6&gt;=$N41,S$6&lt;$N41+$O41), 1, IF(AND(S$6&gt;=$H41,S$6&lt;$H41+$I41), 2, 0))</f>
        <v>0</v>
      </c>
      <c r="T41" s="14">
        <f>IF(AND(T$6&gt;=$N41,T$6&lt;$N41+$O41), 1, IF(AND(T$6&gt;=$H41,T$6&lt;$H41+$I41), 2, 0))</f>
        <v>0</v>
      </c>
      <c r="U41" s="14">
        <f>IF(AND(U$6&gt;=$N41,U$6&lt;$N41+$O41), 1, IF(AND(U$6&gt;=$H41,U$6&lt;$H41+$I41), 2, 0))</f>
        <v>0</v>
      </c>
      <c r="V41" s="14">
        <f>IF(AND(V$6&gt;=$N41,V$6&lt;$N41+$O41), 1, IF(AND(V$6&gt;=$H41,V$6&lt;$H41+$I41), 2, 0))</f>
        <v>0</v>
      </c>
      <c r="W41" s="14">
        <f>IF(AND(W$6&gt;=$N41,W$6&lt;$N41+$O41), 1, IF(AND(W$6&gt;=$H41,W$6&lt;$H41+$I41), 2, 0))</f>
        <v>0</v>
      </c>
      <c r="X41" s="14">
        <f>IF(AND(X$6&gt;=$N41,X$6&lt;$N41+$O41), 1, IF(AND(X$6&gt;=$H41,X$6&lt;$H41+$I41), 2, 0))</f>
        <v>0</v>
      </c>
      <c r="Y41" s="14">
        <f>IF(AND(Y$6&gt;=$N41,Y$6&lt;$N41+$O41), 1, IF(AND(Y$6&gt;=$H41,Y$6&lt;$H41+$I41), 2, 0))</f>
        <v>0</v>
      </c>
      <c r="Z41" s="14">
        <f>IF(AND(Z$6&gt;=$N41,Z$6&lt;$N41+$O41), 1, IF(AND(Z$6&gt;=$H41,Z$6&lt;$H41+$I41), 2, 0))</f>
        <v>0</v>
      </c>
      <c r="AA41" s="14">
        <f>IF(AND(AA$6&gt;=$N41,AA$6&lt;$N41+$O41), 1, IF(AND(AA$6&gt;=$H41,AA$6&lt;$H41+$I41), 2, 0))</f>
        <v>0</v>
      </c>
      <c r="AB41" s="14">
        <f>IF(AND(AB$6&gt;=$N41,AB$6&lt;$N41+$O41), 1, IF(AND(AB$6&gt;=$H41,AB$6&lt;$H41+$I41), 2, 0))</f>
        <v>0</v>
      </c>
      <c r="AC41" s="14">
        <f>IF(AND(AC$6&gt;=$N41,AC$6&lt;$N41+$O41), 1, IF(AND(AC$6&gt;=$H41,AC$6&lt;$H41+$I41), 2, 0))</f>
        <v>0</v>
      </c>
      <c r="AD41" s="14">
        <f>IF(AND(AD$6&gt;=$N41,AD$6&lt;$N41+$O41), 1, IF(AND(AD$6&gt;=$H41,AD$6&lt;$H41+$I41), 2, 0))</f>
        <v>0</v>
      </c>
      <c r="AE41" s="14">
        <f>IF(AND(AE$6&gt;=$N41,AE$6&lt;$N41+$O41), 1, IF(AND(AE$6&gt;=$H41,AE$6&lt;$H41+$I41), 2, 0))</f>
        <v>0</v>
      </c>
      <c r="AF41" s="14">
        <f>IF(AND(AF$6&gt;=$N41,AF$6&lt;$N41+$O41), 1, IF(AND(AF$6&gt;=$H41,AF$6&lt;$H41+$I41), 2, 0))</f>
        <v>0</v>
      </c>
      <c r="AG41" s="14">
        <f>IF(AND(AG$6&gt;=$N41,AG$6&lt;$N41+$O41), 1, IF(AND(AG$6&gt;=$H41,AG$6&lt;$H41+$I41), 2, 0))</f>
        <v>0</v>
      </c>
      <c r="AH41" s="14">
        <f>IF(AND(AH$6&gt;=$N41,AH$6&lt;$N41+$O41), 1, IF(AND(AH$6&gt;=$H41,AH$6&lt;$H41+$I41), 2, 0))</f>
        <v>0</v>
      </c>
      <c r="AI41" s="14">
        <f>IF(AND(AI$6&gt;=$N41,AI$6&lt;$N41+$O41), 1, IF(AND(AI$6&gt;=$H41,AI$6&lt;$H41+$I41), 2, 0))</f>
        <v>0</v>
      </c>
      <c r="AJ41" s="14">
        <f>IF(AND(AJ$6&gt;=$N41,AJ$6&lt;$N41+$O41), 1, IF(AND(AJ$6&gt;=$H41,AJ$6&lt;$H41+$I41), 2, 0))</f>
        <v>0</v>
      </c>
      <c r="AK41" s="14">
        <f>IF(AND(AK$6&gt;=$N41,AK$6&lt;$N41+$O41), 1, IF(AND(AK$6&gt;=$H41,AK$6&lt;$H41+$I41), 2, 0))</f>
        <v>0</v>
      </c>
      <c r="AL41" s="14">
        <f>IF(AND(AL$6&gt;=$N41,AL$6&lt;$N41+$O41), 1, IF(AND(AL$6&gt;=$H41,AL$6&lt;$H41+$I41), 2, 0))</f>
        <v>0</v>
      </c>
      <c r="AM41" s="14">
        <f>IF(AND(AM$6&gt;=$N41,AM$6&lt;$N41+$O41), 1, IF(AND(AM$6&gt;=$H41,AM$6&lt;$H41+$I41), 2, 0))</f>
        <v>0</v>
      </c>
      <c r="AN41" s="14">
        <f>IF(AND(AN$6&gt;=$N41,AN$6&lt;$N41+$O41), 1, IF(AND(AN$6&gt;=$H41,AN$6&lt;$H41+$I41), 2, 0))</f>
        <v>0</v>
      </c>
      <c r="AO41" s="14">
        <f>IF(AND(AO$6&gt;=$N41,AO$6&lt;$N41+$O41), 1, IF(AND(AO$6&gt;=$H41,AO$6&lt;$H41+$I41), 2, 0))</f>
        <v>0</v>
      </c>
      <c r="AP41" s="14">
        <f>IF(AND(AP$6&gt;=$N41,AP$6&lt;$N41+$O41), 1, IF(AND(AP$6&gt;=$H41,AP$6&lt;$H41+$I41), 2, 0))</f>
        <v>0</v>
      </c>
      <c r="AQ41" s="14">
        <f>IF(AND(AQ$6&gt;=$N41,AQ$6&lt;$N41+$O41), 1, IF(AND(AQ$6&gt;=$H41,AQ$6&lt;$H41+$I41), 2, 0))</f>
        <v>0</v>
      </c>
      <c r="AR41" s="14">
        <f>IF(AND(AR$6&gt;=$N41,AR$6&lt;$N41+$O41), 1, IF(AND(AR$6&gt;=$H41,AR$6&lt;$H41+$I41), 2, 0))</f>
        <v>0</v>
      </c>
      <c r="AS41" s="14">
        <f>IF(AND(AS$6&gt;=$N41,AS$6&lt;$N41+$O41), 1, IF(AND(AS$6&gt;=$H41,AS$6&lt;$H41+$I41), 2, 0))</f>
        <v>0</v>
      </c>
      <c r="AT41" s="14">
        <f>IF(AND(AT$6&gt;=$N41,AT$6&lt;$N41+$O41), 1, IF(AND(AT$6&gt;=$H41,AT$6&lt;$H41+$I41), 2, 0))</f>
        <v>0</v>
      </c>
      <c r="AU41" s="14">
        <f>IF(AND(AU$6&gt;=$N41,AU$6&lt;$N41+$O41), 1, IF(AND(AU$6&gt;=$H41,AU$6&lt;$H41+$I41), 2, 0))</f>
        <v>2</v>
      </c>
      <c r="AV41" s="14">
        <f>IF(AND(AV$6&gt;=$N41,AV$6&lt;$N41+$O41), 1, IF(AND(AV$6&gt;=$H41,AV$6&lt;$H41+$I41), 2, 0))</f>
        <v>0</v>
      </c>
      <c r="AW41" s="14">
        <f>IF(AND(AW$6&gt;=$N41,AW$6&lt;$N41+$O41), 1, IF(AND(AW$6&gt;=$H41,AW$6&lt;$H41+$I41), 2, 0))</f>
        <v>0</v>
      </c>
      <c r="AX41" s="14">
        <f>IF(AND(AX$6&gt;=$N41,AX$6&lt;$N41+$O41), 1, IF(AND(AX$6&gt;=$H41,AX$6&lt;$H41+$I41), 2, 0))</f>
        <v>0</v>
      </c>
      <c r="AY41" s="14">
        <f>IF(AND(AY$6&gt;=$N41,AY$6&lt;$N41+$O41), 1, IF(AND(AY$6&gt;=$H41,AY$6&lt;$H41+$I41), 2, 0))</f>
        <v>0</v>
      </c>
      <c r="AZ41" s="14">
        <f>IF(AND(AZ$6&gt;=$N41,AZ$6&lt;$N41+$O41), 1, IF(AND(AZ$6&gt;=$H41,AZ$6&lt;$H41+$I41), 2, 0))</f>
        <v>0</v>
      </c>
      <c r="BA41" s="14">
        <f>IF(AND(BA$6&gt;=$N41,BA$6&lt;$N41+$O41), 1, IF(AND(BA$6&gt;=$H41,BA$6&lt;$H41+$I41), 2, 0))</f>
        <v>0</v>
      </c>
      <c r="BB41" s="14">
        <f>IF(AND(BB$6&gt;=$N41,BB$6&lt;$N41+$O41), 1, IF(AND(BB$6&gt;=$H41,BB$6&lt;$H41+$I41), 2, 0))</f>
        <v>0</v>
      </c>
      <c r="BC41" s="14">
        <f>IF(AND(BC$6&gt;=$N41,BC$6&lt;$N41+$O41), 1, IF(AND(BC$6&gt;=$H41,BC$6&lt;$H41+$I41), 2, 0))</f>
        <v>0</v>
      </c>
      <c r="BD41" s="14">
        <f>IF(AND(BD$6&gt;=$N41,BD$6&lt;$N41+$O41), 1, IF(AND(BD$6&gt;=$H41,BD$6&lt;$H41+$I41), 2, 0))</f>
        <v>0</v>
      </c>
      <c r="BE41" s="14">
        <f>IF(AND(BE$6&gt;=$N41,BE$6&lt;$N41+$O41), 1, IF(AND(BE$6&gt;=$H41,BE$6&lt;$H41+$I41), 2, 0))</f>
        <v>0</v>
      </c>
      <c r="BF41" s="14">
        <f>IF(AND(BF$6&gt;=$N41,BF$6&lt;$N41+$O41), 1, IF(AND(BF$6&gt;=$H41,BF$6&lt;$H41+$I41), 2, 0))</f>
        <v>0</v>
      </c>
      <c r="BG41" s="14">
        <f>IF(AND(BG$6&gt;=$N41,BG$6&lt;$N41+$O41), 1, IF(AND(BG$6&gt;=$H41,BG$6&lt;$H41+$I41), 2, 0))</f>
        <v>0</v>
      </c>
      <c r="BH41" s="14">
        <f>IF(AND(BH$6&gt;=$N41,BH$6&lt;$N41+$O41), 1, IF(AND(BH$6&gt;=$H41,BH$6&lt;$H41+$I41), 2, 0))</f>
        <v>0</v>
      </c>
    </row>
    <row r="42" spans="1:60" ht="19.5" customHeight="1">
      <c r="A42" s="13" t="s">
        <v>129</v>
      </c>
      <c r="B42" s="24" t="s">
        <v>127</v>
      </c>
      <c r="C42" s="37" t="s">
        <v>67</v>
      </c>
      <c r="D42" s="13" t="s">
        <v>90</v>
      </c>
      <c r="E42" s="13" t="s">
        <v>130</v>
      </c>
      <c r="F42" s="57">
        <v>2</v>
      </c>
      <c r="G42" s="57" t="s">
        <v>28</v>
      </c>
      <c r="H42" s="64">
        <v>44522</v>
      </c>
      <c r="I42" s="57">
        <v>1</v>
      </c>
      <c r="J42" s="58">
        <f>H42 +I42</f>
        <v>44523</v>
      </c>
      <c r="K42" s="57"/>
      <c r="L42" s="57"/>
      <c r="M42" s="57"/>
      <c r="N42" s="64"/>
      <c r="O42" s="57"/>
      <c r="P42" s="64"/>
      <c r="Q42" s="57"/>
      <c r="R42" s="57" t="s">
        <v>13</v>
      </c>
      <c r="S42" s="14">
        <f>IF(AND(S$6&gt;=$N42,S$6&lt;$N42+$O42), 1, IF(AND(S$6&gt;=$H42,S$6&lt;$H42+$I42), 2, 0))</f>
        <v>0</v>
      </c>
      <c r="T42" s="14">
        <f>IF(AND(T$6&gt;=$N42,T$6&lt;$N42+$O42), 1, IF(AND(T$6&gt;=$H42,T$6&lt;$H42+$I42), 2, 0))</f>
        <v>0</v>
      </c>
      <c r="U42" s="14">
        <f>IF(AND(U$6&gt;=$N42,U$6&lt;$N42+$O42), 1, IF(AND(U$6&gt;=$H42,U$6&lt;$H42+$I42), 2, 0))</f>
        <v>0</v>
      </c>
      <c r="V42" s="14">
        <f>IF(AND(V$6&gt;=$N42,V$6&lt;$N42+$O42), 1, IF(AND(V$6&gt;=$H42,V$6&lt;$H42+$I42), 2, 0))</f>
        <v>0</v>
      </c>
      <c r="W42" s="14">
        <f>IF(AND(W$6&gt;=$N42,W$6&lt;$N42+$O42), 1, IF(AND(W$6&gt;=$H42,W$6&lt;$H42+$I42), 2, 0))</f>
        <v>0</v>
      </c>
      <c r="X42" s="14">
        <f>IF(AND(X$6&gt;=$N42,X$6&lt;$N42+$O42), 1, IF(AND(X$6&gt;=$H42,X$6&lt;$H42+$I42), 2, 0))</f>
        <v>0</v>
      </c>
      <c r="Y42" s="14">
        <f>IF(AND(Y$6&gt;=$N42,Y$6&lt;$N42+$O42), 1, IF(AND(Y$6&gt;=$H42,Y$6&lt;$H42+$I42), 2, 0))</f>
        <v>0</v>
      </c>
      <c r="Z42" s="14">
        <f>IF(AND(Z$6&gt;=$N42,Z$6&lt;$N42+$O42), 1, IF(AND(Z$6&gt;=$H42,Z$6&lt;$H42+$I42), 2, 0))</f>
        <v>0</v>
      </c>
      <c r="AA42" s="14">
        <f>IF(AND(AA$6&gt;=$N42,AA$6&lt;$N42+$O42), 1, IF(AND(AA$6&gt;=$H42,AA$6&lt;$H42+$I42), 2, 0))</f>
        <v>0</v>
      </c>
      <c r="AB42" s="14">
        <f>IF(AND(AB$6&gt;=$N42,AB$6&lt;$N42+$O42), 1, IF(AND(AB$6&gt;=$H42,AB$6&lt;$H42+$I42), 2, 0))</f>
        <v>0</v>
      </c>
      <c r="AC42" s="14">
        <f>IF(AND(AC$6&gt;=$N42,AC$6&lt;$N42+$O42), 1, IF(AND(AC$6&gt;=$H42,AC$6&lt;$H42+$I42), 2, 0))</f>
        <v>0</v>
      </c>
      <c r="AD42" s="14">
        <f>IF(AND(AD$6&gt;=$N42,AD$6&lt;$N42+$O42), 1, IF(AND(AD$6&gt;=$H42,AD$6&lt;$H42+$I42), 2, 0))</f>
        <v>0</v>
      </c>
      <c r="AE42" s="14">
        <f>IF(AND(AE$6&gt;=$N42,AE$6&lt;$N42+$O42), 1, IF(AND(AE$6&gt;=$H42,AE$6&lt;$H42+$I42), 2, 0))</f>
        <v>0</v>
      </c>
      <c r="AF42" s="14">
        <f>IF(AND(AF$6&gt;=$N42,AF$6&lt;$N42+$O42), 1, IF(AND(AF$6&gt;=$H42,AF$6&lt;$H42+$I42), 2, 0))</f>
        <v>0</v>
      </c>
      <c r="AG42" s="14">
        <f>IF(AND(AG$6&gt;=$N42,AG$6&lt;$N42+$O42), 1, IF(AND(AG$6&gt;=$H42,AG$6&lt;$H42+$I42), 2, 0))</f>
        <v>0</v>
      </c>
      <c r="AH42" s="14">
        <f>IF(AND(AH$6&gt;=$N42,AH$6&lt;$N42+$O42), 1, IF(AND(AH$6&gt;=$H42,AH$6&lt;$H42+$I42), 2, 0))</f>
        <v>0</v>
      </c>
      <c r="AI42" s="14">
        <f>IF(AND(AI$6&gt;=$N42,AI$6&lt;$N42+$O42), 1, IF(AND(AI$6&gt;=$H42,AI$6&lt;$H42+$I42), 2, 0))</f>
        <v>0</v>
      </c>
      <c r="AJ42" s="14">
        <f>IF(AND(AJ$6&gt;=$N42,AJ$6&lt;$N42+$O42), 1, IF(AND(AJ$6&gt;=$H42,AJ$6&lt;$H42+$I42), 2, 0))</f>
        <v>0</v>
      </c>
      <c r="AK42" s="14">
        <f>IF(AND(AK$6&gt;=$N42,AK$6&lt;$N42+$O42), 1, IF(AND(AK$6&gt;=$H42,AK$6&lt;$H42+$I42), 2, 0))</f>
        <v>0</v>
      </c>
      <c r="AL42" s="14">
        <f>IF(AND(AL$6&gt;=$N42,AL$6&lt;$N42+$O42), 1, IF(AND(AL$6&gt;=$H42,AL$6&lt;$H42+$I42), 2, 0))</f>
        <v>0</v>
      </c>
      <c r="AM42" s="14">
        <f>IF(AND(AM$6&gt;=$N42,AM$6&lt;$N42+$O42), 1, IF(AND(AM$6&gt;=$H42,AM$6&lt;$H42+$I42), 2, 0))</f>
        <v>0</v>
      </c>
      <c r="AN42" s="14">
        <f>IF(AND(AN$6&gt;=$N42,AN$6&lt;$N42+$O42), 1, IF(AND(AN$6&gt;=$H42,AN$6&lt;$H42+$I42), 2, 0))</f>
        <v>0</v>
      </c>
      <c r="AO42" s="14">
        <f>IF(AND(AO$6&gt;=$N42,AO$6&lt;$N42+$O42), 1, IF(AND(AO$6&gt;=$H42,AO$6&lt;$H42+$I42), 2, 0))</f>
        <v>0</v>
      </c>
      <c r="AP42" s="14">
        <f>IF(AND(AP$6&gt;=$N42,AP$6&lt;$N42+$O42), 1, IF(AND(AP$6&gt;=$H42,AP$6&lt;$H42+$I42), 2, 0))</f>
        <v>0</v>
      </c>
      <c r="AQ42" s="14">
        <f>IF(AND(AQ$6&gt;=$N42,AQ$6&lt;$N42+$O42), 1, IF(AND(AQ$6&gt;=$H42,AQ$6&lt;$H42+$I42), 2, 0))</f>
        <v>0</v>
      </c>
      <c r="AR42" s="14">
        <f>IF(AND(AR$6&gt;=$N42,AR$6&lt;$N42+$O42), 1, IF(AND(AR$6&gt;=$H42,AR$6&lt;$H42+$I42), 2, 0))</f>
        <v>0</v>
      </c>
      <c r="AS42" s="14">
        <f>IF(AND(AS$6&gt;=$N42,AS$6&lt;$N42+$O42), 1, IF(AND(AS$6&gt;=$H42,AS$6&lt;$H42+$I42), 2, 0))</f>
        <v>0</v>
      </c>
      <c r="AT42" s="14">
        <f>IF(AND(AT$6&gt;=$N42,AT$6&lt;$N42+$O42), 1, IF(AND(AT$6&gt;=$H42,AT$6&lt;$H42+$I42), 2, 0))</f>
        <v>0</v>
      </c>
      <c r="AU42" s="14">
        <f>IF(AND(AU$6&gt;=$N42,AU$6&lt;$N42+$O42), 1, IF(AND(AU$6&gt;=$H42,AU$6&lt;$H42+$I42), 2, 0))</f>
        <v>2</v>
      </c>
      <c r="AV42" s="14">
        <f>IF(AND(AV$6&gt;=$N42,AV$6&lt;$N42+$O42), 1, IF(AND(AV$6&gt;=$H42,AV$6&lt;$H42+$I42), 2, 0))</f>
        <v>0</v>
      </c>
      <c r="AW42" s="14">
        <f>IF(AND(AW$6&gt;=$N42,AW$6&lt;$N42+$O42), 1, IF(AND(AW$6&gt;=$H42,AW$6&lt;$H42+$I42), 2, 0))</f>
        <v>0</v>
      </c>
      <c r="AX42" s="14">
        <f>IF(AND(AX$6&gt;=$N42,AX$6&lt;$N42+$O42), 1, IF(AND(AX$6&gt;=$H42,AX$6&lt;$H42+$I42), 2, 0))</f>
        <v>0</v>
      </c>
      <c r="AY42" s="14">
        <f>IF(AND(AY$6&gt;=$N42,AY$6&lt;$N42+$O42), 1, IF(AND(AY$6&gt;=$H42,AY$6&lt;$H42+$I42), 2, 0))</f>
        <v>0</v>
      </c>
      <c r="AZ42" s="14">
        <f>IF(AND(AZ$6&gt;=$N42,AZ$6&lt;$N42+$O42), 1, IF(AND(AZ$6&gt;=$H42,AZ$6&lt;$H42+$I42), 2, 0))</f>
        <v>0</v>
      </c>
      <c r="BA42" s="14">
        <f>IF(AND(BA$6&gt;=$N42,BA$6&lt;$N42+$O42), 1, IF(AND(BA$6&gt;=$H42,BA$6&lt;$H42+$I42), 2, 0))</f>
        <v>0</v>
      </c>
      <c r="BB42" s="14">
        <f>IF(AND(BB$6&gt;=$N42,BB$6&lt;$N42+$O42), 1, IF(AND(BB$6&gt;=$H42,BB$6&lt;$H42+$I42), 2, 0))</f>
        <v>0</v>
      </c>
      <c r="BC42" s="14">
        <f>IF(AND(BC$6&gt;=$N42,BC$6&lt;$N42+$O42), 1, IF(AND(BC$6&gt;=$H42,BC$6&lt;$H42+$I42), 2, 0))</f>
        <v>0</v>
      </c>
      <c r="BD42" s="14">
        <f>IF(AND(BD$6&gt;=$N42,BD$6&lt;$N42+$O42), 1, IF(AND(BD$6&gt;=$H42,BD$6&lt;$H42+$I42), 2, 0))</f>
        <v>0</v>
      </c>
      <c r="BE42" s="14">
        <f>IF(AND(BE$6&gt;=$N42,BE$6&lt;$N42+$O42), 1, IF(AND(BE$6&gt;=$H42,BE$6&lt;$H42+$I42), 2, 0))</f>
        <v>0</v>
      </c>
      <c r="BF42" s="14">
        <f>IF(AND(BF$6&gt;=$N42,BF$6&lt;$N42+$O42), 1, IF(AND(BF$6&gt;=$H42,BF$6&lt;$H42+$I42), 2, 0))</f>
        <v>0</v>
      </c>
      <c r="BG42" s="14">
        <f>IF(AND(BG$6&gt;=$N42,BG$6&lt;$N42+$O42), 1, IF(AND(BG$6&gt;=$H42,BG$6&lt;$H42+$I42), 2, 0))</f>
        <v>0</v>
      </c>
      <c r="BH42" s="14">
        <f>IF(AND(BH$6&gt;=$N42,BH$6&lt;$N42+$O42), 1, IF(AND(BH$6&gt;=$H42,BH$6&lt;$H42+$I42), 2, 0))</f>
        <v>0</v>
      </c>
    </row>
    <row r="43" spans="1:60" ht="19.5" customHeight="1">
      <c r="A43" s="13" t="s">
        <v>131</v>
      </c>
      <c r="B43" s="24" t="s">
        <v>127</v>
      </c>
      <c r="C43" s="37" t="s">
        <v>132</v>
      </c>
      <c r="D43" s="13" t="s">
        <v>90</v>
      </c>
      <c r="E43" s="13" t="s">
        <v>133</v>
      </c>
      <c r="F43" s="57">
        <v>2</v>
      </c>
      <c r="G43" s="57" t="s">
        <v>28</v>
      </c>
      <c r="H43" s="64">
        <v>44523</v>
      </c>
      <c r="I43" s="57">
        <v>1</v>
      </c>
      <c r="J43" s="58">
        <f>H43 +I43</f>
        <v>44524</v>
      </c>
      <c r="K43" s="57"/>
      <c r="L43" s="57"/>
      <c r="M43" s="57"/>
      <c r="N43" s="64"/>
      <c r="O43" s="57"/>
      <c r="P43" s="64"/>
      <c r="Q43" s="57"/>
      <c r="R43" s="57" t="s">
        <v>13</v>
      </c>
      <c r="S43" s="14">
        <f>IF(AND(S$6&gt;=$N43,S$6&lt;$N43+$O43), 1, IF(AND(S$6&gt;=$H43,S$6&lt;$H43+$I43), 2, 0))</f>
        <v>0</v>
      </c>
      <c r="T43" s="14">
        <f>IF(AND(T$6&gt;=$N43,T$6&lt;$N43+$O43), 1, IF(AND(T$6&gt;=$H43,T$6&lt;$H43+$I43), 2, 0))</f>
        <v>0</v>
      </c>
      <c r="U43" s="14">
        <f>IF(AND(U$6&gt;=$N43,U$6&lt;$N43+$O43), 1, IF(AND(U$6&gt;=$H43,U$6&lt;$H43+$I43), 2, 0))</f>
        <v>0</v>
      </c>
      <c r="V43" s="14">
        <f>IF(AND(V$6&gt;=$N43,V$6&lt;$N43+$O43), 1, IF(AND(V$6&gt;=$H43,V$6&lt;$H43+$I43), 2, 0))</f>
        <v>0</v>
      </c>
      <c r="W43" s="14">
        <f>IF(AND(W$6&gt;=$N43,W$6&lt;$N43+$O43), 1, IF(AND(W$6&gt;=$H43,W$6&lt;$H43+$I43), 2, 0))</f>
        <v>0</v>
      </c>
      <c r="X43" s="14">
        <f>IF(AND(X$6&gt;=$N43,X$6&lt;$N43+$O43), 1, IF(AND(X$6&gt;=$H43,X$6&lt;$H43+$I43), 2, 0))</f>
        <v>0</v>
      </c>
      <c r="Y43" s="14">
        <f>IF(AND(Y$6&gt;=$N43,Y$6&lt;$N43+$O43), 1, IF(AND(Y$6&gt;=$H43,Y$6&lt;$H43+$I43), 2, 0))</f>
        <v>0</v>
      </c>
      <c r="Z43" s="14">
        <f>IF(AND(Z$6&gt;=$N43,Z$6&lt;$N43+$O43), 1, IF(AND(Z$6&gt;=$H43,Z$6&lt;$H43+$I43), 2, 0))</f>
        <v>0</v>
      </c>
      <c r="AA43" s="14">
        <f>IF(AND(AA$6&gt;=$N43,AA$6&lt;$N43+$O43), 1, IF(AND(AA$6&gt;=$H43,AA$6&lt;$H43+$I43), 2, 0))</f>
        <v>0</v>
      </c>
      <c r="AB43" s="14">
        <f>IF(AND(AB$6&gt;=$N43,AB$6&lt;$N43+$O43), 1, IF(AND(AB$6&gt;=$H43,AB$6&lt;$H43+$I43), 2, 0))</f>
        <v>0</v>
      </c>
      <c r="AC43" s="14">
        <f>IF(AND(AC$6&gt;=$N43,AC$6&lt;$N43+$O43), 1, IF(AND(AC$6&gt;=$H43,AC$6&lt;$H43+$I43), 2, 0))</f>
        <v>0</v>
      </c>
      <c r="AD43" s="14">
        <f>IF(AND(AD$6&gt;=$N43,AD$6&lt;$N43+$O43), 1, IF(AND(AD$6&gt;=$H43,AD$6&lt;$H43+$I43), 2, 0))</f>
        <v>0</v>
      </c>
      <c r="AE43" s="14">
        <f>IF(AND(AE$6&gt;=$N43,AE$6&lt;$N43+$O43), 1, IF(AND(AE$6&gt;=$H43,AE$6&lt;$H43+$I43), 2, 0))</f>
        <v>0</v>
      </c>
      <c r="AF43" s="14">
        <f>IF(AND(AF$6&gt;=$N43,AF$6&lt;$N43+$O43), 1, IF(AND(AF$6&gt;=$H43,AF$6&lt;$H43+$I43), 2, 0))</f>
        <v>0</v>
      </c>
      <c r="AG43" s="14">
        <f>IF(AND(AG$6&gt;=$N43,AG$6&lt;$N43+$O43), 1, IF(AND(AG$6&gt;=$H43,AG$6&lt;$H43+$I43), 2, 0))</f>
        <v>0</v>
      </c>
      <c r="AH43" s="14">
        <f>IF(AND(AH$6&gt;=$N43,AH$6&lt;$N43+$O43), 1, IF(AND(AH$6&gt;=$H43,AH$6&lt;$H43+$I43), 2, 0))</f>
        <v>0</v>
      </c>
      <c r="AI43" s="14">
        <f>IF(AND(AI$6&gt;=$N43,AI$6&lt;$N43+$O43), 1, IF(AND(AI$6&gt;=$H43,AI$6&lt;$H43+$I43), 2, 0))</f>
        <v>0</v>
      </c>
      <c r="AJ43" s="14">
        <f>IF(AND(AJ$6&gt;=$N43,AJ$6&lt;$N43+$O43), 1, IF(AND(AJ$6&gt;=$H43,AJ$6&lt;$H43+$I43), 2, 0))</f>
        <v>0</v>
      </c>
      <c r="AK43" s="14">
        <f>IF(AND(AK$6&gt;=$N43,AK$6&lt;$N43+$O43), 1, IF(AND(AK$6&gt;=$H43,AK$6&lt;$H43+$I43), 2, 0))</f>
        <v>0</v>
      </c>
      <c r="AL43" s="14">
        <f>IF(AND(AL$6&gt;=$N43,AL$6&lt;$N43+$O43), 1, IF(AND(AL$6&gt;=$H43,AL$6&lt;$H43+$I43), 2, 0))</f>
        <v>0</v>
      </c>
      <c r="AM43" s="14">
        <f>IF(AND(AM$6&gt;=$N43,AM$6&lt;$N43+$O43), 1, IF(AND(AM$6&gt;=$H43,AM$6&lt;$H43+$I43), 2, 0))</f>
        <v>0</v>
      </c>
      <c r="AN43" s="14">
        <f>IF(AND(AN$6&gt;=$N43,AN$6&lt;$N43+$O43), 1, IF(AND(AN$6&gt;=$H43,AN$6&lt;$H43+$I43), 2, 0))</f>
        <v>0</v>
      </c>
      <c r="AO43" s="14">
        <f>IF(AND(AO$6&gt;=$N43,AO$6&lt;$N43+$O43), 1, IF(AND(AO$6&gt;=$H43,AO$6&lt;$H43+$I43), 2, 0))</f>
        <v>0</v>
      </c>
      <c r="AP43" s="14">
        <f>IF(AND(AP$6&gt;=$N43,AP$6&lt;$N43+$O43), 1, IF(AND(AP$6&gt;=$H43,AP$6&lt;$H43+$I43), 2, 0))</f>
        <v>0</v>
      </c>
      <c r="AQ43" s="14">
        <f>IF(AND(AQ$6&gt;=$N43,AQ$6&lt;$N43+$O43), 1, IF(AND(AQ$6&gt;=$H43,AQ$6&lt;$H43+$I43), 2, 0))</f>
        <v>0</v>
      </c>
      <c r="AR43" s="14">
        <f>IF(AND(AR$6&gt;=$N43,AR$6&lt;$N43+$O43), 1, IF(AND(AR$6&gt;=$H43,AR$6&lt;$H43+$I43), 2, 0))</f>
        <v>0</v>
      </c>
      <c r="AS43" s="14">
        <f>IF(AND(AS$6&gt;=$N43,AS$6&lt;$N43+$O43), 1, IF(AND(AS$6&gt;=$H43,AS$6&lt;$H43+$I43), 2, 0))</f>
        <v>0</v>
      </c>
      <c r="AT43" s="14">
        <f>IF(AND(AT$6&gt;=$N43,AT$6&lt;$N43+$O43), 1, IF(AND(AT$6&gt;=$H43,AT$6&lt;$H43+$I43), 2, 0))</f>
        <v>0</v>
      </c>
      <c r="AU43" s="14">
        <f>IF(AND(AU$6&gt;=$N43,AU$6&lt;$N43+$O43), 1, IF(AND(AU$6&gt;=$H43,AU$6&lt;$H43+$I43), 2, 0))</f>
        <v>0</v>
      </c>
      <c r="AV43" s="14">
        <f>IF(AND(AV$6&gt;=$N43,AV$6&lt;$N43+$O43), 1, IF(AND(AV$6&gt;=$H43,AV$6&lt;$H43+$I43), 2, 0))</f>
        <v>2</v>
      </c>
      <c r="AW43" s="14">
        <f>IF(AND(AW$6&gt;=$N43,AW$6&lt;$N43+$O43), 1, IF(AND(AW$6&gt;=$H43,AW$6&lt;$H43+$I43), 2, 0))</f>
        <v>0</v>
      </c>
      <c r="AX43" s="14">
        <f>IF(AND(AX$6&gt;=$N43,AX$6&lt;$N43+$O43), 1, IF(AND(AX$6&gt;=$H43,AX$6&lt;$H43+$I43), 2, 0))</f>
        <v>0</v>
      </c>
      <c r="AY43" s="14">
        <f>IF(AND(AY$6&gt;=$N43,AY$6&lt;$N43+$O43), 1, IF(AND(AY$6&gt;=$H43,AY$6&lt;$H43+$I43), 2, 0))</f>
        <v>0</v>
      </c>
      <c r="AZ43" s="14">
        <f>IF(AND(AZ$6&gt;=$N43,AZ$6&lt;$N43+$O43), 1, IF(AND(AZ$6&gt;=$H43,AZ$6&lt;$H43+$I43), 2, 0))</f>
        <v>0</v>
      </c>
      <c r="BA43" s="14">
        <f>IF(AND(BA$6&gt;=$N43,BA$6&lt;$N43+$O43), 1, IF(AND(BA$6&gt;=$H43,BA$6&lt;$H43+$I43), 2, 0))</f>
        <v>0</v>
      </c>
      <c r="BB43" s="14">
        <f>IF(AND(BB$6&gt;=$N43,BB$6&lt;$N43+$O43), 1, IF(AND(BB$6&gt;=$H43,BB$6&lt;$H43+$I43), 2, 0))</f>
        <v>0</v>
      </c>
      <c r="BC43" s="14">
        <f>IF(AND(BC$6&gt;=$N43,BC$6&lt;$N43+$O43), 1, IF(AND(BC$6&gt;=$H43,BC$6&lt;$H43+$I43), 2, 0))</f>
        <v>0</v>
      </c>
      <c r="BD43" s="14">
        <f>IF(AND(BD$6&gt;=$N43,BD$6&lt;$N43+$O43), 1, IF(AND(BD$6&gt;=$H43,BD$6&lt;$H43+$I43), 2, 0))</f>
        <v>0</v>
      </c>
      <c r="BE43" s="14">
        <f>IF(AND(BE$6&gt;=$N43,BE$6&lt;$N43+$O43), 1, IF(AND(BE$6&gt;=$H43,BE$6&lt;$H43+$I43), 2, 0))</f>
        <v>0</v>
      </c>
      <c r="BF43" s="14">
        <f>IF(AND(BF$6&gt;=$N43,BF$6&lt;$N43+$O43), 1, IF(AND(BF$6&gt;=$H43,BF$6&lt;$H43+$I43), 2, 0))</f>
        <v>0</v>
      </c>
      <c r="BG43" s="14">
        <f>IF(AND(BG$6&gt;=$N43,BG$6&lt;$N43+$O43), 1, IF(AND(BG$6&gt;=$H43,BG$6&lt;$H43+$I43), 2, 0))</f>
        <v>0</v>
      </c>
      <c r="BH43" s="14">
        <f>IF(AND(BH$6&gt;=$N43,BH$6&lt;$N43+$O43), 1, IF(AND(BH$6&gt;=$H43,BH$6&lt;$H43+$I43), 2, 0))</f>
        <v>0</v>
      </c>
    </row>
    <row r="44" spans="1:60" ht="19.5" customHeight="1">
      <c r="A44" s="13" t="s">
        <v>134</v>
      </c>
      <c r="B44" s="24" t="s">
        <v>127</v>
      </c>
      <c r="C44" s="37" t="s">
        <v>132</v>
      </c>
      <c r="D44" s="13" t="s">
        <v>90</v>
      </c>
      <c r="E44" s="13" t="s">
        <v>135</v>
      </c>
      <c r="F44" s="57">
        <v>2</v>
      </c>
      <c r="G44" s="57" t="s">
        <v>28</v>
      </c>
      <c r="H44" s="64">
        <v>44515</v>
      </c>
      <c r="I44" s="57">
        <v>1</v>
      </c>
      <c r="J44" s="58">
        <f>H44 +I44</f>
        <v>44516</v>
      </c>
      <c r="K44" s="57"/>
      <c r="L44" s="57"/>
      <c r="M44" s="57"/>
      <c r="N44" s="64"/>
      <c r="O44" s="57"/>
      <c r="P44" s="64"/>
      <c r="Q44" s="57"/>
      <c r="R44" s="57" t="s">
        <v>13</v>
      </c>
      <c r="S44" s="14">
        <f>IF(AND(S$6&gt;=$N44,S$6&lt;$N44+$O44), 1, IF(AND(S$6&gt;=$H44,S$6&lt;$H44+$I44), 2, 0))</f>
        <v>0</v>
      </c>
      <c r="T44" s="14">
        <f>IF(AND(T$6&gt;=$N44,T$6&lt;$N44+$O44), 1, IF(AND(T$6&gt;=$H44,T$6&lt;$H44+$I44), 2, 0))</f>
        <v>0</v>
      </c>
      <c r="U44" s="14">
        <f>IF(AND(U$6&gt;=$N44,U$6&lt;$N44+$O44), 1, IF(AND(U$6&gt;=$H44,U$6&lt;$H44+$I44), 2, 0))</f>
        <v>0</v>
      </c>
      <c r="V44" s="14">
        <f>IF(AND(V$6&gt;=$N44,V$6&lt;$N44+$O44), 1, IF(AND(V$6&gt;=$H44,V$6&lt;$H44+$I44), 2, 0))</f>
        <v>0</v>
      </c>
      <c r="W44" s="14">
        <f>IF(AND(W$6&gt;=$N44,W$6&lt;$N44+$O44), 1, IF(AND(W$6&gt;=$H44,W$6&lt;$H44+$I44), 2, 0))</f>
        <v>0</v>
      </c>
      <c r="X44" s="14">
        <f>IF(AND(X$6&gt;=$N44,X$6&lt;$N44+$O44), 1, IF(AND(X$6&gt;=$H44,X$6&lt;$H44+$I44), 2, 0))</f>
        <v>0</v>
      </c>
      <c r="Y44" s="14">
        <f>IF(AND(Y$6&gt;=$N44,Y$6&lt;$N44+$O44), 1, IF(AND(Y$6&gt;=$H44,Y$6&lt;$H44+$I44), 2, 0))</f>
        <v>0</v>
      </c>
      <c r="Z44" s="14">
        <f>IF(AND(Z$6&gt;=$N44,Z$6&lt;$N44+$O44), 1, IF(AND(Z$6&gt;=$H44,Z$6&lt;$H44+$I44), 2, 0))</f>
        <v>0</v>
      </c>
      <c r="AA44" s="14">
        <f>IF(AND(AA$6&gt;=$N44,AA$6&lt;$N44+$O44), 1, IF(AND(AA$6&gt;=$H44,AA$6&lt;$H44+$I44), 2, 0))</f>
        <v>0</v>
      </c>
      <c r="AB44" s="14">
        <f>IF(AND(AB$6&gt;=$N44,AB$6&lt;$N44+$O44), 1, IF(AND(AB$6&gt;=$H44,AB$6&lt;$H44+$I44), 2, 0))</f>
        <v>0</v>
      </c>
      <c r="AC44" s="14">
        <f>IF(AND(AC$6&gt;=$N44,AC$6&lt;$N44+$O44), 1, IF(AND(AC$6&gt;=$H44,AC$6&lt;$H44+$I44), 2, 0))</f>
        <v>0</v>
      </c>
      <c r="AD44" s="14">
        <f>IF(AND(AD$6&gt;=$N44,AD$6&lt;$N44+$O44), 1, IF(AND(AD$6&gt;=$H44,AD$6&lt;$H44+$I44), 2, 0))</f>
        <v>0</v>
      </c>
      <c r="AE44" s="14">
        <f>IF(AND(AE$6&gt;=$N44,AE$6&lt;$N44+$O44), 1, IF(AND(AE$6&gt;=$H44,AE$6&lt;$H44+$I44), 2, 0))</f>
        <v>0</v>
      </c>
      <c r="AF44" s="14">
        <f>IF(AND(AF$6&gt;=$N44,AF$6&lt;$N44+$O44), 1, IF(AND(AF$6&gt;=$H44,AF$6&lt;$H44+$I44), 2, 0))</f>
        <v>0</v>
      </c>
      <c r="AG44" s="14">
        <f>IF(AND(AG$6&gt;=$N44,AG$6&lt;$N44+$O44), 1, IF(AND(AG$6&gt;=$H44,AG$6&lt;$H44+$I44), 2, 0))</f>
        <v>0</v>
      </c>
      <c r="AH44" s="14">
        <f>IF(AND(AH$6&gt;=$N44,AH$6&lt;$N44+$O44), 1, IF(AND(AH$6&gt;=$H44,AH$6&lt;$H44+$I44), 2, 0))</f>
        <v>0</v>
      </c>
      <c r="AI44" s="14">
        <f>IF(AND(AI$6&gt;=$N44,AI$6&lt;$N44+$O44), 1, IF(AND(AI$6&gt;=$H44,AI$6&lt;$H44+$I44), 2, 0))</f>
        <v>0</v>
      </c>
      <c r="AJ44" s="14">
        <f>IF(AND(AJ$6&gt;=$N44,AJ$6&lt;$N44+$O44), 1, IF(AND(AJ$6&gt;=$H44,AJ$6&lt;$H44+$I44), 2, 0))</f>
        <v>0</v>
      </c>
      <c r="AK44" s="14">
        <f>IF(AND(AK$6&gt;=$N44,AK$6&lt;$N44+$O44), 1, IF(AND(AK$6&gt;=$H44,AK$6&lt;$H44+$I44), 2, 0))</f>
        <v>0</v>
      </c>
      <c r="AL44" s="14">
        <f>IF(AND(AL$6&gt;=$N44,AL$6&lt;$N44+$O44), 1, IF(AND(AL$6&gt;=$H44,AL$6&lt;$H44+$I44), 2, 0))</f>
        <v>0</v>
      </c>
      <c r="AM44" s="14">
        <f>IF(AND(AM$6&gt;=$N44,AM$6&lt;$N44+$O44), 1, IF(AND(AM$6&gt;=$H44,AM$6&lt;$H44+$I44), 2, 0))</f>
        <v>0</v>
      </c>
      <c r="AN44" s="14">
        <f>IF(AND(AN$6&gt;=$N44,AN$6&lt;$N44+$O44), 1, IF(AND(AN$6&gt;=$H44,AN$6&lt;$H44+$I44), 2, 0))</f>
        <v>2</v>
      </c>
      <c r="AO44" s="14">
        <f>IF(AND(AO$6&gt;=$N44,AO$6&lt;$N44+$O44), 1, IF(AND(AO$6&gt;=$H44,AO$6&lt;$H44+$I44), 2, 0))</f>
        <v>0</v>
      </c>
      <c r="AP44" s="14">
        <f>IF(AND(AP$6&gt;=$N44,AP$6&lt;$N44+$O44), 1, IF(AND(AP$6&gt;=$H44,AP$6&lt;$H44+$I44), 2, 0))</f>
        <v>0</v>
      </c>
      <c r="AQ44" s="14">
        <f>IF(AND(AQ$6&gt;=$N44,AQ$6&lt;$N44+$O44), 1, IF(AND(AQ$6&gt;=$H44,AQ$6&lt;$H44+$I44), 2, 0))</f>
        <v>0</v>
      </c>
      <c r="AR44" s="14">
        <f>IF(AND(AR$6&gt;=$N44,AR$6&lt;$N44+$O44), 1, IF(AND(AR$6&gt;=$H44,AR$6&lt;$H44+$I44), 2, 0))</f>
        <v>0</v>
      </c>
      <c r="AS44" s="14">
        <f>IF(AND(AS$6&gt;=$N44,AS$6&lt;$N44+$O44), 1, IF(AND(AS$6&gt;=$H44,AS$6&lt;$H44+$I44), 2, 0))</f>
        <v>0</v>
      </c>
      <c r="AT44" s="14">
        <f>IF(AND(AT$6&gt;=$N44,AT$6&lt;$N44+$O44), 1, IF(AND(AT$6&gt;=$H44,AT$6&lt;$H44+$I44), 2, 0))</f>
        <v>0</v>
      </c>
      <c r="AU44" s="14">
        <f>IF(AND(AU$6&gt;=$N44,AU$6&lt;$N44+$O44), 1, IF(AND(AU$6&gt;=$H44,AU$6&lt;$H44+$I44), 2, 0))</f>
        <v>0</v>
      </c>
      <c r="AV44" s="14">
        <f>IF(AND(AV$6&gt;=$N44,AV$6&lt;$N44+$O44), 1, IF(AND(AV$6&gt;=$H44,AV$6&lt;$H44+$I44), 2, 0))</f>
        <v>0</v>
      </c>
      <c r="AW44" s="14">
        <f>IF(AND(AW$6&gt;=$N44,AW$6&lt;$N44+$O44), 1, IF(AND(AW$6&gt;=$H44,AW$6&lt;$H44+$I44), 2, 0))</f>
        <v>0</v>
      </c>
      <c r="AX44" s="14">
        <f>IF(AND(AX$6&gt;=$N44,AX$6&lt;$N44+$O44), 1, IF(AND(AX$6&gt;=$H44,AX$6&lt;$H44+$I44), 2, 0))</f>
        <v>0</v>
      </c>
      <c r="AY44" s="14">
        <f>IF(AND(AY$6&gt;=$N44,AY$6&lt;$N44+$O44), 1, IF(AND(AY$6&gt;=$H44,AY$6&lt;$H44+$I44), 2, 0))</f>
        <v>0</v>
      </c>
      <c r="AZ44" s="14">
        <f>IF(AND(AZ$6&gt;=$N44,AZ$6&lt;$N44+$O44), 1, IF(AND(AZ$6&gt;=$H44,AZ$6&lt;$H44+$I44), 2, 0))</f>
        <v>0</v>
      </c>
      <c r="BA44" s="14">
        <f>IF(AND(BA$6&gt;=$N44,BA$6&lt;$N44+$O44), 1, IF(AND(BA$6&gt;=$H44,BA$6&lt;$H44+$I44), 2, 0))</f>
        <v>0</v>
      </c>
      <c r="BB44" s="14">
        <f>IF(AND(BB$6&gt;=$N44,BB$6&lt;$N44+$O44), 1, IF(AND(BB$6&gt;=$H44,BB$6&lt;$H44+$I44), 2, 0))</f>
        <v>0</v>
      </c>
      <c r="BC44" s="14">
        <f>IF(AND(BC$6&gt;=$N44,BC$6&lt;$N44+$O44), 1, IF(AND(BC$6&gt;=$H44,BC$6&lt;$H44+$I44), 2, 0))</f>
        <v>0</v>
      </c>
      <c r="BD44" s="14">
        <f>IF(AND(BD$6&gt;=$N44,BD$6&lt;$N44+$O44), 1, IF(AND(BD$6&gt;=$H44,BD$6&lt;$H44+$I44), 2, 0))</f>
        <v>0</v>
      </c>
      <c r="BE44" s="14">
        <f>IF(AND(BE$6&gt;=$N44,BE$6&lt;$N44+$O44), 1, IF(AND(BE$6&gt;=$H44,BE$6&lt;$H44+$I44), 2, 0))</f>
        <v>0</v>
      </c>
      <c r="BF44" s="14">
        <f>IF(AND(BF$6&gt;=$N44,BF$6&lt;$N44+$O44), 1, IF(AND(BF$6&gt;=$H44,BF$6&lt;$H44+$I44), 2, 0))</f>
        <v>0</v>
      </c>
      <c r="BG44" s="14">
        <f>IF(AND(BG$6&gt;=$N44,BG$6&lt;$N44+$O44), 1, IF(AND(BG$6&gt;=$H44,BG$6&lt;$H44+$I44), 2, 0))</f>
        <v>0</v>
      </c>
      <c r="BH44" s="14">
        <f>IF(AND(BH$6&gt;=$N44,BH$6&lt;$N44+$O44), 1, IF(AND(BH$6&gt;=$H44,BH$6&lt;$H44+$I44), 2, 0))</f>
        <v>0</v>
      </c>
    </row>
    <row r="45" spans="1:60" ht="19.5" customHeight="1">
      <c r="A45" s="13" t="s">
        <v>136</v>
      </c>
      <c r="B45" s="24" t="s">
        <v>57</v>
      </c>
      <c r="C45" s="37" t="s">
        <v>132</v>
      </c>
      <c r="D45" s="63" t="s">
        <v>90</v>
      </c>
      <c r="E45" s="13" t="s">
        <v>137</v>
      </c>
      <c r="F45" s="57">
        <v>5</v>
      </c>
      <c r="G45" s="57" t="s">
        <v>32</v>
      </c>
      <c r="H45" s="64">
        <v>44523</v>
      </c>
      <c r="I45" s="57">
        <v>3</v>
      </c>
      <c r="J45" s="58">
        <f>H45 +I45</f>
        <v>44526</v>
      </c>
      <c r="K45" s="57"/>
      <c r="L45" s="57"/>
      <c r="M45" s="57"/>
      <c r="N45" s="65"/>
      <c r="O45" s="57"/>
      <c r="P45" s="64"/>
      <c r="Q45" s="57"/>
      <c r="R45" s="57" t="s">
        <v>13</v>
      </c>
      <c r="S45" s="14">
        <f>IF(AND(S$6&gt;=$N45,S$6&lt;$N45+$O45), 1, IF(AND(S$6&gt;=$H45,S$6&lt;$H45+$I45), 2, 0))</f>
        <v>0</v>
      </c>
      <c r="T45" s="14">
        <f>IF(AND(T$6&gt;=$N45,T$6&lt;$N45+$O45), 1, IF(AND(T$6&gt;=$H45,T$6&lt;$H45+$I45), 2, 0))</f>
        <v>0</v>
      </c>
      <c r="U45" s="14">
        <f>IF(AND(U$6&gt;=$N45,U$6&lt;$N45+$O45), 1, IF(AND(U$6&gt;=$H45,U$6&lt;$H45+$I45), 2, 0))</f>
        <v>0</v>
      </c>
      <c r="V45" s="14">
        <f>IF(AND(V$6&gt;=$N45,V$6&lt;$N45+$O45), 1, IF(AND(V$6&gt;=$H45,V$6&lt;$H45+$I45), 2, 0))</f>
        <v>0</v>
      </c>
      <c r="W45" s="14">
        <f>IF(AND(W$6&gt;=$N45,W$6&lt;$N45+$O45), 1, IF(AND(W$6&gt;=$H45,W$6&lt;$H45+$I45), 2, 0))</f>
        <v>0</v>
      </c>
      <c r="X45" s="14">
        <f>IF(AND(X$6&gt;=$N45,X$6&lt;$N45+$O45), 1, IF(AND(X$6&gt;=$H45,X$6&lt;$H45+$I45), 2, 0))</f>
        <v>0</v>
      </c>
      <c r="Y45" s="14">
        <f>IF(AND(Y$6&gt;=$N45,Y$6&lt;$N45+$O45), 1, IF(AND(Y$6&gt;=$H45,Y$6&lt;$H45+$I45), 2, 0))</f>
        <v>0</v>
      </c>
      <c r="Z45" s="14">
        <f>IF(AND(Z$6&gt;=$N45,Z$6&lt;$N45+$O45), 1, IF(AND(Z$6&gt;=$H45,Z$6&lt;$H45+$I45), 2, 0))</f>
        <v>0</v>
      </c>
      <c r="AA45" s="14">
        <f>IF(AND(AA$6&gt;=$N45,AA$6&lt;$N45+$O45), 1, IF(AND(AA$6&gt;=$H45,AA$6&lt;$H45+$I45), 2, 0))</f>
        <v>0</v>
      </c>
      <c r="AB45" s="14">
        <f>IF(AND(AB$6&gt;=$N45,AB$6&lt;$N45+$O45), 1, IF(AND(AB$6&gt;=$H45,AB$6&lt;$H45+$I45), 2, 0))</f>
        <v>0</v>
      </c>
      <c r="AC45" s="14">
        <f>IF(AND(AC$6&gt;=$N45,AC$6&lt;$N45+$O45), 1, IF(AND(AC$6&gt;=$H45,AC$6&lt;$H45+$I45), 2, 0))</f>
        <v>0</v>
      </c>
      <c r="AD45" s="14">
        <f>IF(AND(AD$6&gt;=$N45,AD$6&lt;$N45+$O45), 1, IF(AND(AD$6&gt;=$H45,AD$6&lt;$H45+$I45), 2, 0))</f>
        <v>0</v>
      </c>
      <c r="AE45" s="14">
        <f>IF(AND(AE$6&gt;=$N45,AE$6&lt;$N45+$O45), 1, IF(AND(AE$6&gt;=$H45,AE$6&lt;$H45+$I45), 2, 0))</f>
        <v>0</v>
      </c>
      <c r="AF45" s="14">
        <f>IF(AND(AF$6&gt;=$N45,AF$6&lt;$N45+$O45), 1, IF(AND(AF$6&gt;=$H45,AF$6&lt;$H45+$I45), 2, 0))</f>
        <v>0</v>
      </c>
      <c r="AG45" s="14">
        <f>IF(AND(AG$6&gt;=$N45,AG$6&lt;$N45+$O45), 1, IF(AND(AG$6&gt;=$H45,AG$6&lt;$H45+$I45), 2, 0))</f>
        <v>0</v>
      </c>
      <c r="AH45" s="14">
        <f>IF(AND(AH$6&gt;=$N45,AH$6&lt;$N45+$O45), 1, IF(AND(AH$6&gt;=$H45,AH$6&lt;$H45+$I45), 2, 0))</f>
        <v>0</v>
      </c>
      <c r="AI45" s="14">
        <f>IF(AND(AI$6&gt;=$N45,AI$6&lt;$N45+$O45), 1, IF(AND(AI$6&gt;=$H45,AI$6&lt;$H45+$I45), 2, 0))</f>
        <v>0</v>
      </c>
      <c r="AJ45" s="14">
        <f>IF(AND(AJ$6&gt;=$N45,AJ$6&lt;$N45+$O45), 1, IF(AND(AJ$6&gt;=$H45,AJ$6&lt;$H45+$I45), 2, 0))</f>
        <v>0</v>
      </c>
      <c r="AK45" s="14">
        <f>IF(AND(AK$6&gt;=$N45,AK$6&lt;$N45+$O45), 1, IF(AND(AK$6&gt;=$H45,AK$6&lt;$H45+$I45), 2, 0))</f>
        <v>0</v>
      </c>
      <c r="AL45" s="14">
        <f>IF(AND(AL$6&gt;=$N45,AL$6&lt;$N45+$O45), 1, IF(AND(AL$6&gt;=$H45,AL$6&lt;$H45+$I45), 2, 0))</f>
        <v>0</v>
      </c>
      <c r="AM45" s="14">
        <f>IF(AND(AM$6&gt;=$N45,AM$6&lt;$N45+$O45), 1, IF(AND(AM$6&gt;=$H45,AM$6&lt;$H45+$I45), 2, 0))</f>
        <v>0</v>
      </c>
      <c r="AN45" s="14">
        <f>IF(AND(AN$6&gt;=$N45,AN$6&lt;$N45+$O45), 1, IF(AND(AN$6&gt;=$H45,AN$6&lt;$H45+$I45), 2, 0))</f>
        <v>0</v>
      </c>
      <c r="AO45" s="14">
        <f>IF(AND(AO$6&gt;=$N45,AO$6&lt;$N45+$O45), 1, IF(AND(AO$6&gt;=$H45,AO$6&lt;$H45+$I45), 2, 0))</f>
        <v>0</v>
      </c>
      <c r="AP45" s="14">
        <f>IF(AND(AP$6&gt;=$N45,AP$6&lt;$N45+$O45), 1, IF(AND(AP$6&gt;=$H45,AP$6&lt;$H45+$I45), 2, 0))</f>
        <v>0</v>
      </c>
      <c r="AQ45" s="14">
        <f>IF(AND(AQ$6&gt;=$N45,AQ$6&lt;$N45+$O45), 1, IF(AND(AQ$6&gt;=$H45,AQ$6&lt;$H45+$I45), 2, 0))</f>
        <v>0</v>
      </c>
      <c r="AR45" s="14">
        <f>IF(AND(AR$6&gt;=$N45,AR$6&lt;$N45+$O45), 1, IF(AND(AR$6&gt;=$H45,AR$6&lt;$H45+$I45), 2, 0))</f>
        <v>0</v>
      </c>
      <c r="AS45" s="14">
        <f>IF(AND(AS$6&gt;=$N45,AS$6&lt;$N45+$O45), 1, IF(AND(AS$6&gt;=$H45,AS$6&lt;$H45+$I45), 2, 0))</f>
        <v>0</v>
      </c>
      <c r="AT45" s="14">
        <f>IF(AND(AT$6&gt;=$N45,AT$6&lt;$N45+$O45), 1, IF(AND(AT$6&gt;=$H45,AT$6&lt;$H45+$I45), 2, 0))</f>
        <v>0</v>
      </c>
      <c r="AU45" s="14">
        <f>IF(AND(AU$6&gt;=$N45,AU$6&lt;$N45+$O45), 1, IF(AND(AU$6&gt;=$H45,AU$6&lt;$H45+$I45), 2, 0))</f>
        <v>0</v>
      </c>
      <c r="AV45" s="14">
        <f>IF(AND(AV$6&gt;=$N45,AV$6&lt;$N45+$O45), 1, IF(AND(AV$6&gt;=$H45,AV$6&lt;$H45+$I45), 2, 0))</f>
        <v>2</v>
      </c>
      <c r="AW45" s="14">
        <f>IF(AND(AW$6&gt;=$N45,AW$6&lt;$N45+$O45), 1, IF(AND(AW$6&gt;=$H45,AW$6&lt;$H45+$I45), 2, 0))</f>
        <v>2</v>
      </c>
      <c r="AX45" s="14">
        <f>IF(AND(AX$6&gt;=$N45,AX$6&lt;$N45+$O45), 1, IF(AND(AX$6&gt;=$H45,AX$6&lt;$H45+$I45), 2, 0))</f>
        <v>2</v>
      </c>
      <c r="AY45" s="14">
        <f>IF(AND(AY$6&gt;=$N45,AY$6&lt;$N45+$O45), 1, IF(AND(AY$6&gt;=$H45,AY$6&lt;$H45+$I45), 2, 0))</f>
        <v>0</v>
      </c>
      <c r="AZ45" s="14">
        <f>IF(AND(AZ$6&gt;=$N45,AZ$6&lt;$N45+$O45), 1, IF(AND(AZ$6&gt;=$H45,AZ$6&lt;$H45+$I45), 2, 0))</f>
        <v>0</v>
      </c>
      <c r="BA45" s="14">
        <f>IF(AND(BA$6&gt;=$N45,BA$6&lt;$N45+$O45), 1, IF(AND(BA$6&gt;=$H45,BA$6&lt;$H45+$I45), 2, 0))</f>
        <v>0</v>
      </c>
      <c r="BB45" s="14">
        <f>IF(AND(BB$6&gt;=$N45,BB$6&lt;$N45+$O45), 1, IF(AND(BB$6&gt;=$H45,BB$6&lt;$H45+$I45), 2, 0))</f>
        <v>0</v>
      </c>
      <c r="BC45" s="14">
        <f>IF(AND(BC$6&gt;=$N45,BC$6&lt;$N45+$O45), 1, IF(AND(BC$6&gt;=$H45,BC$6&lt;$H45+$I45), 2, 0))</f>
        <v>0</v>
      </c>
      <c r="BD45" s="14">
        <f>IF(AND(BD$6&gt;=$N45,BD$6&lt;$N45+$O45), 1, IF(AND(BD$6&gt;=$H45,BD$6&lt;$H45+$I45), 2, 0))</f>
        <v>0</v>
      </c>
      <c r="BE45" s="14">
        <f>IF(AND(BE$6&gt;=$N45,BE$6&lt;$N45+$O45), 1, IF(AND(BE$6&gt;=$H45,BE$6&lt;$H45+$I45), 2, 0))</f>
        <v>0</v>
      </c>
      <c r="BF45" s="14">
        <f>IF(AND(BF$6&gt;=$N45,BF$6&lt;$N45+$O45), 1, IF(AND(BF$6&gt;=$H45,BF$6&lt;$H45+$I45), 2, 0))</f>
        <v>0</v>
      </c>
      <c r="BG45" s="14">
        <f>IF(AND(BG$6&gt;=$N45,BG$6&lt;$N45+$O45), 1, IF(AND(BG$6&gt;=$H45,BG$6&lt;$H45+$I45), 2, 0))</f>
        <v>0</v>
      </c>
      <c r="BH45" s="14">
        <f>IF(AND(BH$6&gt;=$N45,BH$6&lt;$N45+$O45), 1, IF(AND(BH$6&gt;=$H45,BH$6&lt;$H45+$I45), 2, 0))</f>
        <v>0</v>
      </c>
    </row>
    <row r="46" spans="1:60" ht="19.5" customHeight="1">
      <c r="A46" s="13" t="s">
        <v>138</v>
      </c>
      <c r="B46" s="24" t="s">
        <v>139</v>
      </c>
      <c r="C46" s="37" t="s">
        <v>67</v>
      </c>
      <c r="D46" s="63" t="s">
        <v>90</v>
      </c>
      <c r="E46" s="13" t="s">
        <v>140</v>
      </c>
      <c r="F46" s="57">
        <v>2</v>
      </c>
      <c r="G46" s="57" t="s">
        <v>26</v>
      </c>
      <c r="H46" s="64">
        <v>44522</v>
      </c>
      <c r="I46" s="57">
        <v>1</v>
      </c>
      <c r="J46" s="58">
        <f>H46 +I46</f>
        <v>44523</v>
      </c>
      <c r="K46" s="57"/>
      <c r="L46" s="57"/>
      <c r="M46" s="57"/>
      <c r="N46" s="65"/>
      <c r="O46" s="57"/>
      <c r="P46" s="64"/>
      <c r="Q46" s="57"/>
      <c r="R46" s="57" t="s">
        <v>13</v>
      </c>
      <c r="S46" s="14">
        <f>IF(AND(S$6&gt;=$N46,S$6&lt;$N46+$O46), 1, IF(AND(S$6&gt;=$H46,S$6&lt;$H46+$I46), 2, 0))</f>
        <v>0</v>
      </c>
      <c r="T46" s="14">
        <f>IF(AND(T$6&gt;=$N46,T$6&lt;$N46+$O46), 1, IF(AND(T$6&gt;=$H46,T$6&lt;$H46+$I46), 2, 0))</f>
        <v>0</v>
      </c>
      <c r="U46" s="14">
        <f>IF(AND(U$6&gt;=$N46,U$6&lt;$N46+$O46), 1, IF(AND(U$6&gt;=$H46,U$6&lt;$H46+$I46), 2, 0))</f>
        <v>0</v>
      </c>
      <c r="V46" s="14">
        <f>IF(AND(V$6&gt;=$N46,V$6&lt;$N46+$O46), 1, IF(AND(V$6&gt;=$H46,V$6&lt;$H46+$I46), 2, 0))</f>
        <v>0</v>
      </c>
      <c r="W46" s="14">
        <f>IF(AND(W$6&gt;=$N46,W$6&lt;$N46+$O46), 1, IF(AND(W$6&gt;=$H46,W$6&lt;$H46+$I46), 2, 0))</f>
        <v>0</v>
      </c>
      <c r="X46" s="14">
        <f>IF(AND(X$6&gt;=$N46,X$6&lt;$N46+$O46), 1, IF(AND(X$6&gt;=$H46,X$6&lt;$H46+$I46), 2, 0))</f>
        <v>0</v>
      </c>
      <c r="Y46" s="14">
        <f>IF(AND(Y$6&gt;=$N46,Y$6&lt;$N46+$O46), 1, IF(AND(Y$6&gt;=$H46,Y$6&lt;$H46+$I46), 2, 0))</f>
        <v>0</v>
      </c>
      <c r="Z46" s="14">
        <f>IF(AND(Z$6&gt;=$N46,Z$6&lt;$N46+$O46), 1, IF(AND(Z$6&gt;=$H46,Z$6&lt;$H46+$I46), 2, 0))</f>
        <v>0</v>
      </c>
      <c r="AA46" s="14">
        <f>IF(AND(AA$6&gt;=$N46,AA$6&lt;$N46+$O46), 1, IF(AND(AA$6&gt;=$H46,AA$6&lt;$H46+$I46), 2, 0))</f>
        <v>0</v>
      </c>
      <c r="AB46" s="14">
        <f>IF(AND(AB$6&gt;=$N46,AB$6&lt;$N46+$O46), 1, IF(AND(AB$6&gt;=$H46,AB$6&lt;$H46+$I46), 2, 0))</f>
        <v>0</v>
      </c>
      <c r="AC46" s="14">
        <f>IF(AND(AC$6&gt;=$N46,AC$6&lt;$N46+$O46), 1, IF(AND(AC$6&gt;=$H46,AC$6&lt;$H46+$I46), 2, 0))</f>
        <v>0</v>
      </c>
      <c r="AD46" s="14">
        <f>IF(AND(AD$6&gt;=$N46,AD$6&lt;$N46+$O46), 1, IF(AND(AD$6&gt;=$H46,AD$6&lt;$H46+$I46), 2, 0))</f>
        <v>0</v>
      </c>
      <c r="AE46" s="14">
        <f>IF(AND(AE$6&gt;=$N46,AE$6&lt;$N46+$O46), 1, IF(AND(AE$6&gt;=$H46,AE$6&lt;$H46+$I46), 2, 0))</f>
        <v>0</v>
      </c>
      <c r="AF46" s="14">
        <f>IF(AND(AF$6&gt;=$N46,AF$6&lt;$N46+$O46), 1, IF(AND(AF$6&gt;=$H46,AF$6&lt;$H46+$I46), 2, 0))</f>
        <v>0</v>
      </c>
      <c r="AG46" s="14">
        <f>IF(AND(AG$6&gt;=$N46,AG$6&lt;$N46+$O46), 1, IF(AND(AG$6&gt;=$H46,AG$6&lt;$H46+$I46), 2, 0))</f>
        <v>0</v>
      </c>
      <c r="AH46" s="14">
        <f>IF(AND(AH$6&gt;=$N46,AH$6&lt;$N46+$O46), 1, IF(AND(AH$6&gt;=$H46,AH$6&lt;$H46+$I46), 2, 0))</f>
        <v>0</v>
      </c>
      <c r="AI46" s="14">
        <f>IF(AND(AI$6&gt;=$N46,AI$6&lt;$N46+$O46), 1, IF(AND(AI$6&gt;=$H46,AI$6&lt;$H46+$I46), 2, 0))</f>
        <v>0</v>
      </c>
      <c r="AJ46" s="14">
        <f>IF(AND(AJ$6&gt;=$N46,AJ$6&lt;$N46+$O46), 1, IF(AND(AJ$6&gt;=$H46,AJ$6&lt;$H46+$I46), 2, 0))</f>
        <v>0</v>
      </c>
      <c r="AK46" s="14">
        <f>IF(AND(AK$6&gt;=$N46,AK$6&lt;$N46+$O46), 1, IF(AND(AK$6&gt;=$H46,AK$6&lt;$H46+$I46), 2, 0))</f>
        <v>0</v>
      </c>
      <c r="AL46" s="14">
        <f>IF(AND(AL$6&gt;=$N46,AL$6&lt;$N46+$O46), 1, IF(AND(AL$6&gt;=$H46,AL$6&lt;$H46+$I46), 2, 0))</f>
        <v>0</v>
      </c>
      <c r="AM46" s="14">
        <f>IF(AND(AM$6&gt;=$N46,AM$6&lt;$N46+$O46), 1, IF(AND(AM$6&gt;=$H46,AM$6&lt;$H46+$I46), 2, 0))</f>
        <v>0</v>
      </c>
      <c r="AN46" s="14">
        <f>IF(AND(AN$6&gt;=$N46,AN$6&lt;$N46+$O46), 1, IF(AND(AN$6&gt;=$H46,AN$6&lt;$H46+$I46), 2, 0))</f>
        <v>0</v>
      </c>
      <c r="AO46" s="14">
        <f>IF(AND(AO$6&gt;=$N46,AO$6&lt;$N46+$O46), 1, IF(AND(AO$6&gt;=$H46,AO$6&lt;$H46+$I46), 2, 0))</f>
        <v>0</v>
      </c>
      <c r="AP46" s="14">
        <f>IF(AND(AP$6&gt;=$N46,AP$6&lt;$N46+$O46), 1, IF(AND(AP$6&gt;=$H46,AP$6&lt;$H46+$I46), 2, 0))</f>
        <v>0</v>
      </c>
      <c r="AQ46" s="14">
        <f>IF(AND(AQ$6&gt;=$N46,AQ$6&lt;$N46+$O46), 1, IF(AND(AQ$6&gt;=$H46,AQ$6&lt;$H46+$I46), 2, 0))</f>
        <v>0</v>
      </c>
      <c r="AR46" s="14">
        <f>IF(AND(AR$6&gt;=$N46,AR$6&lt;$N46+$O46), 1, IF(AND(AR$6&gt;=$H46,AR$6&lt;$H46+$I46), 2, 0))</f>
        <v>0</v>
      </c>
      <c r="AS46" s="14">
        <f>IF(AND(AS$6&gt;=$N46,AS$6&lt;$N46+$O46), 1, IF(AND(AS$6&gt;=$H46,AS$6&lt;$H46+$I46), 2, 0))</f>
        <v>0</v>
      </c>
      <c r="AT46" s="14">
        <f>IF(AND(AT$6&gt;=$N46,AT$6&lt;$N46+$O46), 1, IF(AND(AT$6&gt;=$H46,AT$6&lt;$H46+$I46), 2, 0))</f>
        <v>0</v>
      </c>
      <c r="AU46" s="14">
        <f>IF(AND(AU$6&gt;=$N46,AU$6&lt;$N46+$O46), 1, IF(AND(AU$6&gt;=$H46,AU$6&lt;$H46+$I46), 2, 0))</f>
        <v>2</v>
      </c>
      <c r="AV46" s="14">
        <f>IF(AND(AV$6&gt;=$N46,AV$6&lt;$N46+$O46), 1, IF(AND(AV$6&gt;=$H46,AV$6&lt;$H46+$I46), 2, 0))</f>
        <v>0</v>
      </c>
      <c r="AW46" s="14">
        <f>IF(AND(AW$6&gt;=$N46,AW$6&lt;$N46+$O46), 1, IF(AND(AW$6&gt;=$H46,AW$6&lt;$H46+$I46), 2, 0))</f>
        <v>0</v>
      </c>
      <c r="AX46" s="14">
        <f>IF(AND(AX$6&gt;=$N46,AX$6&lt;$N46+$O46), 1, IF(AND(AX$6&gt;=$H46,AX$6&lt;$H46+$I46), 2, 0))</f>
        <v>0</v>
      </c>
      <c r="AY46" s="14">
        <f>IF(AND(AY$6&gt;=$N46,AY$6&lt;$N46+$O46), 1, IF(AND(AY$6&gt;=$H46,AY$6&lt;$H46+$I46), 2, 0))</f>
        <v>0</v>
      </c>
      <c r="AZ46" s="14">
        <f>IF(AND(AZ$6&gt;=$N46,AZ$6&lt;$N46+$O46), 1, IF(AND(AZ$6&gt;=$H46,AZ$6&lt;$H46+$I46), 2, 0))</f>
        <v>0</v>
      </c>
      <c r="BA46" s="14">
        <f>IF(AND(BA$6&gt;=$N46,BA$6&lt;$N46+$O46), 1, IF(AND(BA$6&gt;=$H46,BA$6&lt;$H46+$I46), 2, 0))</f>
        <v>0</v>
      </c>
      <c r="BB46" s="14">
        <f>IF(AND(BB$6&gt;=$N46,BB$6&lt;$N46+$O46), 1, IF(AND(BB$6&gt;=$H46,BB$6&lt;$H46+$I46), 2, 0))</f>
        <v>0</v>
      </c>
      <c r="BC46" s="14">
        <f>IF(AND(BC$6&gt;=$N46,BC$6&lt;$N46+$O46), 1, IF(AND(BC$6&gt;=$H46,BC$6&lt;$H46+$I46), 2, 0))</f>
        <v>0</v>
      </c>
      <c r="BD46" s="14">
        <f>IF(AND(BD$6&gt;=$N46,BD$6&lt;$N46+$O46), 1, IF(AND(BD$6&gt;=$H46,BD$6&lt;$H46+$I46), 2, 0))</f>
        <v>0</v>
      </c>
      <c r="BE46" s="14">
        <f>IF(AND(BE$6&gt;=$N46,BE$6&lt;$N46+$O46), 1, IF(AND(BE$6&gt;=$H46,BE$6&lt;$H46+$I46), 2, 0))</f>
        <v>0</v>
      </c>
      <c r="BF46" s="14">
        <f>IF(AND(BF$6&gt;=$N46,BF$6&lt;$N46+$O46), 1, IF(AND(BF$6&gt;=$H46,BF$6&lt;$H46+$I46), 2, 0))</f>
        <v>0</v>
      </c>
      <c r="BG46" s="14">
        <f>IF(AND(BG$6&gt;=$N46,BG$6&lt;$N46+$O46), 1, IF(AND(BG$6&gt;=$H46,BG$6&lt;$H46+$I46), 2, 0))</f>
        <v>0</v>
      </c>
      <c r="BH46" s="14">
        <f>IF(AND(BH$6&gt;=$N46,BH$6&lt;$N46+$O46), 1, IF(AND(BH$6&gt;=$H46,BH$6&lt;$H46+$I46), 2, 0))</f>
        <v>0</v>
      </c>
    </row>
    <row r="47" spans="1:60" ht="19.5" customHeight="1">
      <c r="A47" s="13" t="s">
        <v>141</v>
      </c>
      <c r="B47" s="24" t="s">
        <v>139</v>
      </c>
      <c r="C47" s="37" t="s">
        <v>67</v>
      </c>
      <c r="D47" s="13" t="s">
        <v>90</v>
      </c>
      <c r="E47" s="13" t="s">
        <v>142</v>
      </c>
      <c r="F47" s="57">
        <v>2</v>
      </c>
      <c r="G47" s="57" t="s">
        <v>26</v>
      </c>
      <c r="H47" s="64">
        <v>44522</v>
      </c>
      <c r="I47" s="57">
        <v>1</v>
      </c>
      <c r="J47" s="58">
        <f>H47 +I47</f>
        <v>44523</v>
      </c>
      <c r="K47" s="57"/>
      <c r="L47" s="57" t="e">
        <f>LOOKUP(K47,TaskGrading!$A$4:$A$7,TaskGrading!$C$4:$C$7)</f>
        <v>#N/A</v>
      </c>
      <c r="M47" s="57"/>
      <c r="N47" s="64"/>
      <c r="O47" s="57"/>
      <c r="P47" s="64"/>
      <c r="Q47" s="57"/>
      <c r="R47" s="57" t="s">
        <v>13</v>
      </c>
      <c r="S47" s="14">
        <f>IF(AND(S$6&gt;=$N47,S$6&lt;$N47+$O47), 1, IF(AND(S$6&gt;=$H47,S$6&lt;$H47+$I47), 2, 0))</f>
        <v>0</v>
      </c>
      <c r="T47" s="14">
        <f>IF(AND(T$6&gt;=$N47,T$6&lt;$N47+$O47), 1, IF(AND(T$6&gt;=$H47,T$6&lt;$H47+$I47), 2, 0))</f>
        <v>0</v>
      </c>
      <c r="U47" s="14">
        <f>IF(AND(U$6&gt;=$N47,U$6&lt;$N47+$O47), 1, IF(AND(U$6&gt;=$H47,U$6&lt;$H47+$I47), 2, 0))</f>
        <v>0</v>
      </c>
      <c r="V47" s="14">
        <f>IF(AND(V$6&gt;=$N47,V$6&lt;$N47+$O47), 1, IF(AND(V$6&gt;=$H47,V$6&lt;$H47+$I47), 2, 0))</f>
        <v>0</v>
      </c>
      <c r="W47" s="14">
        <f>IF(AND(W$6&gt;=$N47,W$6&lt;$N47+$O47), 1, IF(AND(W$6&gt;=$H47,W$6&lt;$H47+$I47), 2, 0))</f>
        <v>0</v>
      </c>
      <c r="X47" s="14">
        <f>IF(AND(X$6&gt;=$N47,X$6&lt;$N47+$O47), 1, IF(AND(X$6&gt;=$H47,X$6&lt;$H47+$I47), 2, 0))</f>
        <v>0</v>
      </c>
      <c r="Y47" s="14">
        <f>IF(AND(Y$6&gt;=$N47,Y$6&lt;$N47+$O47), 1, IF(AND(Y$6&gt;=$H47,Y$6&lt;$H47+$I47), 2, 0))</f>
        <v>0</v>
      </c>
      <c r="Z47" s="14">
        <f>IF(AND(Z$6&gt;=$N47,Z$6&lt;$N47+$O47), 1, IF(AND(Z$6&gt;=$H47,Z$6&lt;$H47+$I47), 2, 0))</f>
        <v>0</v>
      </c>
      <c r="AA47" s="14">
        <f>IF(AND(AA$6&gt;=$N47,AA$6&lt;$N47+$O47), 1, IF(AND(AA$6&gt;=$H47,AA$6&lt;$H47+$I47), 2, 0))</f>
        <v>0</v>
      </c>
      <c r="AB47" s="14">
        <f>IF(AND(AB$6&gt;=$N47,AB$6&lt;$N47+$O47), 1, IF(AND(AB$6&gt;=$H47,AB$6&lt;$H47+$I47), 2, 0))</f>
        <v>0</v>
      </c>
      <c r="AC47" s="14">
        <f>IF(AND(AC$6&gt;=$N47,AC$6&lt;$N47+$O47), 1, IF(AND(AC$6&gt;=$H47,AC$6&lt;$H47+$I47), 2, 0))</f>
        <v>0</v>
      </c>
      <c r="AD47" s="14">
        <f>IF(AND(AD$6&gt;=$N47,AD$6&lt;$N47+$O47), 1, IF(AND(AD$6&gt;=$H47,AD$6&lt;$H47+$I47), 2, 0))</f>
        <v>0</v>
      </c>
      <c r="AE47" s="14">
        <f>IF(AND(AE$6&gt;=$N47,AE$6&lt;$N47+$O47), 1, IF(AND(AE$6&gt;=$H47,AE$6&lt;$H47+$I47), 2, 0))</f>
        <v>0</v>
      </c>
      <c r="AF47" s="14">
        <f>IF(AND(AF$6&gt;=$N47,AF$6&lt;$N47+$O47), 1, IF(AND(AF$6&gt;=$H47,AF$6&lt;$H47+$I47), 2, 0))</f>
        <v>0</v>
      </c>
      <c r="AG47" s="14">
        <f>IF(AND(AG$6&gt;=$N47,AG$6&lt;$N47+$O47), 1, IF(AND(AG$6&gt;=$H47,AG$6&lt;$H47+$I47), 2, 0))</f>
        <v>0</v>
      </c>
      <c r="AH47" s="14">
        <f>IF(AND(AH$6&gt;=$N47,AH$6&lt;$N47+$O47), 1, IF(AND(AH$6&gt;=$H47,AH$6&lt;$H47+$I47), 2, 0))</f>
        <v>0</v>
      </c>
      <c r="AI47" s="14">
        <f>IF(AND(AI$6&gt;=$N47,AI$6&lt;$N47+$O47), 1, IF(AND(AI$6&gt;=$H47,AI$6&lt;$H47+$I47), 2, 0))</f>
        <v>0</v>
      </c>
      <c r="AJ47" s="14">
        <f>IF(AND(AJ$6&gt;=$N47,AJ$6&lt;$N47+$O47), 1, IF(AND(AJ$6&gt;=$H47,AJ$6&lt;$H47+$I47), 2, 0))</f>
        <v>0</v>
      </c>
      <c r="AK47" s="14">
        <f>IF(AND(AK$6&gt;=$N47,AK$6&lt;$N47+$O47), 1, IF(AND(AK$6&gt;=$H47,AK$6&lt;$H47+$I47), 2, 0))</f>
        <v>0</v>
      </c>
      <c r="AL47" s="14">
        <f>IF(AND(AL$6&gt;=$N47,AL$6&lt;$N47+$O47), 1, IF(AND(AL$6&gt;=$H47,AL$6&lt;$H47+$I47), 2, 0))</f>
        <v>0</v>
      </c>
      <c r="AM47" s="14">
        <f>IF(AND(AM$6&gt;=$N47,AM$6&lt;$N47+$O47), 1, IF(AND(AM$6&gt;=$H47,AM$6&lt;$H47+$I47), 2, 0))</f>
        <v>0</v>
      </c>
      <c r="AN47" s="14">
        <f>IF(AND(AN$6&gt;=$N47,AN$6&lt;$N47+$O47), 1, IF(AND(AN$6&gt;=$H47,AN$6&lt;$H47+$I47), 2, 0))</f>
        <v>0</v>
      </c>
      <c r="AO47" s="14">
        <f>IF(AND(AO$6&gt;=$N47,AO$6&lt;$N47+$O47), 1, IF(AND(AO$6&gt;=$H47,AO$6&lt;$H47+$I47), 2, 0))</f>
        <v>0</v>
      </c>
      <c r="AP47" s="14">
        <f>IF(AND(AP$6&gt;=$N47,AP$6&lt;$N47+$O47), 1, IF(AND(AP$6&gt;=$H47,AP$6&lt;$H47+$I47), 2, 0))</f>
        <v>0</v>
      </c>
      <c r="AQ47" s="14">
        <f>IF(AND(AQ$6&gt;=$N47,AQ$6&lt;$N47+$O47), 1, IF(AND(AQ$6&gt;=$H47,AQ$6&lt;$H47+$I47), 2, 0))</f>
        <v>0</v>
      </c>
      <c r="AR47" s="14">
        <f>IF(AND(AR$6&gt;=$N47,AR$6&lt;$N47+$O47), 1, IF(AND(AR$6&gt;=$H47,AR$6&lt;$H47+$I47), 2, 0))</f>
        <v>0</v>
      </c>
      <c r="AS47" s="14">
        <f>IF(AND(AS$6&gt;=$N47,AS$6&lt;$N47+$O47), 1, IF(AND(AS$6&gt;=$H47,AS$6&lt;$H47+$I47), 2, 0))</f>
        <v>0</v>
      </c>
      <c r="AT47" s="14">
        <f>IF(AND(AT$6&gt;=$N47,AT$6&lt;$N47+$O47), 1, IF(AND(AT$6&gt;=$H47,AT$6&lt;$H47+$I47), 2, 0))</f>
        <v>0</v>
      </c>
      <c r="AU47" s="14">
        <f>IF(AND(AU$6&gt;=$N47,AU$6&lt;$N47+$O47), 1, IF(AND(AU$6&gt;=$H47,AU$6&lt;$H47+$I47), 2, 0))</f>
        <v>2</v>
      </c>
      <c r="AV47" s="14">
        <f>IF(AND(AV$6&gt;=$N47,AV$6&lt;$N47+$O47), 1, IF(AND(AV$6&gt;=$H47,AV$6&lt;$H47+$I47), 2, 0))</f>
        <v>0</v>
      </c>
      <c r="AW47" s="14">
        <f>IF(AND(AW$6&gt;=$N47,AW$6&lt;$N47+$O47), 1, IF(AND(AW$6&gt;=$H47,AW$6&lt;$H47+$I47), 2, 0))</f>
        <v>0</v>
      </c>
      <c r="AX47" s="14">
        <f>IF(AND(AX$6&gt;=$N47,AX$6&lt;$N47+$O47), 1, IF(AND(AX$6&gt;=$H47,AX$6&lt;$H47+$I47), 2, 0))</f>
        <v>0</v>
      </c>
      <c r="AY47" s="14">
        <f>IF(AND(AY$6&gt;=$N47,AY$6&lt;$N47+$O47), 1, IF(AND(AY$6&gt;=$H47,AY$6&lt;$H47+$I47), 2, 0))</f>
        <v>0</v>
      </c>
      <c r="AZ47" s="14">
        <f>IF(AND(AZ$6&gt;=$N47,AZ$6&lt;$N47+$O47), 1, IF(AND(AZ$6&gt;=$H47,AZ$6&lt;$H47+$I47), 2, 0))</f>
        <v>0</v>
      </c>
      <c r="BA47" s="14">
        <f>IF(AND(BA$6&gt;=$N47,BA$6&lt;$N47+$O47), 1, IF(AND(BA$6&gt;=$H47,BA$6&lt;$H47+$I47), 2, 0))</f>
        <v>0</v>
      </c>
      <c r="BB47" s="14">
        <f>IF(AND(BB$6&gt;=$N47,BB$6&lt;$N47+$O47), 1, IF(AND(BB$6&gt;=$H47,BB$6&lt;$H47+$I47), 2, 0))</f>
        <v>0</v>
      </c>
      <c r="BC47" s="14">
        <f>IF(AND(BC$6&gt;=$N47,BC$6&lt;$N47+$O47), 1, IF(AND(BC$6&gt;=$H47,BC$6&lt;$H47+$I47), 2, 0))</f>
        <v>0</v>
      </c>
      <c r="BD47" s="14">
        <f>IF(AND(BD$6&gt;=$N47,BD$6&lt;$N47+$O47), 1, IF(AND(BD$6&gt;=$H47,BD$6&lt;$H47+$I47), 2, 0))</f>
        <v>0</v>
      </c>
      <c r="BE47" s="14">
        <f>IF(AND(BE$6&gt;=$N47,BE$6&lt;$N47+$O47), 1, IF(AND(BE$6&gt;=$H47,BE$6&lt;$H47+$I47), 2, 0))</f>
        <v>0</v>
      </c>
      <c r="BF47" s="14">
        <f>IF(AND(BF$6&gt;=$N47,BF$6&lt;$N47+$O47), 1, IF(AND(BF$6&gt;=$H47,BF$6&lt;$H47+$I47), 2, 0))</f>
        <v>0</v>
      </c>
      <c r="BG47" s="14">
        <f>IF(AND(BG$6&gt;=$N47,BG$6&lt;$N47+$O47), 1, IF(AND(BG$6&gt;=$H47,BG$6&lt;$H47+$I47), 2, 0))</f>
        <v>0</v>
      </c>
      <c r="BH47" s="14">
        <f>IF(AND(BH$6&gt;=$N47,BH$6&lt;$N47+$O47), 1, IF(AND(BH$6&gt;=$H47,BH$6&lt;$H47+$I47), 2, 0))</f>
        <v>0</v>
      </c>
    </row>
    <row r="48" spans="1:60" ht="19.5" customHeight="1">
      <c r="A48" s="13" t="s">
        <v>143</v>
      </c>
      <c r="B48" s="24" t="s">
        <v>57</v>
      </c>
      <c r="C48" s="37" t="s">
        <v>132</v>
      </c>
      <c r="D48" s="13" t="s">
        <v>90</v>
      </c>
      <c r="E48" s="13" t="s">
        <v>144</v>
      </c>
      <c r="F48" s="57">
        <v>5</v>
      </c>
      <c r="G48" s="57" t="s">
        <v>32</v>
      </c>
      <c r="H48" s="64">
        <v>44520</v>
      </c>
      <c r="I48" s="57">
        <v>3</v>
      </c>
      <c r="J48" s="58">
        <f>H48 +I48</f>
        <v>44523</v>
      </c>
      <c r="K48" s="57"/>
      <c r="L48" s="57" t="e">
        <f>LOOKUP(K48,TaskGrading!$A$4:$A$7,TaskGrading!$C$4:$C$7)</f>
        <v>#N/A</v>
      </c>
      <c r="M48" s="57"/>
      <c r="N48" s="64"/>
      <c r="O48" s="57"/>
      <c r="P48" s="64"/>
      <c r="Q48" s="57"/>
      <c r="R48" s="57" t="s">
        <v>13</v>
      </c>
      <c r="S48" s="14">
        <f>IF(AND(S$6&gt;=$N48,S$6&lt;$N48+$O48), 1, IF(AND(S$6&gt;=$H48,S$6&lt;$H48+$I48), 2, 0))</f>
        <v>0</v>
      </c>
      <c r="T48" s="14">
        <f>IF(AND(T$6&gt;=$N48,T$6&lt;$N48+$O48), 1, IF(AND(T$6&gt;=$H48,T$6&lt;$H48+$I48), 2, 0))</f>
        <v>0</v>
      </c>
      <c r="U48" s="14">
        <f>IF(AND(U$6&gt;=$N48,U$6&lt;$N48+$O48), 1, IF(AND(U$6&gt;=$H48,U$6&lt;$H48+$I48), 2, 0))</f>
        <v>0</v>
      </c>
      <c r="V48" s="14">
        <f>IF(AND(V$6&gt;=$N48,V$6&lt;$N48+$O48), 1, IF(AND(V$6&gt;=$H48,V$6&lt;$H48+$I48), 2, 0))</f>
        <v>0</v>
      </c>
      <c r="W48" s="14">
        <f>IF(AND(W$6&gt;=$N48,W$6&lt;$N48+$O48), 1, IF(AND(W$6&gt;=$H48,W$6&lt;$H48+$I48), 2, 0))</f>
        <v>0</v>
      </c>
      <c r="X48" s="14">
        <f>IF(AND(X$6&gt;=$N48,X$6&lt;$N48+$O48), 1, IF(AND(X$6&gt;=$H48,X$6&lt;$H48+$I48), 2, 0))</f>
        <v>0</v>
      </c>
      <c r="Y48" s="14">
        <f>IF(AND(Y$6&gt;=$N48,Y$6&lt;$N48+$O48), 1, IF(AND(Y$6&gt;=$H48,Y$6&lt;$H48+$I48), 2, 0))</f>
        <v>0</v>
      </c>
      <c r="Z48" s="14">
        <f>IF(AND(Z$6&gt;=$N48,Z$6&lt;$N48+$O48), 1, IF(AND(Z$6&gt;=$H48,Z$6&lt;$H48+$I48), 2, 0))</f>
        <v>0</v>
      </c>
      <c r="AA48" s="14">
        <f>IF(AND(AA$6&gt;=$N48,AA$6&lt;$N48+$O48), 1, IF(AND(AA$6&gt;=$H48,AA$6&lt;$H48+$I48), 2, 0))</f>
        <v>0</v>
      </c>
      <c r="AB48" s="14">
        <f>IF(AND(AB$6&gt;=$N48,AB$6&lt;$N48+$O48), 1, IF(AND(AB$6&gt;=$H48,AB$6&lt;$H48+$I48), 2, 0))</f>
        <v>0</v>
      </c>
      <c r="AC48" s="14">
        <f>IF(AND(AC$6&gt;=$N48,AC$6&lt;$N48+$O48), 1, IF(AND(AC$6&gt;=$H48,AC$6&lt;$H48+$I48), 2, 0))</f>
        <v>0</v>
      </c>
      <c r="AD48" s="14">
        <f>IF(AND(AD$6&gt;=$N48,AD$6&lt;$N48+$O48), 1, IF(AND(AD$6&gt;=$H48,AD$6&lt;$H48+$I48), 2, 0))</f>
        <v>0</v>
      </c>
      <c r="AE48" s="14">
        <f>IF(AND(AE$6&gt;=$N48,AE$6&lt;$N48+$O48), 1, IF(AND(AE$6&gt;=$H48,AE$6&lt;$H48+$I48), 2, 0))</f>
        <v>0</v>
      </c>
      <c r="AF48" s="14">
        <f>IF(AND(AF$6&gt;=$N48,AF$6&lt;$N48+$O48), 1, IF(AND(AF$6&gt;=$H48,AF$6&lt;$H48+$I48), 2, 0))</f>
        <v>0</v>
      </c>
      <c r="AG48" s="14">
        <f>IF(AND(AG$6&gt;=$N48,AG$6&lt;$N48+$O48), 1, IF(AND(AG$6&gt;=$H48,AG$6&lt;$H48+$I48), 2, 0))</f>
        <v>0</v>
      </c>
      <c r="AH48" s="14">
        <f>IF(AND(AH$6&gt;=$N48,AH$6&lt;$N48+$O48), 1, IF(AND(AH$6&gt;=$H48,AH$6&lt;$H48+$I48), 2, 0))</f>
        <v>0</v>
      </c>
      <c r="AI48" s="14">
        <f>IF(AND(AI$6&gt;=$N48,AI$6&lt;$N48+$O48), 1, IF(AND(AI$6&gt;=$H48,AI$6&lt;$H48+$I48), 2, 0))</f>
        <v>0</v>
      </c>
      <c r="AJ48" s="14">
        <f>IF(AND(AJ$6&gt;=$N48,AJ$6&lt;$N48+$O48), 1, IF(AND(AJ$6&gt;=$H48,AJ$6&lt;$H48+$I48), 2, 0))</f>
        <v>0</v>
      </c>
      <c r="AK48" s="14">
        <f>IF(AND(AK$6&gt;=$N48,AK$6&lt;$N48+$O48), 1, IF(AND(AK$6&gt;=$H48,AK$6&lt;$H48+$I48), 2, 0))</f>
        <v>0</v>
      </c>
      <c r="AL48" s="14">
        <f>IF(AND(AL$6&gt;=$N48,AL$6&lt;$N48+$O48), 1, IF(AND(AL$6&gt;=$H48,AL$6&lt;$H48+$I48), 2, 0))</f>
        <v>0</v>
      </c>
      <c r="AM48" s="14">
        <f>IF(AND(AM$6&gt;=$N48,AM$6&lt;$N48+$O48), 1, IF(AND(AM$6&gt;=$H48,AM$6&lt;$H48+$I48), 2, 0))</f>
        <v>0</v>
      </c>
      <c r="AN48" s="14">
        <f>IF(AND(AN$6&gt;=$N48,AN$6&lt;$N48+$O48), 1, IF(AND(AN$6&gt;=$H48,AN$6&lt;$H48+$I48), 2, 0))</f>
        <v>0</v>
      </c>
      <c r="AO48" s="14">
        <f>IF(AND(AO$6&gt;=$N48,AO$6&lt;$N48+$O48), 1, IF(AND(AO$6&gt;=$H48,AO$6&lt;$H48+$I48), 2, 0))</f>
        <v>0</v>
      </c>
      <c r="AP48" s="14">
        <f>IF(AND(AP$6&gt;=$N48,AP$6&lt;$N48+$O48), 1, IF(AND(AP$6&gt;=$H48,AP$6&lt;$H48+$I48), 2, 0))</f>
        <v>0</v>
      </c>
      <c r="AQ48" s="14">
        <f>IF(AND(AQ$6&gt;=$N48,AQ$6&lt;$N48+$O48), 1, IF(AND(AQ$6&gt;=$H48,AQ$6&lt;$H48+$I48), 2, 0))</f>
        <v>0</v>
      </c>
      <c r="AR48" s="14">
        <f>IF(AND(AR$6&gt;=$N48,AR$6&lt;$N48+$O48), 1, IF(AND(AR$6&gt;=$H48,AR$6&lt;$H48+$I48), 2, 0))</f>
        <v>0</v>
      </c>
      <c r="AS48" s="14">
        <f>IF(AND(AS$6&gt;=$N48,AS$6&lt;$N48+$O48), 1, IF(AND(AS$6&gt;=$H48,AS$6&lt;$H48+$I48), 2, 0))</f>
        <v>2</v>
      </c>
      <c r="AT48" s="14">
        <f>IF(AND(AT$6&gt;=$N48,AT$6&lt;$N48+$O48), 1, IF(AND(AT$6&gt;=$H48,AT$6&lt;$H48+$I48), 2, 0))</f>
        <v>2</v>
      </c>
      <c r="AU48" s="14">
        <f>IF(AND(AU$6&gt;=$N48,AU$6&lt;$N48+$O48), 1, IF(AND(AU$6&gt;=$H48,AU$6&lt;$H48+$I48), 2, 0))</f>
        <v>2</v>
      </c>
      <c r="AV48" s="14">
        <f>IF(AND(AV$6&gt;=$N48,AV$6&lt;$N48+$O48), 1, IF(AND(AV$6&gt;=$H48,AV$6&lt;$H48+$I48), 2, 0))</f>
        <v>0</v>
      </c>
      <c r="AW48" s="14">
        <f>IF(AND(AW$6&gt;=$N48,AW$6&lt;$N48+$O48), 1, IF(AND(AW$6&gt;=$H48,AW$6&lt;$H48+$I48), 2, 0))</f>
        <v>0</v>
      </c>
      <c r="AX48" s="14">
        <f>IF(AND(AX$6&gt;=$N48,AX$6&lt;$N48+$O48), 1, IF(AND(AX$6&gt;=$H48,AX$6&lt;$H48+$I48), 2, 0))</f>
        <v>0</v>
      </c>
      <c r="AY48" s="14">
        <f>IF(AND(AY$6&gt;=$N48,AY$6&lt;$N48+$O48), 1, IF(AND(AY$6&gt;=$H48,AY$6&lt;$H48+$I48), 2, 0))</f>
        <v>0</v>
      </c>
      <c r="AZ48" s="14">
        <f>IF(AND(AZ$6&gt;=$N48,AZ$6&lt;$N48+$O48), 1, IF(AND(AZ$6&gt;=$H48,AZ$6&lt;$H48+$I48), 2, 0))</f>
        <v>0</v>
      </c>
      <c r="BA48" s="14">
        <f>IF(AND(BA$6&gt;=$N48,BA$6&lt;$N48+$O48), 1, IF(AND(BA$6&gt;=$H48,BA$6&lt;$H48+$I48), 2, 0))</f>
        <v>0</v>
      </c>
      <c r="BB48" s="14">
        <f>IF(AND(BB$6&gt;=$N48,BB$6&lt;$N48+$O48), 1, IF(AND(BB$6&gt;=$H48,BB$6&lt;$H48+$I48), 2, 0))</f>
        <v>0</v>
      </c>
      <c r="BC48" s="14">
        <f>IF(AND(BC$6&gt;=$N48,BC$6&lt;$N48+$O48), 1, IF(AND(BC$6&gt;=$H48,BC$6&lt;$H48+$I48), 2, 0))</f>
        <v>0</v>
      </c>
      <c r="BD48" s="14">
        <f>IF(AND(BD$6&gt;=$N48,BD$6&lt;$N48+$O48), 1, IF(AND(BD$6&gt;=$H48,BD$6&lt;$H48+$I48), 2, 0))</f>
        <v>0</v>
      </c>
      <c r="BE48" s="14">
        <f>IF(AND(BE$6&gt;=$N48,BE$6&lt;$N48+$O48), 1, IF(AND(BE$6&gt;=$H48,BE$6&lt;$H48+$I48), 2, 0))</f>
        <v>0</v>
      </c>
      <c r="BF48" s="14">
        <f>IF(AND(BF$6&gt;=$N48,BF$6&lt;$N48+$O48), 1, IF(AND(BF$6&gt;=$H48,BF$6&lt;$H48+$I48), 2, 0))</f>
        <v>0</v>
      </c>
      <c r="BG48" s="14">
        <f>IF(AND(BG$6&gt;=$N48,BG$6&lt;$N48+$O48), 1, IF(AND(BG$6&gt;=$H48,BG$6&lt;$H48+$I48), 2, 0))</f>
        <v>0</v>
      </c>
      <c r="BH48" s="14">
        <f>IF(AND(BH$6&gt;=$N48,BH$6&lt;$N48+$O48), 1, IF(AND(BH$6&gt;=$H48,BH$6&lt;$H48+$I48), 2, 0))</f>
        <v>0</v>
      </c>
    </row>
    <row r="49" spans="1:60" ht="19.5" customHeight="1">
      <c r="A49" s="13" t="s">
        <v>145</v>
      </c>
      <c r="B49" s="24" t="s">
        <v>57</v>
      </c>
      <c r="C49" s="37" t="s">
        <v>58</v>
      </c>
      <c r="D49" s="13" t="s">
        <v>90</v>
      </c>
      <c r="E49" s="13" t="s">
        <v>146</v>
      </c>
      <c r="F49" s="57">
        <v>1</v>
      </c>
      <c r="G49" s="57" t="s">
        <v>26</v>
      </c>
      <c r="H49" s="64">
        <v>44515</v>
      </c>
      <c r="I49" s="57">
        <v>1</v>
      </c>
      <c r="J49" s="58">
        <f>H49 +I49</f>
        <v>44516</v>
      </c>
      <c r="K49" s="57"/>
      <c r="L49" s="57" t="e">
        <f>LOOKUP(K49,TaskGrading!$A$4:$A$7,TaskGrading!$C$4:$C$7)</f>
        <v>#N/A</v>
      </c>
      <c r="M49" s="57"/>
      <c r="N49" s="64"/>
      <c r="O49" s="57"/>
      <c r="P49" s="64"/>
      <c r="Q49" s="57"/>
      <c r="R49" s="57" t="s">
        <v>13</v>
      </c>
      <c r="S49" s="14">
        <f>IF(AND(S$6&gt;=$N49,S$6&lt;$N49+$O49), 1, IF(AND(S$6&gt;=$H49,S$6&lt;$H49+$I49), 2, 0))</f>
        <v>0</v>
      </c>
      <c r="T49" s="14">
        <f>IF(AND(T$6&gt;=$N49,T$6&lt;$N49+$O49), 1, IF(AND(T$6&gt;=$H49,T$6&lt;$H49+$I49), 2, 0))</f>
        <v>0</v>
      </c>
      <c r="U49" s="14">
        <f>IF(AND(U$6&gt;=$N49,U$6&lt;$N49+$O49), 1, IF(AND(U$6&gt;=$H49,U$6&lt;$H49+$I49), 2, 0))</f>
        <v>0</v>
      </c>
      <c r="V49" s="14">
        <f>IF(AND(V$6&gt;=$N49,V$6&lt;$N49+$O49), 1, IF(AND(V$6&gt;=$H49,V$6&lt;$H49+$I49), 2, 0))</f>
        <v>0</v>
      </c>
      <c r="W49" s="14">
        <f>IF(AND(W$6&gt;=$N49,W$6&lt;$N49+$O49), 1, IF(AND(W$6&gt;=$H49,W$6&lt;$H49+$I49), 2, 0))</f>
        <v>0</v>
      </c>
      <c r="X49" s="14">
        <f>IF(AND(X$6&gt;=$N49,X$6&lt;$N49+$O49), 1, IF(AND(X$6&gt;=$H49,X$6&lt;$H49+$I49), 2, 0))</f>
        <v>0</v>
      </c>
      <c r="Y49" s="14">
        <f>IF(AND(Y$6&gt;=$N49,Y$6&lt;$N49+$O49), 1, IF(AND(Y$6&gt;=$H49,Y$6&lt;$H49+$I49), 2, 0))</f>
        <v>0</v>
      </c>
      <c r="Z49" s="14">
        <f>IF(AND(Z$6&gt;=$N49,Z$6&lt;$N49+$O49), 1, IF(AND(Z$6&gt;=$H49,Z$6&lt;$H49+$I49), 2, 0))</f>
        <v>0</v>
      </c>
      <c r="AA49" s="14">
        <f>IF(AND(AA$6&gt;=$N49,AA$6&lt;$N49+$O49), 1, IF(AND(AA$6&gt;=$H49,AA$6&lt;$H49+$I49), 2, 0))</f>
        <v>0</v>
      </c>
      <c r="AB49" s="14">
        <f>IF(AND(AB$6&gt;=$N49,AB$6&lt;$N49+$O49), 1, IF(AND(AB$6&gt;=$H49,AB$6&lt;$H49+$I49), 2, 0))</f>
        <v>0</v>
      </c>
      <c r="AC49" s="14">
        <f>IF(AND(AC$6&gt;=$N49,AC$6&lt;$N49+$O49), 1, IF(AND(AC$6&gt;=$H49,AC$6&lt;$H49+$I49), 2, 0))</f>
        <v>0</v>
      </c>
      <c r="AD49" s="14">
        <f>IF(AND(AD$6&gt;=$N49,AD$6&lt;$N49+$O49), 1, IF(AND(AD$6&gt;=$H49,AD$6&lt;$H49+$I49), 2, 0))</f>
        <v>0</v>
      </c>
      <c r="AE49" s="14">
        <f>IF(AND(AE$6&gt;=$N49,AE$6&lt;$N49+$O49), 1, IF(AND(AE$6&gt;=$H49,AE$6&lt;$H49+$I49), 2, 0))</f>
        <v>0</v>
      </c>
      <c r="AF49" s="14">
        <f>IF(AND(AF$6&gt;=$N49,AF$6&lt;$N49+$O49), 1, IF(AND(AF$6&gt;=$H49,AF$6&lt;$H49+$I49), 2, 0))</f>
        <v>0</v>
      </c>
      <c r="AG49" s="14">
        <f>IF(AND(AG$6&gt;=$N49,AG$6&lt;$N49+$O49), 1, IF(AND(AG$6&gt;=$H49,AG$6&lt;$H49+$I49), 2, 0))</f>
        <v>0</v>
      </c>
      <c r="AH49" s="14">
        <f>IF(AND(AH$6&gt;=$N49,AH$6&lt;$N49+$O49), 1, IF(AND(AH$6&gt;=$H49,AH$6&lt;$H49+$I49), 2, 0))</f>
        <v>0</v>
      </c>
      <c r="AI49" s="14">
        <f>IF(AND(AI$6&gt;=$N49,AI$6&lt;$N49+$O49), 1, IF(AND(AI$6&gt;=$H49,AI$6&lt;$H49+$I49), 2, 0))</f>
        <v>0</v>
      </c>
      <c r="AJ49" s="14">
        <f>IF(AND(AJ$6&gt;=$N49,AJ$6&lt;$N49+$O49), 1, IF(AND(AJ$6&gt;=$H49,AJ$6&lt;$H49+$I49), 2, 0))</f>
        <v>0</v>
      </c>
      <c r="AK49" s="14">
        <f>IF(AND(AK$6&gt;=$N49,AK$6&lt;$N49+$O49), 1, IF(AND(AK$6&gt;=$H49,AK$6&lt;$H49+$I49), 2, 0))</f>
        <v>0</v>
      </c>
      <c r="AL49" s="14">
        <f>IF(AND(AL$6&gt;=$N49,AL$6&lt;$N49+$O49), 1, IF(AND(AL$6&gt;=$H49,AL$6&lt;$H49+$I49), 2, 0))</f>
        <v>0</v>
      </c>
      <c r="AM49" s="14">
        <f>IF(AND(AM$6&gt;=$N49,AM$6&lt;$N49+$O49), 1, IF(AND(AM$6&gt;=$H49,AM$6&lt;$H49+$I49), 2, 0))</f>
        <v>0</v>
      </c>
      <c r="AN49" s="14">
        <f>IF(AND(AN$6&gt;=$N49,AN$6&lt;$N49+$O49), 1, IF(AND(AN$6&gt;=$H49,AN$6&lt;$H49+$I49), 2, 0))</f>
        <v>2</v>
      </c>
      <c r="AO49" s="14">
        <f>IF(AND(AO$6&gt;=$N49,AO$6&lt;$N49+$O49), 1, IF(AND(AO$6&gt;=$H49,AO$6&lt;$H49+$I49), 2, 0))</f>
        <v>0</v>
      </c>
      <c r="AP49" s="14">
        <f>IF(AND(AP$6&gt;=$N49,AP$6&lt;$N49+$O49), 1, IF(AND(AP$6&gt;=$H49,AP$6&lt;$H49+$I49), 2, 0))</f>
        <v>0</v>
      </c>
      <c r="AQ49" s="14">
        <f>IF(AND(AQ$6&gt;=$N49,AQ$6&lt;$N49+$O49), 1, IF(AND(AQ$6&gt;=$H49,AQ$6&lt;$H49+$I49), 2, 0))</f>
        <v>0</v>
      </c>
      <c r="AR49" s="14">
        <f>IF(AND(AR$6&gt;=$N49,AR$6&lt;$N49+$O49), 1, IF(AND(AR$6&gt;=$H49,AR$6&lt;$H49+$I49), 2, 0))</f>
        <v>0</v>
      </c>
      <c r="AS49" s="14">
        <f>IF(AND(AS$6&gt;=$N49,AS$6&lt;$N49+$O49), 1, IF(AND(AS$6&gt;=$H49,AS$6&lt;$H49+$I49), 2, 0))</f>
        <v>0</v>
      </c>
      <c r="AT49" s="14">
        <f>IF(AND(AT$6&gt;=$N49,AT$6&lt;$N49+$O49), 1, IF(AND(AT$6&gt;=$H49,AT$6&lt;$H49+$I49), 2, 0))</f>
        <v>0</v>
      </c>
      <c r="AU49" s="14">
        <f>IF(AND(AU$6&gt;=$N49,AU$6&lt;$N49+$O49), 1, IF(AND(AU$6&gt;=$H49,AU$6&lt;$H49+$I49), 2, 0))</f>
        <v>0</v>
      </c>
      <c r="AV49" s="14">
        <f>IF(AND(AV$6&gt;=$N49,AV$6&lt;$N49+$O49), 1, IF(AND(AV$6&gt;=$H49,AV$6&lt;$H49+$I49), 2, 0))</f>
        <v>0</v>
      </c>
      <c r="AW49" s="14">
        <f>IF(AND(AW$6&gt;=$N49,AW$6&lt;$N49+$O49), 1, IF(AND(AW$6&gt;=$H49,AW$6&lt;$H49+$I49), 2, 0))</f>
        <v>0</v>
      </c>
      <c r="AX49" s="14">
        <f>IF(AND(AX$6&gt;=$N49,AX$6&lt;$N49+$O49), 1, IF(AND(AX$6&gt;=$H49,AX$6&lt;$H49+$I49), 2, 0))</f>
        <v>0</v>
      </c>
      <c r="AY49" s="14">
        <f>IF(AND(AY$6&gt;=$N49,AY$6&lt;$N49+$O49), 1, IF(AND(AY$6&gt;=$H49,AY$6&lt;$H49+$I49), 2, 0))</f>
        <v>0</v>
      </c>
      <c r="AZ49" s="14">
        <f>IF(AND(AZ$6&gt;=$N49,AZ$6&lt;$N49+$O49), 1, IF(AND(AZ$6&gt;=$H49,AZ$6&lt;$H49+$I49), 2, 0))</f>
        <v>0</v>
      </c>
      <c r="BA49" s="14">
        <f>IF(AND(BA$6&gt;=$N49,BA$6&lt;$N49+$O49), 1, IF(AND(BA$6&gt;=$H49,BA$6&lt;$H49+$I49), 2, 0))</f>
        <v>0</v>
      </c>
      <c r="BB49" s="14">
        <f>IF(AND(BB$6&gt;=$N49,BB$6&lt;$N49+$O49), 1, IF(AND(BB$6&gt;=$H49,BB$6&lt;$H49+$I49), 2, 0))</f>
        <v>0</v>
      </c>
      <c r="BC49" s="14">
        <f>IF(AND(BC$6&gt;=$N49,BC$6&lt;$N49+$O49), 1, IF(AND(BC$6&gt;=$H49,BC$6&lt;$H49+$I49), 2, 0))</f>
        <v>0</v>
      </c>
      <c r="BD49" s="14">
        <f>IF(AND(BD$6&gt;=$N49,BD$6&lt;$N49+$O49), 1, IF(AND(BD$6&gt;=$H49,BD$6&lt;$H49+$I49), 2, 0))</f>
        <v>0</v>
      </c>
      <c r="BE49" s="14">
        <f>IF(AND(BE$6&gt;=$N49,BE$6&lt;$N49+$O49), 1, IF(AND(BE$6&gt;=$H49,BE$6&lt;$H49+$I49), 2, 0))</f>
        <v>0</v>
      </c>
      <c r="BF49" s="14">
        <f>IF(AND(BF$6&gt;=$N49,BF$6&lt;$N49+$O49), 1, IF(AND(BF$6&gt;=$H49,BF$6&lt;$H49+$I49), 2, 0))</f>
        <v>0</v>
      </c>
      <c r="BG49" s="14">
        <f>IF(AND(BG$6&gt;=$N49,BG$6&lt;$N49+$O49), 1, IF(AND(BG$6&gt;=$H49,BG$6&lt;$H49+$I49), 2, 0))</f>
        <v>0</v>
      </c>
      <c r="BH49" s="14">
        <f>IF(AND(BH$6&gt;=$N49,BH$6&lt;$N49+$O49), 1, IF(AND(BH$6&gt;=$H49,BH$6&lt;$H49+$I49), 2, 0))</f>
        <v>0</v>
      </c>
    </row>
    <row r="50" spans="1:60" ht="19.5" customHeight="1">
      <c r="A50" s="13" t="s">
        <v>147</v>
      </c>
      <c r="B50" s="24" t="s">
        <v>57</v>
      </c>
      <c r="C50" s="37" t="s">
        <v>132</v>
      </c>
      <c r="D50" s="13" t="s">
        <v>90</v>
      </c>
      <c r="E50" s="13" t="s">
        <v>148</v>
      </c>
      <c r="F50" s="57">
        <v>1</v>
      </c>
      <c r="G50" s="57" t="s">
        <v>26</v>
      </c>
      <c r="H50" s="64">
        <v>44516</v>
      </c>
      <c r="I50" s="57">
        <v>1</v>
      </c>
      <c r="J50" s="58">
        <f>H50 +I50</f>
        <v>44517</v>
      </c>
      <c r="K50" s="57"/>
      <c r="L50" s="57" t="e">
        <f>LOOKUP(K50,TaskGrading!$A$4:$A$7,TaskGrading!$C$4:$C$7)</f>
        <v>#N/A</v>
      </c>
      <c r="M50" s="57"/>
      <c r="N50" s="64"/>
      <c r="O50" s="57"/>
      <c r="P50" s="64"/>
      <c r="Q50" s="57"/>
      <c r="R50" s="57" t="s">
        <v>13</v>
      </c>
      <c r="S50" s="14">
        <f>IF(AND(S$6&gt;=$N50,S$6&lt;$N50+$O50), 1, IF(AND(S$6&gt;=$H50,S$6&lt;$H50+$I50), 2, 0))</f>
        <v>0</v>
      </c>
      <c r="T50" s="14">
        <f>IF(AND(T$6&gt;=$N50,T$6&lt;$N50+$O50), 1, IF(AND(T$6&gt;=$H50,T$6&lt;$H50+$I50), 2, 0))</f>
        <v>0</v>
      </c>
      <c r="U50" s="14">
        <f>IF(AND(U$6&gt;=$N50,U$6&lt;$N50+$O50), 1, IF(AND(U$6&gt;=$H50,U$6&lt;$H50+$I50), 2, 0))</f>
        <v>0</v>
      </c>
      <c r="V50" s="14">
        <f>IF(AND(V$6&gt;=$N50,V$6&lt;$N50+$O50), 1, IF(AND(V$6&gt;=$H50,V$6&lt;$H50+$I50), 2, 0))</f>
        <v>0</v>
      </c>
      <c r="W50" s="14">
        <f>IF(AND(W$6&gt;=$N50,W$6&lt;$N50+$O50), 1, IF(AND(W$6&gt;=$H50,W$6&lt;$H50+$I50), 2, 0))</f>
        <v>0</v>
      </c>
      <c r="X50" s="14">
        <f>IF(AND(X$6&gt;=$N50,X$6&lt;$N50+$O50), 1, IF(AND(X$6&gt;=$H50,X$6&lt;$H50+$I50), 2, 0))</f>
        <v>0</v>
      </c>
      <c r="Y50" s="14">
        <f>IF(AND(Y$6&gt;=$N50,Y$6&lt;$N50+$O50), 1, IF(AND(Y$6&gt;=$H50,Y$6&lt;$H50+$I50), 2, 0))</f>
        <v>0</v>
      </c>
      <c r="Z50" s="14">
        <f>IF(AND(Z$6&gt;=$N50,Z$6&lt;$N50+$O50), 1, IF(AND(Z$6&gt;=$H50,Z$6&lt;$H50+$I50), 2, 0))</f>
        <v>0</v>
      </c>
      <c r="AA50" s="14">
        <f>IF(AND(AA$6&gt;=$N50,AA$6&lt;$N50+$O50), 1, IF(AND(AA$6&gt;=$H50,AA$6&lt;$H50+$I50), 2, 0))</f>
        <v>0</v>
      </c>
      <c r="AB50" s="14">
        <f>IF(AND(AB$6&gt;=$N50,AB$6&lt;$N50+$O50), 1, IF(AND(AB$6&gt;=$H50,AB$6&lt;$H50+$I50), 2, 0))</f>
        <v>0</v>
      </c>
      <c r="AC50" s="14">
        <f>IF(AND(AC$6&gt;=$N50,AC$6&lt;$N50+$O50), 1, IF(AND(AC$6&gt;=$H50,AC$6&lt;$H50+$I50), 2, 0))</f>
        <v>0</v>
      </c>
      <c r="AD50" s="14">
        <f>IF(AND(AD$6&gt;=$N50,AD$6&lt;$N50+$O50), 1, IF(AND(AD$6&gt;=$H50,AD$6&lt;$H50+$I50), 2, 0))</f>
        <v>0</v>
      </c>
      <c r="AE50" s="14">
        <f>IF(AND(AE$6&gt;=$N50,AE$6&lt;$N50+$O50), 1, IF(AND(AE$6&gt;=$H50,AE$6&lt;$H50+$I50), 2, 0))</f>
        <v>0</v>
      </c>
      <c r="AF50" s="14">
        <f>IF(AND(AF$6&gt;=$N50,AF$6&lt;$N50+$O50), 1, IF(AND(AF$6&gt;=$H50,AF$6&lt;$H50+$I50), 2, 0))</f>
        <v>0</v>
      </c>
      <c r="AG50" s="14">
        <f>IF(AND(AG$6&gt;=$N50,AG$6&lt;$N50+$O50), 1, IF(AND(AG$6&gt;=$H50,AG$6&lt;$H50+$I50), 2, 0))</f>
        <v>0</v>
      </c>
      <c r="AH50" s="14">
        <f>IF(AND(AH$6&gt;=$N50,AH$6&lt;$N50+$O50), 1, IF(AND(AH$6&gt;=$H50,AH$6&lt;$H50+$I50), 2, 0))</f>
        <v>0</v>
      </c>
      <c r="AI50" s="14">
        <f>IF(AND(AI$6&gt;=$N50,AI$6&lt;$N50+$O50), 1, IF(AND(AI$6&gt;=$H50,AI$6&lt;$H50+$I50), 2, 0))</f>
        <v>0</v>
      </c>
      <c r="AJ50" s="14">
        <f>IF(AND(AJ$6&gt;=$N50,AJ$6&lt;$N50+$O50), 1, IF(AND(AJ$6&gt;=$H50,AJ$6&lt;$H50+$I50), 2, 0))</f>
        <v>0</v>
      </c>
      <c r="AK50" s="14">
        <f>IF(AND(AK$6&gt;=$N50,AK$6&lt;$N50+$O50), 1, IF(AND(AK$6&gt;=$H50,AK$6&lt;$H50+$I50), 2, 0))</f>
        <v>0</v>
      </c>
      <c r="AL50" s="14">
        <f>IF(AND(AL$6&gt;=$N50,AL$6&lt;$N50+$O50), 1, IF(AND(AL$6&gt;=$H50,AL$6&lt;$H50+$I50), 2, 0))</f>
        <v>0</v>
      </c>
      <c r="AM50" s="14">
        <f>IF(AND(AM$6&gt;=$N50,AM$6&lt;$N50+$O50), 1, IF(AND(AM$6&gt;=$H50,AM$6&lt;$H50+$I50), 2, 0))</f>
        <v>0</v>
      </c>
      <c r="AN50" s="14">
        <f>IF(AND(AN$6&gt;=$N50,AN$6&lt;$N50+$O50), 1, IF(AND(AN$6&gt;=$H50,AN$6&lt;$H50+$I50), 2, 0))</f>
        <v>0</v>
      </c>
      <c r="AO50" s="14">
        <f>IF(AND(AO$6&gt;=$N50,AO$6&lt;$N50+$O50), 1, IF(AND(AO$6&gt;=$H50,AO$6&lt;$H50+$I50), 2, 0))</f>
        <v>2</v>
      </c>
      <c r="AP50" s="14">
        <f>IF(AND(AP$6&gt;=$N50,AP$6&lt;$N50+$O50), 1, IF(AND(AP$6&gt;=$H50,AP$6&lt;$H50+$I50), 2, 0))</f>
        <v>0</v>
      </c>
      <c r="AQ50" s="14">
        <f>IF(AND(AQ$6&gt;=$N50,AQ$6&lt;$N50+$O50), 1, IF(AND(AQ$6&gt;=$H50,AQ$6&lt;$H50+$I50), 2, 0))</f>
        <v>0</v>
      </c>
      <c r="AR50" s="14">
        <f>IF(AND(AR$6&gt;=$N50,AR$6&lt;$N50+$O50), 1, IF(AND(AR$6&gt;=$H50,AR$6&lt;$H50+$I50), 2, 0))</f>
        <v>0</v>
      </c>
      <c r="AS50" s="14">
        <f>IF(AND(AS$6&gt;=$N50,AS$6&lt;$N50+$O50), 1, IF(AND(AS$6&gt;=$H50,AS$6&lt;$H50+$I50), 2, 0))</f>
        <v>0</v>
      </c>
      <c r="AT50" s="14">
        <f>IF(AND(AT$6&gt;=$N50,AT$6&lt;$N50+$O50), 1, IF(AND(AT$6&gt;=$H50,AT$6&lt;$H50+$I50), 2, 0))</f>
        <v>0</v>
      </c>
      <c r="AU50" s="14">
        <f>IF(AND(AU$6&gt;=$N50,AU$6&lt;$N50+$O50), 1, IF(AND(AU$6&gt;=$H50,AU$6&lt;$H50+$I50), 2, 0))</f>
        <v>0</v>
      </c>
      <c r="AV50" s="14">
        <f>IF(AND(AV$6&gt;=$N50,AV$6&lt;$N50+$O50), 1, IF(AND(AV$6&gt;=$H50,AV$6&lt;$H50+$I50), 2, 0))</f>
        <v>0</v>
      </c>
      <c r="AW50" s="14">
        <f>IF(AND(AW$6&gt;=$N50,AW$6&lt;$N50+$O50), 1, IF(AND(AW$6&gt;=$H50,AW$6&lt;$H50+$I50), 2, 0))</f>
        <v>0</v>
      </c>
      <c r="AX50" s="14">
        <f>IF(AND(AX$6&gt;=$N50,AX$6&lt;$N50+$O50), 1, IF(AND(AX$6&gt;=$H50,AX$6&lt;$H50+$I50), 2, 0))</f>
        <v>0</v>
      </c>
      <c r="AY50" s="14">
        <f>IF(AND(AY$6&gt;=$N50,AY$6&lt;$N50+$O50), 1, IF(AND(AY$6&gt;=$H50,AY$6&lt;$H50+$I50), 2, 0))</f>
        <v>0</v>
      </c>
      <c r="AZ50" s="14">
        <f>IF(AND(AZ$6&gt;=$N50,AZ$6&lt;$N50+$O50), 1, IF(AND(AZ$6&gt;=$H50,AZ$6&lt;$H50+$I50), 2, 0))</f>
        <v>0</v>
      </c>
      <c r="BA50" s="14">
        <f>IF(AND(BA$6&gt;=$N50,BA$6&lt;$N50+$O50), 1, IF(AND(BA$6&gt;=$H50,BA$6&lt;$H50+$I50), 2, 0))</f>
        <v>0</v>
      </c>
      <c r="BB50" s="14">
        <f>IF(AND(BB$6&gt;=$N50,BB$6&lt;$N50+$O50), 1, IF(AND(BB$6&gt;=$H50,BB$6&lt;$H50+$I50), 2, 0))</f>
        <v>0</v>
      </c>
      <c r="BC50" s="14">
        <f>IF(AND(BC$6&gt;=$N50,BC$6&lt;$N50+$O50), 1, IF(AND(BC$6&gt;=$H50,BC$6&lt;$H50+$I50), 2, 0))</f>
        <v>0</v>
      </c>
      <c r="BD50" s="14">
        <f>IF(AND(BD$6&gt;=$N50,BD$6&lt;$N50+$O50), 1, IF(AND(BD$6&gt;=$H50,BD$6&lt;$H50+$I50), 2, 0))</f>
        <v>0</v>
      </c>
      <c r="BE50" s="14">
        <f>IF(AND(BE$6&gt;=$N50,BE$6&lt;$N50+$O50), 1, IF(AND(BE$6&gt;=$H50,BE$6&lt;$H50+$I50), 2, 0))</f>
        <v>0</v>
      </c>
      <c r="BF50" s="14">
        <f>IF(AND(BF$6&gt;=$N50,BF$6&lt;$N50+$O50), 1, IF(AND(BF$6&gt;=$H50,BF$6&lt;$H50+$I50), 2, 0))</f>
        <v>0</v>
      </c>
      <c r="BG50" s="14">
        <f>IF(AND(BG$6&gt;=$N50,BG$6&lt;$N50+$O50), 1, IF(AND(BG$6&gt;=$H50,BG$6&lt;$H50+$I50), 2, 0))</f>
        <v>0</v>
      </c>
      <c r="BH50" s="14">
        <f>IF(AND(BH$6&gt;=$N50,BH$6&lt;$N50+$O50), 1, IF(AND(BH$6&gt;=$H50,BH$6&lt;$H50+$I50), 2, 0))</f>
        <v>0</v>
      </c>
    </row>
    <row r="51" spans="1:60" ht="19.5" customHeight="1">
      <c r="A51" s="13" t="s">
        <v>149</v>
      </c>
      <c r="B51" s="24" t="s">
        <v>57</v>
      </c>
      <c r="C51" s="37" t="s">
        <v>58</v>
      </c>
      <c r="D51" s="13" t="s">
        <v>90</v>
      </c>
      <c r="E51" s="13" t="s">
        <v>150</v>
      </c>
      <c r="F51" s="57">
        <v>1</v>
      </c>
      <c r="G51" s="57" t="s">
        <v>26</v>
      </c>
      <c r="H51" s="64">
        <v>44516</v>
      </c>
      <c r="I51" s="57">
        <v>2</v>
      </c>
      <c r="J51" s="58">
        <f>H51 +I51</f>
        <v>44518</v>
      </c>
      <c r="K51" s="57"/>
      <c r="L51" s="57" t="e">
        <f>LOOKUP(K51,TaskGrading!$A$4:$A$7,TaskGrading!$C$4:$C$7)</f>
        <v>#N/A</v>
      </c>
      <c r="M51" s="57"/>
      <c r="N51" s="64"/>
      <c r="O51" s="57"/>
      <c r="P51" s="64"/>
      <c r="Q51" s="57"/>
      <c r="R51" s="57" t="s">
        <v>13</v>
      </c>
      <c r="S51" s="14">
        <f>IF(AND(S$6&gt;=$N51,S$6&lt;$N51+$O51), 1, IF(AND(S$6&gt;=$H51,S$6&lt;$H51+$I51), 2, 0))</f>
        <v>0</v>
      </c>
      <c r="T51" s="14">
        <f>IF(AND(T$6&gt;=$N51,T$6&lt;$N51+$O51), 1, IF(AND(T$6&gt;=$H51,T$6&lt;$H51+$I51), 2, 0))</f>
        <v>0</v>
      </c>
      <c r="U51" s="14">
        <f>IF(AND(U$6&gt;=$N51,U$6&lt;$N51+$O51), 1, IF(AND(U$6&gt;=$H51,U$6&lt;$H51+$I51), 2, 0))</f>
        <v>0</v>
      </c>
      <c r="V51" s="14">
        <f>IF(AND(V$6&gt;=$N51,V$6&lt;$N51+$O51), 1, IF(AND(V$6&gt;=$H51,V$6&lt;$H51+$I51), 2, 0))</f>
        <v>0</v>
      </c>
      <c r="W51" s="14">
        <f>IF(AND(W$6&gt;=$N51,W$6&lt;$N51+$O51), 1, IF(AND(W$6&gt;=$H51,W$6&lt;$H51+$I51), 2, 0))</f>
        <v>0</v>
      </c>
      <c r="X51" s="14">
        <f>IF(AND(X$6&gt;=$N51,X$6&lt;$N51+$O51), 1, IF(AND(X$6&gt;=$H51,X$6&lt;$H51+$I51), 2, 0))</f>
        <v>0</v>
      </c>
      <c r="Y51" s="14">
        <f>IF(AND(Y$6&gt;=$N51,Y$6&lt;$N51+$O51), 1, IF(AND(Y$6&gt;=$H51,Y$6&lt;$H51+$I51), 2, 0))</f>
        <v>0</v>
      </c>
      <c r="Z51" s="14">
        <f>IF(AND(Z$6&gt;=$N51,Z$6&lt;$N51+$O51), 1, IF(AND(Z$6&gt;=$H51,Z$6&lt;$H51+$I51), 2, 0))</f>
        <v>0</v>
      </c>
      <c r="AA51" s="14">
        <f>IF(AND(AA$6&gt;=$N51,AA$6&lt;$N51+$O51), 1, IF(AND(AA$6&gt;=$H51,AA$6&lt;$H51+$I51), 2, 0))</f>
        <v>0</v>
      </c>
      <c r="AB51" s="14">
        <f>IF(AND(AB$6&gt;=$N51,AB$6&lt;$N51+$O51), 1, IF(AND(AB$6&gt;=$H51,AB$6&lt;$H51+$I51), 2, 0))</f>
        <v>0</v>
      </c>
      <c r="AC51" s="14">
        <f>IF(AND(AC$6&gt;=$N51,AC$6&lt;$N51+$O51), 1, IF(AND(AC$6&gt;=$H51,AC$6&lt;$H51+$I51), 2, 0))</f>
        <v>0</v>
      </c>
      <c r="AD51" s="14">
        <f>IF(AND(AD$6&gt;=$N51,AD$6&lt;$N51+$O51), 1, IF(AND(AD$6&gt;=$H51,AD$6&lt;$H51+$I51), 2, 0))</f>
        <v>0</v>
      </c>
      <c r="AE51" s="14">
        <f>IF(AND(AE$6&gt;=$N51,AE$6&lt;$N51+$O51), 1, IF(AND(AE$6&gt;=$H51,AE$6&lt;$H51+$I51), 2, 0))</f>
        <v>0</v>
      </c>
      <c r="AF51" s="14">
        <f>IF(AND(AF$6&gt;=$N51,AF$6&lt;$N51+$O51), 1, IF(AND(AF$6&gt;=$H51,AF$6&lt;$H51+$I51), 2, 0))</f>
        <v>0</v>
      </c>
      <c r="AG51" s="14">
        <f>IF(AND(AG$6&gt;=$N51,AG$6&lt;$N51+$O51), 1, IF(AND(AG$6&gt;=$H51,AG$6&lt;$H51+$I51), 2, 0))</f>
        <v>0</v>
      </c>
      <c r="AH51" s="14">
        <f>IF(AND(AH$6&gt;=$N51,AH$6&lt;$N51+$O51), 1, IF(AND(AH$6&gt;=$H51,AH$6&lt;$H51+$I51), 2, 0))</f>
        <v>0</v>
      </c>
      <c r="AI51" s="14">
        <f>IF(AND(AI$6&gt;=$N51,AI$6&lt;$N51+$O51), 1, IF(AND(AI$6&gt;=$H51,AI$6&lt;$H51+$I51), 2, 0))</f>
        <v>0</v>
      </c>
      <c r="AJ51" s="14">
        <f>IF(AND(AJ$6&gt;=$N51,AJ$6&lt;$N51+$O51), 1, IF(AND(AJ$6&gt;=$H51,AJ$6&lt;$H51+$I51), 2, 0))</f>
        <v>0</v>
      </c>
      <c r="AK51" s="14">
        <f>IF(AND(AK$6&gt;=$N51,AK$6&lt;$N51+$O51), 1, IF(AND(AK$6&gt;=$H51,AK$6&lt;$H51+$I51), 2, 0))</f>
        <v>0</v>
      </c>
      <c r="AL51" s="14">
        <f>IF(AND(AL$6&gt;=$N51,AL$6&lt;$N51+$O51), 1, IF(AND(AL$6&gt;=$H51,AL$6&lt;$H51+$I51), 2, 0))</f>
        <v>0</v>
      </c>
      <c r="AM51" s="14">
        <f>IF(AND(AM$6&gt;=$N51,AM$6&lt;$N51+$O51), 1, IF(AND(AM$6&gt;=$H51,AM$6&lt;$H51+$I51), 2, 0))</f>
        <v>0</v>
      </c>
      <c r="AN51" s="14">
        <f>IF(AND(AN$6&gt;=$N51,AN$6&lt;$N51+$O51), 1, IF(AND(AN$6&gt;=$H51,AN$6&lt;$H51+$I51), 2, 0))</f>
        <v>0</v>
      </c>
      <c r="AO51" s="14">
        <f>IF(AND(AO$6&gt;=$N51,AO$6&lt;$N51+$O51), 1, IF(AND(AO$6&gt;=$H51,AO$6&lt;$H51+$I51), 2, 0))</f>
        <v>2</v>
      </c>
      <c r="AP51" s="14">
        <f>IF(AND(AP$6&gt;=$N51,AP$6&lt;$N51+$O51), 1, IF(AND(AP$6&gt;=$H51,AP$6&lt;$H51+$I51), 2, 0))</f>
        <v>2</v>
      </c>
      <c r="AQ51" s="14">
        <f>IF(AND(AQ$6&gt;=$N51,AQ$6&lt;$N51+$O51), 1, IF(AND(AQ$6&gt;=$H51,AQ$6&lt;$H51+$I51), 2, 0))</f>
        <v>0</v>
      </c>
      <c r="AR51" s="14">
        <f>IF(AND(AR$6&gt;=$N51,AR$6&lt;$N51+$O51), 1, IF(AND(AR$6&gt;=$H51,AR$6&lt;$H51+$I51), 2, 0))</f>
        <v>0</v>
      </c>
      <c r="AS51" s="14">
        <f>IF(AND(AS$6&gt;=$N51,AS$6&lt;$N51+$O51), 1, IF(AND(AS$6&gt;=$H51,AS$6&lt;$H51+$I51), 2, 0))</f>
        <v>0</v>
      </c>
      <c r="AT51" s="14">
        <f>IF(AND(AT$6&gt;=$N51,AT$6&lt;$N51+$O51), 1, IF(AND(AT$6&gt;=$H51,AT$6&lt;$H51+$I51), 2, 0))</f>
        <v>0</v>
      </c>
      <c r="AU51" s="14">
        <f>IF(AND(AU$6&gt;=$N51,AU$6&lt;$N51+$O51), 1, IF(AND(AU$6&gt;=$H51,AU$6&lt;$H51+$I51), 2, 0))</f>
        <v>0</v>
      </c>
      <c r="AV51" s="14">
        <f>IF(AND(AV$6&gt;=$N51,AV$6&lt;$N51+$O51), 1, IF(AND(AV$6&gt;=$H51,AV$6&lt;$H51+$I51), 2, 0))</f>
        <v>0</v>
      </c>
      <c r="AW51" s="14">
        <f>IF(AND(AW$6&gt;=$N51,AW$6&lt;$N51+$O51), 1, IF(AND(AW$6&gt;=$H51,AW$6&lt;$H51+$I51), 2, 0))</f>
        <v>0</v>
      </c>
      <c r="AX51" s="14">
        <f>IF(AND(AX$6&gt;=$N51,AX$6&lt;$N51+$O51), 1, IF(AND(AX$6&gt;=$H51,AX$6&lt;$H51+$I51), 2, 0))</f>
        <v>0</v>
      </c>
      <c r="AY51" s="14">
        <f>IF(AND(AY$6&gt;=$N51,AY$6&lt;$N51+$O51), 1, IF(AND(AY$6&gt;=$H51,AY$6&lt;$H51+$I51), 2, 0))</f>
        <v>0</v>
      </c>
      <c r="AZ51" s="14">
        <f>IF(AND(AZ$6&gt;=$N51,AZ$6&lt;$N51+$O51), 1, IF(AND(AZ$6&gt;=$H51,AZ$6&lt;$H51+$I51), 2, 0))</f>
        <v>0</v>
      </c>
      <c r="BA51" s="14">
        <f>IF(AND(BA$6&gt;=$N51,BA$6&lt;$N51+$O51), 1, IF(AND(BA$6&gt;=$H51,BA$6&lt;$H51+$I51), 2, 0))</f>
        <v>0</v>
      </c>
      <c r="BB51" s="14">
        <f>IF(AND(BB$6&gt;=$N51,BB$6&lt;$N51+$O51), 1, IF(AND(BB$6&gt;=$H51,BB$6&lt;$H51+$I51), 2, 0))</f>
        <v>0</v>
      </c>
      <c r="BC51" s="14">
        <f>IF(AND(BC$6&gt;=$N51,BC$6&lt;$N51+$O51), 1, IF(AND(BC$6&gt;=$H51,BC$6&lt;$H51+$I51), 2, 0))</f>
        <v>0</v>
      </c>
      <c r="BD51" s="14">
        <f>IF(AND(BD$6&gt;=$N51,BD$6&lt;$N51+$O51), 1, IF(AND(BD$6&gt;=$H51,BD$6&lt;$H51+$I51), 2, 0))</f>
        <v>0</v>
      </c>
      <c r="BE51" s="14">
        <f>IF(AND(BE$6&gt;=$N51,BE$6&lt;$N51+$O51), 1, IF(AND(BE$6&gt;=$H51,BE$6&lt;$H51+$I51), 2, 0))</f>
        <v>0</v>
      </c>
      <c r="BF51" s="14">
        <f>IF(AND(BF$6&gt;=$N51,BF$6&lt;$N51+$O51), 1, IF(AND(BF$6&gt;=$H51,BF$6&lt;$H51+$I51), 2, 0))</f>
        <v>0</v>
      </c>
      <c r="BG51" s="14">
        <f>IF(AND(BG$6&gt;=$N51,BG$6&lt;$N51+$O51), 1, IF(AND(BG$6&gt;=$H51,BG$6&lt;$H51+$I51), 2, 0))</f>
        <v>0</v>
      </c>
      <c r="BH51" s="14">
        <f>IF(AND(BH$6&gt;=$N51,BH$6&lt;$N51+$O51), 1, IF(AND(BH$6&gt;=$H51,BH$6&lt;$H51+$I51), 2, 0))</f>
        <v>0</v>
      </c>
    </row>
    <row r="52" spans="1:60" ht="19.5" customHeight="1">
      <c r="A52" s="13" t="s">
        <v>151</v>
      </c>
      <c r="B52" s="24" t="s">
        <v>57</v>
      </c>
      <c r="C52" s="37" t="s">
        <v>132</v>
      </c>
      <c r="D52" s="13" t="s">
        <v>90</v>
      </c>
      <c r="E52" s="13" t="s">
        <v>152</v>
      </c>
      <c r="F52" s="57">
        <v>2</v>
      </c>
      <c r="G52" s="57" t="s">
        <v>26</v>
      </c>
      <c r="H52" s="64">
        <v>44516</v>
      </c>
      <c r="I52" s="57">
        <v>2</v>
      </c>
      <c r="J52" s="58">
        <f>H52 +I52</f>
        <v>44518</v>
      </c>
      <c r="K52" s="57"/>
      <c r="L52" s="57" t="e">
        <f>LOOKUP(K52,TaskGrading!$A$4:$A$7,TaskGrading!$C$4:$C$7)</f>
        <v>#N/A</v>
      </c>
      <c r="M52" s="57"/>
      <c r="N52" s="64"/>
      <c r="O52" s="57"/>
      <c r="P52" s="64"/>
      <c r="Q52" s="57"/>
      <c r="R52" s="57" t="s">
        <v>13</v>
      </c>
      <c r="S52" s="14">
        <f>IF(AND(S$6&gt;=$N52,S$6&lt;$N52+$O52), 1, IF(AND(S$6&gt;=$H52,S$6&lt;$H52+$I52), 2, 0))</f>
        <v>0</v>
      </c>
      <c r="T52" s="14">
        <f>IF(AND(T$6&gt;=$N52,T$6&lt;$N52+$O52), 1, IF(AND(T$6&gt;=$H52,T$6&lt;$H52+$I52), 2, 0))</f>
        <v>0</v>
      </c>
      <c r="U52" s="14">
        <f>IF(AND(U$6&gt;=$N52,U$6&lt;$N52+$O52), 1, IF(AND(U$6&gt;=$H52,U$6&lt;$H52+$I52), 2, 0))</f>
        <v>0</v>
      </c>
      <c r="V52" s="14">
        <f>IF(AND(V$6&gt;=$N52,V$6&lt;$N52+$O52), 1, IF(AND(V$6&gt;=$H52,V$6&lt;$H52+$I52), 2, 0))</f>
        <v>0</v>
      </c>
      <c r="W52" s="14">
        <f>IF(AND(W$6&gt;=$N52,W$6&lt;$N52+$O52), 1, IF(AND(W$6&gt;=$H52,W$6&lt;$H52+$I52), 2, 0))</f>
        <v>0</v>
      </c>
      <c r="X52" s="14">
        <f>IF(AND(X$6&gt;=$N52,X$6&lt;$N52+$O52), 1, IF(AND(X$6&gt;=$H52,X$6&lt;$H52+$I52), 2, 0))</f>
        <v>0</v>
      </c>
      <c r="Y52" s="14">
        <f>IF(AND(Y$6&gt;=$N52,Y$6&lt;$N52+$O52), 1, IF(AND(Y$6&gt;=$H52,Y$6&lt;$H52+$I52), 2, 0))</f>
        <v>0</v>
      </c>
      <c r="Z52" s="14">
        <f>IF(AND(Z$6&gt;=$N52,Z$6&lt;$N52+$O52), 1, IF(AND(Z$6&gt;=$H52,Z$6&lt;$H52+$I52), 2, 0))</f>
        <v>0</v>
      </c>
      <c r="AA52" s="14">
        <f>IF(AND(AA$6&gt;=$N52,AA$6&lt;$N52+$O52), 1, IF(AND(AA$6&gt;=$H52,AA$6&lt;$H52+$I52), 2, 0))</f>
        <v>0</v>
      </c>
      <c r="AB52" s="14">
        <f>IF(AND(AB$6&gt;=$N52,AB$6&lt;$N52+$O52), 1, IF(AND(AB$6&gt;=$H52,AB$6&lt;$H52+$I52), 2, 0))</f>
        <v>0</v>
      </c>
      <c r="AC52" s="14">
        <f>IF(AND(AC$6&gt;=$N52,AC$6&lt;$N52+$O52), 1, IF(AND(AC$6&gt;=$H52,AC$6&lt;$H52+$I52), 2, 0))</f>
        <v>0</v>
      </c>
      <c r="AD52" s="14">
        <f>IF(AND(AD$6&gt;=$N52,AD$6&lt;$N52+$O52), 1, IF(AND(AD$6&gt;=$H52,AD$6&lt;$H52+$I52), 2, 0))</f>
        <v>0</v>
      </c>
      <c r="AE52" s="14">
        <f>IF(AND(AE$6&gt;=$N52,AE$6&lt;$N52+$O52), 1, IF(AND(AE$6&gt;=$H52,AE$6&lt;$H52+$I52), 2, 0))</f>
        <v>0</v>
      </c>
      <c r="AF52" s="14">
        <f>IF(AND(AF$6&gt;=$N52,AF$6&lt;$N52+$O52), 1, IF(AND(AF$6&gt;=$H52,AF$6&lt;$H52+$I52), 2, 0))</f>
        <v>0</v>
      </c>
      <c r="AG52" s="14">
        <f>IF(AND(AG$6&gt;=$N52,AG$6&lt;$N52+$O52), 1, IF(AND(AG$6&gt;=$H52,AG$6&lt;$H52+$I52), 2, 0))</f>
        <v>0</v>
      </c>
      <c r="AH52" s="14">
        <f>IF(AND(AH$6&gt;=$N52,AH$6&lt;$N52+$O52), 1, IF(AND(AH$6&gt;=$H52,AH$6&lt;$H52+$I52), 2, 0))</f>
        <v>0</v>
      </c>
      <c r="AI52" s="14">
        <f>IF(AND(AI$6&gt;=$N52,AI$6&lt;$N52+$O52), 1, IF(AND(AI$6&gt;=$H52,AI$6&lt;$H52+$I52), 2, 0))</f>
        <v>0</v>
      </c>
      <c r="AJ52" s="14">
        <f>IF(AND(AJ$6&gt;=$N52,AJ$6&lt;$N52+$O52), 1, IF(AND(AJ$6&gt;=$H52,AJ$6&lt;$H52+$I52), 2, 0))</f>
        <v>0</v>
      </c>
      <c r="AK52" s="14">
        <f>IF(AND(AK$6&gt;=$N52,AK$6&lt;$N52+$O52), 1, IF(AND(AK$6&gt;=$H52,AK$6&lt;$H52+$I52), 2, 0))</f>
        <v>0</v>
      </c>
      <c r="AL52" s="14">
        <f>IF(AND(AL$6&gt;=$N52,AL$6&lt;$N52+$O52), 1, IF(AND(AL$6&gt;=$H52,AL$6&lt;$H52+$I52), 2, 0))</f>
        <v>0</v>
      </c>
      <c r="AM52" s="14">
        <f>IF(AND(AM$6&gt;=$N52,AM$6&lt;$N52+$O52), 1, IF(AND(AM$6&gt;=$H52,AM$6&lt;$H52+$I52), 2, 0))</f>
        <v>0</v>
      </c>
      <c r="AN52" s="14">
        <f>IF(AND(AN$6&gt;=$N52,AN$6&lt;$N52+$O52), 1, IF(AND(AN$6&gt;=$H52,AN$6&lt;$H52+$I52), 2, 0))</f>
        <v>0</v>
      </c>
      <c r="AO52" s="14">
        <f>IF(AND(AO$6&gt;=$N52,AO$6&lt;$N52+$O52), 1, IF(AND(AO$6&gt;=$H52,AO$6&lt;$H52+$I52), 2, 0))</f>
        <v>2</v>
      </c>
      <c r="AP52" s="14">
        <f>IF(AND(AP$6&gt;=$N52,AP$6&lt;$N52+$O52), 1, IF(AND(AP$6&gt;=$H52,AP$6&lt;$H52+$I52), 2, 0))</f>
        <v>2</v>
      </c>
      <c r="AQ52" s="14">
        <f>IF(AND(AQ$6&gt;=$N52,AQ$6&lt;$N52+$O52), 1, IF(AND(AQ$6&gt;=$H52,AQ$6&lt;$H52+$I52), 2, 0))</f>
        <v>0</v>
      </c>
      <c r="AR52" s="14">
        <f>IF(AND(AR$6&gt;=$N52,AR$6&lt;$N52+$O52), 1, IF(AND(AR$6&gt;=$H52,AR$6&lt;$H52+$I52), 2, 0))</f>
        <v>0</v>
      </c>
      <c r="AS52" s="14">
        <f>IF(AND(AS$6&gt;=$N52,AS$6&lt;$N52+$O52), 1, IF(AND(AS$6&gt;=$H52,AS$6&lt;$H52+$I52), 2, 0))</f>
        <v>0</v>
      </c>
      <c r="AT52" s="14">
        <f>IF(AND(AT$6&gt;=$N52,AT$6&lt;$N52+$O52), 1, IF(AND(AT$6&gt;=$H52,AT$6&lt;$H52+$I52), 2, 0))</f>
        <v>0</v>
      </c>
      <c r="AU52" s="14">
        <f>IF(AND(AU$6&gt;=$N52,AU$6&lt;$N52+$O52), 1, IF(AND(AU$6&gt;=$H52,AU$6&lt;$H52+$I52), 2, 0))</f>
        <v>0</v>
      </c>
      <c r="AV52" s="14">
        <f>IF(AND(AV$6&gt;=$N52,AV$6&lt;$N52+$O52), 1, IF(AND(AV$6&gt;=$H52,AV$6&lt;$H52+$I52), 2, 0))</f>
        <v>0</v>
      </c>
      <c r="AW52" s="14">
        <f>IF(AND(AW$6&gt;=$N52,AW$6&lt;$N52+$O52), 1, IF(AND(AW$6&gt;=$H52,AW$6&lt;$H52+$I52), 2, 0))</f>
        <v>0</v>
      </c>
      <c r="AX52" s="14">
        <f>IF(AND(AX$6&gt;=$N52,AX$6&lt;$N52+$O52), 1, IF(AND(AX$6&gt;=$H52,AX$6&lt;$H52+$I52), 2, 0))</f>
        <v>0</v>
      </c>
      <c r="AY52" s="14">
        <f>IF(AND(AY$6&gt;=$N52,AY$6&lt;$N52+$O52), 1, IF(AND(AY$6&gt;=$H52,AY$6&lt;$H52+$I52), 2, 0))</f>
        <v>0</v>
      </c>
      <c r="AZ52" s="14">
        <f>IF(AND(AZ$6&gt;=$N52,AZ$6&lt;$N52+$O52), 1, IF(AND(AZ$6&gt;=$H52,AZ$6&lt;$H52+$I52), 2, 0))</f>
        <v>0</v>
      </c>
      <c r="BA52" s="14">
        <f>IF(AND(BA$6&gt;=$N52,BA$6&lt;$N52+$O52), 1, IF(AND(BA$6&gt;=$H52,BA$6&lt;$H52+$I52), 2, 0))</f>
        <v>0</v>
      </c>
      <c r="BB52" s="14">
        <f>IF(AND(BB$6&gt;=$N52,BB$6&lt;$N52+$O52), 1, IF(AND(BB$6&gt;=$H52,BB$6&lt;$H52+$I52), 2, 0))</f>
        <v>0</v>
      </c>
      <c r="BC52" s="14">
        <f>IF(AND(BC$6&gt;=$N52,BC$6&lt;$N52+$O52), 1, IF(AND(BC$6&gt;=$H52,BC$6&lt;$H52+$I52), 2, 0))</f>
        <v>0</v>
      </c>
      <c r="BD52" s="14">
        <f>IF(AND(BD$6&gt;=$N52,BD$6&lt;$N52+$O52), 1, IF(AND(BD$6&gt;=$H52,BD$6&lt;$H52+$I52), 2, 0))</f>
        <v>0</v>
      </c>
      <c r="BE52" s="14">
        <f>IF(AND(BE$6&gt;=$N52,BE$6&lt;$N52+$O52), 1, IF(AND(BE$6&gt;=$H52,BE$6&lt;$H52+$I52), 2, 0))</f>
        <v>0</v>
      </c>
      <c r="BF52" s="14">
        <f>IF(AND(BF$6&gt;=$N52,BF$6&lt;$N52+$O52), 1, IF(AND(BF$6&gt;=$H52,BF$6&lt;$H52+$I52), 2, 0))</f>
        <v>0</v>
      </c>
      <c r="BG52" s="14">
        <f>IF(AND(BG$6&gt;=$N52,BG$6&lt;$N52+$O52), 1, IF(AND(BG$6&gt;=$H52,BG$6&lt;$H52+$I52), 2, 0))</f>
        <v>0</v>
      </c>
      <c r="BH52" s="14">
        <f>IF(AND(BH$6&gt;=$N52,BH$6&lt;$N52+$O52), 1, IF(AND(BH$6&gt;=$H52,BH$6&lt;$H52+$I52), 2, 0))</f>
        <v>0</v>
      </c>
    </row>
    <row r="53" spans="1:60" ht="19.5" customHeight="1">
      <c r="A53" s="13" t="s">
        <v>153</v>
      </c>
      <c r="B53" s="24" t="s">
        <v>57</v>
      </c>
      <c r="C53" s="37" t="s">
        <v>132</v>
      </c>
      <c r="D53" s="13" t="s">
        <v>90</v>
      </c>
      <c r="E53" s="13" t="s">
        <v>154</v>
      </c>
      <c r="F53" s="57">
        <v>1</v>
      </c>
      <c r="G53" s="57" t="s">
        <v>30</v>
      </c>
      <c r="H53" s="64">
        <v>44515</v>
      </c>
      <c r="I53" s="57">
        <v>2</v>
      </c>
      <c r="J53" s="58">
        <f>H53 +I53</f>
        <v>44517</v>
      </c>
      <c r="K53" s="57"/>
      <c r="L53" s="57"/>
      <c r="M53" s="57"/>
      <c r="N53" s="64"/>
      <c r="O53" s="57"/>
      <c r="P53" s="64"/>
      <c r="Q53" s="57"/>
      <c r="R53" s="57" t="s">
        <v>13</v>
      </c>
      <c r="S53" s="14">
        <f>IF(AND(S$6&gt;=$N53,S$6&lt;$N53+$O53), 1, IF(AND(S$6&gt;=$H53,S$6&lt;$H53+$I53), 2, 0))</f>
        <v>0</v>
      </c>
      <c r="T53" s="14">
        <f>IF(AND(T$6&gt;=$N53,T$6&lt;$N53+$O53), 1, IF(AND(T$6&gt;=$H53,T$6&lt;$H53+$I53), 2, 0))</f>
        <v>0</v>
      </c>
      <c r="U53" s="14">
        <f>IF(AND(U$6&gt;=$N53,U$6&lt;$N53+$O53), 1, IF(AND(U$6&gt;=$H53,U$6&lt;$H53+$I53), 2, 0))</f>
        <v>0</v>
      </c>
      <c r="V53" s="14">
        <f>IF(AND(V$6&gt;=$N53,V$6&lt;$N53+$O53), 1, IF(AND(V$6&gt;=$H53,V$6&lt;$H53+$I53), 2, 0))</f>
        <v>0</v>
      </c>
      <c r="W53" s="14">
        <f>IF(AND(W$6&gt;=$N53,W$6&lt;$N53+$O53), 1, IF(AND(W$6&gt;=$H53,W$6&lt;$H53+$I53), 2, 0))</f>
        <v>0</v>
      </c>
      <c r="X53" s="14">
        <f>IF(AND(X$6&gt;=$N53,X$6&lt;$N53+$O53), 1, IF(AND(X$6&gt;=$H53,X$6&lt;$H53+$I53), 2, 0))</f>
        <v>0</v>
      </c>
      <c r="Y53" s="14">
        <f>IF(AND(Y$6&gt;=$N53,Y$6&lt;$N53+$O53), 1, IF(AND(Y$6&gt;=$H53,Y$6&lt;$H53+$I53), 2, 0))</f>
        <v>0</v>
      </c>
      <c r="Z53" s="14">
        <f>IF(AND(Z$6&gt;=$N53,Z$6&lt;$N53+$O53), 1, IF(AND(Z$6&gt;=$H53,Z$6&lt;$H53+$I53), 2, 0))</f>
        <v>0</v>
      </c>
      <c r="AA53" s="14">
        <f>IF(AND(AA$6&gt;=$N53,AA$6&lt;$N53+$O53), 1, IF(AND(AA$6&gt;=$H53,AA$6&lt;$H53+$I53), 2, 0))</f>
        <v>0</v>
      </c>
      <c r="AB53" s="14">
        <f>IF(AND(AB$6&gt;=$N53,AB$6&lt;$N53+$O53), 1, IF(AND(AB$6&gt;=$H53,AB$6&lt;$H53+$I53), 2, 0))</f>
        <v>0</v>
      </c>
      <c r="AC53" s="14">
        <f>IF(AND(AC$6&gt;=$N53,AC$6&lt;$N53+$O53), 1, IF(AND(AC$6&gt;=$H53,AC$6&lt;$H53+$I53), 2, 0))</f>
        <v>0</v>
      </c>
      <c r="AD53" s="14">
        <f>IF(AND(AD$6&gt;=$N53,AD$6&lt;$N53+$O53), 1, IF(AND(AD$6&gt;=$H53,AD$6&lt;$H53+$I53), 2, 0))</f>
        <v>0</v>
      </c>
      <c r="AE53" s="14">
        <f>IF(AND(AE$6&gt;=$N53,AE$6&lt;$N53+$O53), 1, IF(AND(AE$6&gt;=$H53,AE$6&lt;$H53+$I53), 2, 0))</f>
        <v>0</v>
      </c>
      <c r="AF53" s="14">
        <f>IF(AND(AF$6&gt;=$N53,AF$6&lt;$N53+$O53), 1, IF(AND(AF$6&gt;=$H53,AF$6&lt;$H53+$I53), 2, 0))</f>
        <v>0</v>
      </c>
      <c r="AG53" s="14">
        <f>IF(AND(AG$6&gt;=$N53,AG$6&lt;$N53+$O53), 1, IF(AND(AG$6&gt;=$H53,AG$6&lt;$H53+$I53), 2, 0))</f>
        <v>0</v>
      </c>
      <c r="AH53" s="14">
        <f>IF(AND(AH$6&gt;=$N53,AH$6&lt;$N53+$O53), 1, IF(AND(AH$6&gt;=$H53,AH$6&lt;$H53+$I53), 2, 0))</f>
        <v>0</v>
      </c>
      <c r="AI53" s="14">
        <f>IF(AND(AI$6&gt;=$N53,AI$6&lt;$N53+$O53), 1, IF(AND(AI$6&gt;=$H53,AI$6&lt;$H53+$I53), 2, 0))</f>
        <v>0</v>
      </c>
      <c r="AJ53" s="14">
        <f>IF(AND(AJ$6&gt;=$N53,AJ$6&lt;$N53+$O53), 1, IF(AND(AJ$6&gt;=$H53,AJ$6&lt;$H53+$I53), 2, 0))</f>
        <v>0</v>
      </c>
      <c r="AK53" s="14">
        <f>IF(AND(AK$6&gt;=$N53,AK$6&lt;$N53+$O53), 1, IF(AND(AK$6&gt;=$H53,AK$6&lt;$H53+$I53), 2, 0))</f>
        <v>0</v>
      </c>
      <c r="AL53" s="14">
        <f>IF(AND(AL$6&gt;=$N53,AL$6&lt;$N53+$O53), 1, IF(AND(AL$6&gt;=$H53,AL$6&lt;$H53+$I53), 2, 0))</f>
        <v>0</v>
      </c>
      <c r="AM53" s="14">
        <f>IF(AND(AM$6&gt;=$N53,AM$6&lt;$N53+$O53), 1, IF(AND(AM$6&gt;=$H53,AM$6&lt;$H53+$I53), 2, 0))</f>
        <v>0</v>
      </c>
      <c r="AN53" s="14">
        <f>IF(AND(AN$6&gt;=$N53,AN$6&lt;$N53+$O53), 1, IF(AND(AN$6&gt;=$H53,AN$6&lt;$H53+$I53), 2, 0))</f>
        <v>2</v>
      </c>
      <c r="AO53" s="14">
        <f>IF(AND(AO$6&gt;=$N53,AO$6&lt;$N53+$O53), 1, IF(AND(AO$6&gt;=$H53,AO$6&lt;$H53+$I53), 2, 0))</f>
        <v>2</v>
      </c>
      <c r="AP53" s="14">
        <f>IF(AND(AP$6&gt;=$N53,AP$6&lt;$N53+$O53), 1, IF(AND(AP$6&gt;=$H53,AP$6&lt;$H53+$I53), 2, 0))</f>
        <v>0</v>
      </c>
      <c r="AQ53" s="14">
        <f>IF(AND(AQ$6&gt;=$N53,AQ$6&lt;$N53+$O53), 1, IF(AND(AQ$6&gt;=$H53,AQ$6&lt;$H53+$I53), 2, 0))</f>
        <v>0</v>
      </c>
      <c r="AR53" s="14">
        <f>IF(AND(AR$6&gt;=$N53,AR$6&lt;$N53+$O53), 1, IF(AND(AR$6&gt;=$H53,AR$6&lt;$H53+$I53), 2, 0))</f>
        <v>0</v>
      </c>
      <c r="AS53" s="14">
        <f>IF(AND(AS$6&gt;=$N53,AS$6&lt;$N53+$O53), 1, IF(AND(AS$6&gt;=$H53,AS$6&lt;$H53+$I53), 2, 0))</f>
        <v>0</v>
      </c>
      <c r="AT53" s="14">
        <f>IF(AND(AT$6&gt;=$N53,AT$6&lt;$N53+$O53), 1, IF(AND(AT$6&gt;=$H53,AT$6&lt;$H53+$I53), 2, 0))</f>
        <v>0</v>
      </c>
      <c r="AU53" s="14">
        <f>IF(AND(AU$6&gt;=$N53,AU$6&lt;$N53+$O53), 1, IF(AND(AU$6&gt;=$H53,AU$6&lt;$H53+$I53), 2, 0))</f>
        <v>0</v>
      </c>
      <c r="AV53" s="14">
        <f>IF(AND(AV$6&gt;=$N53,AV$6&lt;$N53+$O53), 1, IF(AND(AV$6&gt;=$H53,AV$6&lt;$H53+$I53), 2, 0))</f>
        <v>0</v>
      </c>
      <c r="AW53" s="14">
        <f>IF(AND(AW$6&gt;=$N53,AW$6&lt;$N53+$O53), 1, IF(AND(AW$6&gt;=$H53,AW$6&lt;$H53+$I53), 2, 0))</f>
        <v>0</v>
      </c>
      <c r="AX53" s="14">
        <f>IF(AND(AX$6&gt;=$N53,AX$6&lt;$N53+$O53), 1, IF(AND(AX$6&gt;=$H53,AX$6&lt;$H53+$I53), 2, 0))</f>
        <v>0</v>
      </c>
      <c r="AY53" s="14">
        <f>IF(AND(AY$6&gt;=$N53,AY$6&lt;$N53+$O53), 1, IF(AND(AY$6&gt;=$H53,AY$6&lt;$H53+$I53), 2, 0))</f>
        <v>0</v>
      </c>
      <c r="AZ53" s="14">
        <f>IF(AND(AZ$6&gt;=$N53,AZ$6&lt;$N53+$O53), 1, IF(AND(AZ$6&gt;=$H53,AZ$6&lt;$H53+$I53), 2, 0))</f>
        <v>0</v>
      </c>
      <c r="BA53" s="14">
        <f>IF(AND(BA$6&gt;=$N53,BA$6&lt;$N53+$O53), 1, IF(AND(BA$6&gt;=$H53,BA$6&lt;$H53+$I53), 2, 0))</f>
        <v>0</v>
      </c>
      <c r="BB53" s="14">
        <f>IF(AND(BB$6&gt;=$N53,BB$6&lt;$N53+$O53), 1, IF(AND(BB$6&gt;=$H53,BB$6&lt;$H53+$I53), 2, 0))</f>
        <v>0</v>
      </c>
      <c r="BC53" s="14">
        <f>IF(AND(BC$6&gt;=$N53,BC$6&lt;$N53+$O53), 1, IF(AND(BC$6&gt;=$H53,BC$6&lt;$H53+$I53), 2, 0))</f>
        <v>0</v>
      </c>
      <c r="BD53" s="14">
        <f>IF(AND(BD$6&gt;=$N53,BD$6&lt;$N53+$O53), 1, IF(AND(BD$6&gt;=$H53,BD$6&lt;$H53+$I53), 2, 0))</f>
        <v>0</v>
      </c>
      <c r="BE53" s="14">
        <f>IF(AND(BE$6&gt;=$N53,BE$6&lt;$N53+$O53), 1, IF(AND(BE$6&gt;=$H53,BE$6&lt;$H53+$I53), 2, 0))</f>
        <v>0</v>
      </c>
      <c r="BF53" s="14">
        <f>IF(AND(BF$6&gt;=$N53,BF$6&lt;$N53+$O53), 1, IF(AND(BF$6&gt;=$H53,BF$6&lt;$H53+$I53), 2, 0))</f>
        <v>0</v>
      </c>
      <c r="BG53" s="14">
        <f>IF(AND(BG$6&gt;=$N53,BG$6&lt;$N53+$O53), 1, IF(AND(BG$6&gt;=$H53,BG$6&lt;$H53+$I53), 2, 0))</f>
        <v>0</v>
      </c>
      <c r="BH53" s="14">
        <f>IF(AND(BH$6&gt;=$N53,BH$6&lt;$N53+$O53), 1, IF(AND(BH$6&gt;=$H53,BH$6&lt;$H53+$I53), 2, 0))</f>
        <v>0</v>
      </c>
    </row>
    <row r="54" spans="1:60" ht="19.5" customHeight="1">
      <c r="A54" s="13"/>
      <c r="B54" s="24"/>
      <c r="C54" s="37"/>
      <c r="D54" s="13"/>
      <c r="E54" s="13" t="s">
        <v>155</v>
      </c>
      <c r="F54" s="57">
        <v>2</v>
      </c>
      <c r="G54" s="57" t="s">
        <v>30</v>
      </c>
      <c r="H54" s="64">
        <v>44519</v>
      </c>
      <c r="I54" s="57">
        <v>2</v>
      </c>
      <c r="J54" s="58"/>
      <c r="K54" s="57"/>
      <c r="L54" s="57"/>
      <c r="M54" s="57"/>
      <c r="N54" s="64"/>
      <c r="O54" s="57"/>
      <c r="P54" s="64"/>
      <c r="Q54" s="57"/>
      <c r="R54" s="57" t="s">
        <v>13</v>
      </c>
      <c r="S54" s="14">
        <f>IF(AND(S$6&gt;=$N54,S$6&lt;$N54+$O54), 1, IF(AND(S$6&gt;=$H54,S$6&lt;$H54+$I54), 2, 0))</f>
        <v>0</v>
      </c>
      <c r="T54" s="14">
        <f>IF(AND(T$6&gt;=$N54,T$6&lt;$N54+$O54), 1, IF(AND(T$6&gt;=$H54,T$6&lt;$H54+$I54), 2, 0))</f>
        <v>0</v>
      </c>
      <c r="U54" s="14">
        <f>IF(AND(U$6&gt;=$N54,U$6&lt;$N54+$O54), 1, IF(AND(U$6&gt;=$H54,U$6&lt;$H54+$I54), 2, 0))</f>
        <v>0</v>
      </c>
      <c r="V54" s="14">
        <f>IF(AND(V$6&gt;=$N54,V$6&lt;$N54+$O54), 1, IF(AND(V$6&gt;=$H54,V$6&lt;$H54+$I54), 2, 0))</f>
        <v>0</v>
      </c>
      <c r="W54" s="14">
        <f>IF(AND(W$6&gt;=$N54,W$6&lt;$N54+$O54), 1, IF(AND(W$6&gt;=$H54,W$6&lt;$H54+$I54), 2, 0))</f>
        <v>0</v>
      </c>
      <c r="X54" s="14">
        <f>IF(AND(X$6&gt;=$N54,X$6&lt;$N54+$O54), 1, IF(AND(X$6&gt;=$H54,X$6&lt;$H54+$I54), 2, 0))</f>
        <v>0</v>
      </c>
      <c r="Y54" s="14">
        <f>IF(AND(Y$6&gt;=$N54,Y$6&lt;$N54+$O54), 1, IF(AND(Y$6&gt;=$H54,Y$6&lt;$H54+$I54), 2, 0))</f>
        <v>0</v>
      </c>
      <c r="Z54" s="14">
        <f>IF(AND(Z$6&gt;=$N54,Z$6&lt;$N54+$O54), 1, IF(AND(Z$6&gt;=$H54,Z$6&lt;$H54+$I54), 2, 0))</f>
        <v>0</v>
      </c>
      <c r="AA54" s="14">
        <f>IF(AND(AA$6&gt;=$N54,AA$6&lt;$N54+$O54), 1, IF(AND(AA$6&gt;=$H54,AA$6&lt;$H54+$I54), 2, 0))</f>
        <v>0</v>
      </c>
      <c r="AB54" s="14">
        <f>IF(AND(AB$6&gt;=$N54,AB$6&lt;$N54+$O54), 1, IF(AND(AB$6&gt;=$H54,AB$6&lt;$H54+$I54), 2, 0))</f>
        <v>0</v>
      </c>
      <c r="AC54" s="14">
        <f>IF(AND(AC$6&gt;=$N54,AC$6&lt;$N54+$O54), 1, IF(AND(AC$6&gt;=$H54,AC$6&lt;$H54+$I54), 2, 0))</f>
        <v>0</v>
      </c>
      <c r="AD54" s="14">
        <f>IF(AND(AD$6&gt;=$N54,AD$6&lt;$N54+$O54), 1, IF(AND(AD$6&gt;=$H54,AD$6&lt;$H54+$I54), 2, 0))</f>
        <v>0</v>
      </c>
      <c r="AE54" s="14">
        <f>IF(AND(AE$6&gt;=$N54,AE$6&lt;$N54+$O54), 1, IF(AND(AE$6&gt;=$H54,AE$6&lt;$H54+$I54), 2, 0))</f>
        <v>0</v>
      </c>
      <c r="AF54" s="14">
        <f>IF(AND(AF$6&gt;=$N54,AF$6&lt;$N54+$O54), 1, IF(AND(AF$6&gt;=$H54,AF$6&lt;$H54+$I54), 2, 0))</f>
        <v>0</v>
      </c>
      <c r="AG54" s="14">
        <f>IF(AND(AG$6&gt;=$N54,AG$6&lt;$N54+$O54), 1, IF(AND(AG$6&gt;=$H54,AG$6&lt;$H54+$I54), 2, 0))</f>
        <v>0</v>
      </c>
      <c r="AH54" s="14">
        <f>IF(AND(AH$6&gt;=$N54,AH$6&lt;$N54+$O54), 1, IF(AND(AH$6&gt;=$H54,AH$6&lt;$H54+$I54), 2, 0))</f>
        <v>0</v>
      </c>
      <c r="AI54" s="14">
        <f>IF(AND(AI$6&gt;=$N54,AI$6&lt;$N54+$O54), 1, IF(AND(AI$6&gt;=$H54,AI$6&lt;$H54+$I54), 2, 0))</f>
        <v>0</v>
      </c>
      <c r="AJ54" s="14">
        <f>IF(AND(AJ$6&gt;=$N54,AJ$6&lt;$N54+$O54), 1, IF(AND(AJ$6&gt;=$H54,AJ$6&lt;$H54+$I54), 2, 0))</f>
        <v>0</v>
      </c>
      <c r="AK54" s="14">
        <f>IF(AND(AK$6&gt;=$N54,AK$6&lt;$N54+$O54), 1, IF(AND(AK$6&gt;=$H54,AK$6&lt;$H54+$I54), 2, 0))</f>
        <v>0</v>
      </c>
      <c r="AL54" s="14">
        <f>IF(AND(AL$6&gt;=$N54,AL$6&lt;$N54+$O54), 1, IF(AND(AL$6&gt;=$H54,AL$6&lt;$H54+$I54), 2, 0))</f>
        <v>0</v>
      </c>
      <c r="AM54" s="14">
        <f>IF(AND(AM$6&gt;=$N54,AM$6&lt;$N54+$O54), 1, IF(AND(AM$6&gt;=$H54,AM$6&lt;$H54+$I54), 2, 0))</f>
        <v>0</v>
      </c>
      <c r="AN54" s="14">
        <f>IF(AND(AN$6&gt;=$N54,AN$6&lt;$N54+$O54), 1, IF(AND(AN$6&gt;=$H54,AN$6&lt;$H54+$I54), 2, 0))</f>
        <v>0</v>
      </c>
      <c r="AO54" s="14">
        <f>IF(AND(AO$6&gt;=$N54,AO$6&lt;$N54+$O54), 1, IF(AND(AO$6&gt;=$H54,AO$6&lt;$H54+$I54), 2, 0))</f>
        <v>0</v>
      </c>
      <c r="AP54" s="14">
        <f>IF(AND(AP$6&gt;=$N54,AP$6&lt;$N54+$O54), 1, IF(AND(AP$6&gt;=$H54,AP$6&lt;$H54+$I54), 2, 0))</f>
        <v>0</v>
      </c>
      <c r="AQ54" s="14">
        <f>IF(AND(AQ$6&gt;=$N54,AQ$6&lt;$N54+$O54), 1, IF(AND(AQ$6&gt;=$H54,AQ$6&lt;$H54+$I54), 2, 0))</f>
        <v>0</v>
      </c>
      <c r="AR54" s="14">
        <f>IF(AND(AR$6&gt;=$N54,AR$6&lt;$N54+$O54), 1, IF(AND(AR$6&gt;=$H54,AR$6&lt;$H54+$I54), 2, 0))</f>
        <v>2</v>
      </c>
      <c r="AS54" s="14">
        <f>IF(AND(AS$6&gt;=$N54,AS$6&lt;$N54+$O54), 1, IF(AND(AS$6&gt;=$H54,AS$6&lt;$H54+$I54), 2, 0))</f>
        <v>2</v>
      </c>
      <c r="AT54" s="14">
        <f>IF(AND(AT$6&gt;=$N54,AT$6&lt;$N54+$O54), 1, IF(AND(AT$6&gt;=$H54,AT$6&lt;$H54+$I54), 2, 0))</f>
        <v>0</v>
      </c>
      <c r="AU54" s="14">
        <f>IF(AND(AU$6&gt;=$N54,AU$6&lt;$N54+$O54), 1, IF(AND(AU$6&gt;=$H54,AU$6&lt;$H54+$I54), 2, 0))</f>
        <v>0</v>
      </c>
      <c r="AV54" s="14">
        <f>IF(AND(AV$6&gt;=$N54,AV$6&lt;$N54+$O54), 1, IF(AND(AV$6&gt;=$H54,AV$6&lt;$H54+$I54), 2, 0))</f>
        <v>0</v>
      </c>
      <c r="AW54" s="14">
        <f>IF(AND(AW$6&gt;=$N54,AW$6&lt;$N54+$O54), 1, IF(AND(AW$6&gt;=$H54,AW$6&lt;$H54+$I54), 2, 0))</f>
        <v>0</v>
      </c>
      <c r="AX54" s="14">
        <f>IF(AND(AX$6&gt;=$N54,AX$6&lt;$N54+$O54), 1, IF(AND(AX$6&gt;=$H54,AX$6&lt;$H54+$I54), 2, 0))</f>
        <v>0</v>
      </c>
      <c r="AY54" s="14">
        <f>IF(AND(AY$6&gt;=$N54,AY$6&lt;$N54+$O54), 1, IF(AND(AY$6&gt;=$H54,AY$6&lt;$H54+$I54), 2, 0))</f>
        <v>0</v>
      </c>
      <c r="AZ54" s="14">
        <f>IF(AND(AZ$6&gt;=$N54,AZ$6&lt;$N54+$O54), 1, IF(AND(AZ$6&gt;=$H54,AZ$6&lt;$H54+$I54), 2, 0))</f>
        <v>0</v>
      </c>
      <c r="BA54" s="14">
        <f>IF(AND(BA$6&gt;=$N54,BA$6&lt;$N54+$O54), 1, IF(AND(BA$6&gt;=$H54,BA$6&lt;$H54+$I54), 2, 0))</f>
        <v>0</v>
      </c>
      <c r="BB54" s="14">
        <f>IF(AND(BB$6&gt;=$N54,BB$6&lt;$N54+$O54), 1, IF(AND(BB$6&gt;=$H54,BB$6&lt;$H54+$I54), 2, 0))</f>
        <v>0</v>
      </c>
      <c r="BC54" s="14">
        <f>IF(AND(BC$6&gt;=$N54,BC$6&lt;$N54+$O54), 1, IF(AND(BC$6&gt;=$H54,BC$6&lt;$H54+$I54), 2, 0))</f>
        <v>0</v>
      </c>
      <c r="BD54" s="14">
        <f>IF(AND(BD$6&gt;=$N54,BD$6&lt;$N54+$O54), 1, IF(AND(BD$6&gt;=$H54,BD$6&lt;$H54+$I54), 2, 0))</f>
        <v>0</v>
      </c>
      <c r="BE54" s="14">
        <f>IF(AND(BE$6&gt;=$N54,BE$6&lt;$N54+$O54), 1, IF(AND(BE$6&gt;=$H54,BE$6&lt;$H54+$I54), 2, 0))</f>
        <v>0</v>
      </c>
      <c r="BF54" s="14">
        <f>IF(AND(BF$6&gt;=$N54,BF$6&lt;$N54+$O54), 1, IF(AND(BF$6&gt;=$H54,BF$6&lt;$H54+$I54), 2, 0))</f>
        <v>0</v>
      </c>
      <c r="BG54" s="14">
        <f>IF(AND(BG$6&gt;=$N54,BG$6&lt;$N54+$O54), 1, IF(AND(BG$6&gt;=$H54,BG$6&lt;$H54+$I54), 2, 0))</f>
        <v>0</v>
      </c>
      <c r="BH54" s="14">
        <f>IF(AND(BH$6&gt;=$N54,BH$6&lt;$N54+$O54), 1, IF(AND(BH$6&gt;=$H54,BH$6&lt;$H54+$I54), 2, 0))</f>
        <v>0</v>
      </c>
    </row>
    <row r="55" spans="1:60" ht="19.5" customHeight="1">
      <c r="A55" s="13" t="s">
        <v>156</v>
      </c>
      <c r="B55" s="24" t="s">
        <v>57</v>
      </c>
      <c r="C55" s="37" t="s">
        <v>132</v>
      </c>
      <c r="D55" s="13" t="s">
        <v>90</v>
      </c>
      <c r="E55" s="13" t="s">
        <v>157</v>
      </c>
      <c r="F55" s="57">
        <v>1</v>
      </c>
      <c r="G55" s="57" t="s">
        <v>26</v>
      </c>
      <c r="H55" s="64">
        <v>44517</v>
      </c>
      <c r="I55" s="57">
        <v>2</v>
      </c>
      <c r="J55" s="58">
        <f>H55 +I55</f>
        <v>44519</v>
      </c>
      <c r="K55" s="57"/>
      <c r="L55" s="57" t="e">
        <f>LOOKUP(K55,TaskGrading!$A$4:$A$7,TaskGrading!$C$4:$C$7)</f>
        <v>#N/A</v>
      </c>
      <c r="M55" s="57"/>
      <c r="N55" s="64"/>
      <c r="O55" s="57"/>
      <c r="P55" s="64"/>
      <c r="Q55" s="57"/>
      <c r="R55" s="57" t="s">
        <v>13</v>
      </c>
      <c r="S55" s="14">
        <f>IF(AND(S$6&gt;=$N55,S$6&lt;$N55+$O55), 1, IF(AND(S$6&gt;=$H55,S$6&lt;$H55+$I55), 2, 0))</f>
        <v>0</v>
      </c>
      <c r="T55" s="14">
        <f>IF(AND(T$6&gt;=$N55,T$6&lt;$N55+$O55), 1, IF(AND(T$6&gt;=$H55,T$6&lt;$H55+$I55), 2, 0))</f>
        <v>0</v>
      </c>
      <c r="U55" s="14">
        <f>IF(AND(U$6&gt;=$N55,U$6&lt;$N55+$O55), 1, IF(AND(U$6&gt;=$H55,U$6&lt;$H55+$I55), 2, 0))</f>
        <v>0</v>
      </c>
      <c r="V55" s="14">
        <f>IF(AND(V$6&gt;=$N55,V$6&lt;$N55+$O55), 1, IF(AND(V$6&gt;=$H55,V$6&lt;$H55+$I55), 2, 0))</f>
        <v>0</v>
      </c>
      <c r="W55" s="14">
        <f>IF(AND(W$6&gt;=$N55,W$6&lt;$N55+$O55), 1, IF(AND(W$6&gt;=$H55,W$6&lt;$H55+$I55), 2, 0))</f>
        <v>0</v>
      </c>
      <c r="X55" s="14">
        <f>IF(AND(X$6&gt;=$N55,X$6&lt;$N55+$O55), 1, IF(AND(X$6&gt;=$H55,X$6&lt;$H55+$I55), 2, 0))</f>
        <v>0</v>
      </c>
      <c r="Y55" s="14">
        <f>IF(AND(Y$6&gt;=$N55,Y$6&lt;$N55+$O55), 1, IF(AND(Y$6&gt;=$H55,Y$6&lt;$H55+$I55), 2, 0))</f>
        <v>0</v>
      </c>
      <c r="Z55" s="14">
        <f>IF(AND(Z$6&gt;=$N55,Z$6&lt;$N55+$O55), 1, IF(AND(Z$6&gt;=$H55,Z$6&lt;$H55+$I55), 2, 0))</f>
        <v>0</v>
      </c>
      <c r="AA55" s="14">
        <f>IF(AND(AA$6&gt;=$N55,AA$6&lt;$N55+$O55), 1, IF(AND(AA$6&gt;=$H55,AA$6&lt;$H55+$I55), 2, 0))</f>
        <v>0</v>
      </c>
      <c r="AB55" s="14">
        <f>IF(AND(AB$6&gt;=$N55,AB$6&lt;$N55+$O55), 1, IF(AND(AB$6&gt;=$H55,AB$6&lt;$H55+$I55), 2, 0))</f>
        <v>0</v>
      </c>
      <c r="AC55" s="14">
        <f>IF(AND(AC$6&gt;=$N55,AC$6&lt;$N55+$O55), 1, IF(AND(AC$6&gt;=$H55,AC$6&lt;$H55+$I55), 2, 0))</f>
        <v>0</v>
      </c>
      <c r="AD55" s="14">
        <f>IF(AND(AD$6&gt;=$N55,AD$6&lt;$N55+$O55), 1, IF(AND(AD$6&gt;=$H55,AD$6&lt;$H55+$I55), 2, 0))</f>
        <v>0</v>
      </c>
      <c r="AE55" s="14">
        <f>IF(AND(AE$6&gt;=$N55,AE$6&lt;$N55+$O55), 1, IF(AND(AE$6&gt;=$H55,AE$6&lt;$H55+$I55), 2, 0))</f>
        <v>0</v>
      </c>
      <c r="AF55" s="14">
        <f>IF(AND(AF$6&gt;=$N55,AF$6&lt;$N55+$O55), 1, IF(AND(AF$6&gt;=$H55,AF$6&lt;$H55+$I55), 2, 0))</f>
        <v>0</v>
      </c>
      <c r="AG55" s="14">
        <f>IF(AND(AG$6&gt;=$N55,AG$6&lt;$N55+$O55), 1, IF(AND(AG$6&gt;=$H55,AG$6&lt;$H55+$I55), 2, 0))</f>
        <v>0</v>
      </c>
      <c r="AH55" s="14">
        <f>IF(AND(AH$6&gt;=$N55,AH$6&lt;$N55+$O55), 1, IF(AND(AH$6&gt;=$H55,AH$6&lt;$H55+$I55), 2, 0))</f>
        <v>0</v>
      </c>
      <c r="AI55" s="14">
        <f>IF(AND(AI$6&gt;=$N55,AI$6&lt;$N55+$O55), 1, IF(AND(AI$6&gt;=$H55,AI$6&lt;$H55+$I55), 2, 0))</f>
        <v>0</v>
      </c>
      <c r="AJ55" s="14">
        <f>IF(AND(AJ$6&gt;=$N55,AJ$6&lt;$N55+$O55), 1, IF(AND(AJ$6&gt;=$H55,AJ$6&lt;$H55+$I55), 2, 0))</f>
        <v>0</v>
      </c>
      <c r="AK55" s="14">
        <f>IF(AND(AK$6&gt;=$N55,AK$6&lt;$N55+$O55), 1, IF(AND(AK$6&gt;=$H55,AK$6&lt;$H55+$I55), 2, 0))</f>
        <v>0</v>
      </c>
      <c r="AL55" s="14">
        <f>IF(AND(AL$6&gt;=$N55,AL$6&lt;$N55+$O55), 1, IF(AND(AL$6&gt;=$H55,AL$6&lt;$H55+$I55), 2, 0))</f>
        <v>0</v>
      </c>
      <c r="AM55" s="14">
        <f>IF(AND(AM$6&gt;=$N55,AM$6&lt;$N55+$O55), 1, IF(AND(AM$6&gt;=$H55,AM$6&lt;$H55+$I55), 2, 0))</f>
        <v>0</v>
      </c>
      <c r="AN55" s="14">
        <f>IF(AND(AN$6&gt;=$N55,AN$6&lt;$N55+$O55), 1, IF(AND(AN$6&gt;=$H55,AN$6&lt;$H55+$I55), 2, 0))</f>
        <v>0</v>
      </c>
      <c r="AO55" s="14">
        <f>IF(AND(AO$6&gt;=$N55,AO$6&lt;$N55+$O55), 1, IF(AND(AO$6&gt;=$H55,AO$6&lt;$H55+$I55), 2, 0))</f>
        <v>0</v>
      </c>
      <c r="AP55" s="14">
        <f>IF(AND(AP$6&gt;=$N55,AP$6&lt;$N55+$O55), 1, IF(AND(AP$6&gt;=$H55,AP$6&lt;$H55+$I55), 2, 0))</f>
        <v>2</v>
      </c>
      <c r="AQ55" s="14">
        <f>IF(AND(AQ$6&gt;=$N55,AQ$6&lt;$N55+$O55), 1, IF(AND(AQ$6&gt;=$H55,AQ$6&lt;$H55+$I55), 2, 0))</f>
        <v>2</v>
      </c>
      <c r="AR55" s="14">
        <f>IF(AND(AR$6&gt;=$N55,AR$6&lt;$N55+$O55), 1, IF(AND(AR$6&gt;=$H55,AR$6&lt;$H55+$I55), 2, 0))</f>
        <v>0</v>
      </c>
      <c r="AS55" s="14">
        <f>IF(AND(AS$6&gt;=$N55,AS$6&lt;$N55+$O55), 1, IF(AND(AS$6&gt;=$H55,AS$6&lt;$H55+$I55), 2, 0))</f>
        <v>0</v>
      </c>
      <c r="AT55" s="14">
        <f>IF(AND(AT$6&gt;=$N55,AT$6&lt;$N55+$O55), 1, IF(AND(AT$6&gt;=$H55,AT$6&lt;$H55+$I55), 2, 0))</f>
        <v>0</v>
      </c>
      <c r="AU55" s="14">
        <f>IF(AND(AU$6&gt;=$N55,AU$6&lt;$N55+$O55), 1, IF(AND(AU$6&gt;=$H55,AU$6&lt;$H55+$I55), 2, 0))</f>
        <v>0</v>
      </c>
      <c r="AV55" s="14">
        <f>IF(AND(AV$6&gt;=$N55,AV$6&lt;$N55+$O55), 1, IF(AND(AV$6&gt;=$H55,AV$6&lt;$H55+$I55), 2, 0))</f>
        <v>0</v>
      </c>
      <c r="AW55" s="14">
        <f>IF(AND(AW$6&gt;=$N55,AW$6&lt;$N55+$O55), 1, IF(AND(AW$6&gt;=$H55,AW$6&lt;$H55+$I55), 2, 0))</f>
        <v>0</v>
      </c>
      <c r="AX55" s="14">
        <f>IF(AND(AX$6&gt;=$N55,AX$6&lt;$N55+$O55), 1, IF(AND(AX$6&gt;=$H55,AX$6&lt;$H55+$I55), 2, 0))</f>
        <v>0</v>
      </c>
      <c r="AY55" s="14">
        <f>IF(AND(AY$6&gt;=$N55,AY$6&lt;$N55+$O55), 1, IF(AND(AY$6&gt;=$H55,AY$6&lt;$H55+$I55), 2, 0))</f>
        <v>0</v>
      </c>
      <c r="AZ55" s="14">
        <f>IF(AND(AZ$6&gt;=$N55,AZ$6&lt;$N55+$O55), 1, IF(AND(AZ$6&gt;=$H55,AZ$6&lt;$H55+$I55), 2, 0))</f>
        <v>0</v>
      </c>
      <c r="BA55" s="14">
        <f>IF(AND(BA$6&gt;=$N55,BA$6&lt;$N55+$O55), 1, IF(AND(BA$6&gt;=$H55,BA$6&lt;$H55+$I55), 2, 0))</f>
        <v>0</v>
      </c>
      <c r="BB55" s="14">
        <f>IF(AND(BB$6&gt;=$N55,BB$6&lt;$N55+$O55), 1, IF(AND(BB$6&gt;=$H55,BB$6&lt;$H55+$I55), 2, 0))</f>
        <v>0</v>
      </c>
      <c r="BC55" s="14">
        <f>IF(AND(BC$6&gt;=$N55,BC$6&lt;$N55+$O55), 1, IF(AND(BC$6&gt;=$H55,BC$6&lt;$H55+$I55), 2, 0))</f>
        <v>0</v>
      </c>
      <c r="BD55" s="14">
        <f>IF(AND(BD$6&gt;=$N55,BD$6&lt;$N55+$O55), 1, IF(AND(BD$6&gt;=$H55,BD$6&lt;$H55+$I55), 2, 0))</f>
        <v>0</v>
      </c>
      <c r="BE55" s="14">
        <f>IF(AND(BE$6&gt;=$N55,BE$6&lt;$N55+$O55), 1, IF(AND(BE$6&gt;=$H55,BE$6&lt;$H55+$I55), 2, 0))</f>
        <v>0</v>
      </c>
      <c r="BF55" s="14">
        <f>IF(AND(BF$6&gt;=$N55,BF$6&lt;$N55+$O55), 1, IF(AND(BF$6&gt;=$H55,BF$6&lt;$H55+$I55), 2, 0))</f>
        <v>0</v>
      </c>
      <c r="BG55" s="14">
        <f>IF(AND(BG$6&gt;=$N55,BG$6&lt;$N55+$O55), 1, IF(AND(BG$6&gt;=$H55,BG$6&lt;$H55+$I55), 2, 0))</f>
        <v>0</v>
      </c>
      <c r="BH55" s="14">
        <f>IF(AND(BH$6&gt;=$N55,BH$6&lt;$N55+$O55), 1, IF(AND(BH$6&gt;=$H55,BH$6&lt;$H55+$I55), 2, 0))</f>
        <v>0</v>
      </c>
    </row>
    <row r="56" spans="1:60" ht="19.5" customHeight="1">
      <c r="A56" s="13" t="s">
        <v>77</v>
      </c>
      <c r="B56" s="24"/>
      <c r="C56" s="37"/>
      <c r="D56" s="13"/>
      <c r="E56" s="13"/>
      <c r="F56" s="57"/>
      <c r="G56" s="57"/>
      <c r="H56" s="64"/>
      <c r="I56" s="57"/>
      <c r="J56" s="58">
        <f>H56 +I56</f>
        <v>0</v>
      </c>
      <c r="K56" s="57"/>
      <c r="L56" s="57" t="e">
        <f>LOOKUP(K56,TaskGrading!$A$4:$A$7,TaskGrading!$C$4:$C$7)</f>
        <v>#N/A</v>
      </c>
      <c r="M56" s="57"/>
      <c r="N56" s="64"/>
      <c r="O56" s="57"/>
      <c r="P56" s="64"/>
      <c r="Q56" s="57"/>
      <c r="R56" s="57"/>
      <c r="S56" s="14">
        <f t="shared" ref="S24:AH92" si="13">IF(AND(S$6&gt;=$N56,S$6&lt;$N56+$O56), 1, IF(AND(S$6&gt;=$H56,S$6&lt;$H56+$I56), 2, 0))</f>
        <v>0</v>
      </c>
      <c r="T56" s="14">
        <f t="shared" si="13"/>
        <v>0</v>
      </c>
      <c r="U56" s="14">
        <f t="shared" ref="U37:AB70" si="14">IF(AND(U$6&gt;=$N56,U$6&lt;$N56+$O56), 1, IF(AND(U$6&gt;=$H56,U$6&lt;$H56+$I56), 2, 0))</f>
        <v>0</v>
      </c>
      <c r="V56" s="14">
        <f t="shared" si="14"/>
        <v>0</v>
      </c>
      <c r="W56" s="14">
        <f t="shared" si="14"/>
        <v>0</v>
      </c>
      <c r="X56" s="14">
        <f t="shared" si="14"/>
        <v>0</v>
      </c>
      <c r="Y56" s="14">
        <f t="shared" si="14"/>
        <v>0</v>
      </c>
      <c r="Z56" s="14">
        <f t="shared" si="14"/>
        <v>0</v>
      </c>
      <c r="AA56" s="14">
        <f t="shared" si="14"/>
        <v>0</v>
      </c>
      <c r="AB56" s="14">
        <f t="shared" si="14"/>
        <v>0</v>
      </c>
      <c r="AC56" s="14">
        <f t="shared" ref="AC48:AP75" si="15">IF(AND(AC$6&gt;=$N56,AC$6&lt;$N56+$O56), 1, IF(AND(AC$6&gt;=$H56,AC$6&lt;$H56+$I56), 2, 0))</f>
        <v>0</v>
      </c>
      <c r="AD56" s="14">
        <f t="shared" si="15"/>
        <v>0</v>
      </c>
      <c r="AE56" s="14">
        <f t="shared" si="15"/>
        <v>0</v>
      </c>
      <c r="AF56" s="14">
        <f t="shared" si="15"/>
        <v>0</v>
      </c>
      <c r="AG56" s="14">
        <f t="shared" si="15"/>
        <v>0</v>
      </c>
      <c r="AH56" s="14">
        <f t="shared" si="15"/>
        <v>0</v>
      </c>
      <c r="AI56" s="14">
        <f t="shared" si="15"/>
        <v>0</v>
      </c>
      <c r="AJ56" s="14">
        <f t="shared" si="15"/>
        <v>0</v>
      </c>
      <c r="AK56" s="14">
        <f t="shared" si="15"/>
        <v>0</v>
      </c>
      <c r="AL56" s="14">
        <f t="shared" si="15"/>
        <v>0</v>
      </c>
      <c r="AM56" s="14">
        <f t="shared" ref="AM47:AV74" si="16">IF(AND(AM$6&gt;=$N56,AM$6&lt;$N56+$O56), 1, IF(AND(AM$6&gt;=$H56,AM$6&lt;$H56+$I56), 2, 0))</f>
        <v>0</v>
      </c>
      <c r="AN56" s="14">
        <f t="shared" si="16"/>
        <v>0</v>
      </c>
      <c r="AO56" s="14">
        <f t="shared" si="16"/>
        <v>0</v>
      </c>
      <c r="AP56" s="14">
        <f t="shared" si="16"/>
        <v>0</v>
      </c>
      <c r="AQ56" s="14">
        <f t="shared" si="16"/>
        <v>0</v>
      </c>
      <c r="AR56" s="14">
        <f t="shared" si="16"/>
        <v>0</v>
      </c>
      <c r="AS56" s="14">
        <f t="shared" si="16"/>
        <v>0</v>
      </c>
      <c r="AT56" s="14">
        <f t="shared" si="16"/>
        <v>0</v>
      </c>
      <c r="AU56" s="14">
        <f t="shared" si="16"/>
        <v>0</v>
      </c>
      <c r="AV56" s="14">
        <f>IF(AND(AV$6&gt;=$N56,AV$6&lt;$N56+$O56), 1, IF(AND(AV$6&gt;=$H56,AV$6&lt;$H56+$I56), 2, 0))</f>
        <v>0</v>
      </c>
      <c r="AW56" s="14">
        <f t="shared" ref="AW48:BH71" si="17">IF(AND(AW$6&gt;=$N56,AW$6&lt;$N56+$O56), 1, IF(AND(AW$6&gt;=$H56,AW$6&lt;$H56+$I56), 2, 0))</f>
        <v>0</v>
      </c>
      <c r="AX56" s="14">
        <f t="shared" si="17"/>
        <v>0</v>
      </c>
      <c r="AY56" s="14">
        <f t="shared" si="17"/>
        <v>0</v>
      </c>
      <c r="AZ56" s="14">
        <f t="shared" si="17"/>
        <v>0</v>
      </c>
      <c r="BA56" s="14">
        <f t="shared" si="17"/>
        <v>0</v>
      </c>
      <c r="BB56" s="14">
        <f t="shared" si="17"/>
        <v>0</v>
      </c>
      <c r="BC56" s="14">
        <f t="shared" si="17"/>
        <v>0</v>
      </c>
      <c r="BD56" s="14">
        <f t="shared" si="17"/>
        <v>0</v>
      </c>
      <c r="BE56" s="14">
        <f t="shared" si="17"/>
        <v>0</v>
      </c>
      <c r="BF56" s="14">
        <f t="shared" si="17"/>
        <v>0</v>
      </c>
      <c r="BG56" s="14">
        <f t="shared" si="17"/>
        <v>0</v>
      </c>
      <c r="BH56" s="14">
        <f t="shared" si="17"/>
        <v>0</v>
      </c>
    </row>
    <row r="57" spans="1:60" ht="19.5" customHeight="1">
      <c r="A57" s="13" t="s">
        <v>158</v>
      </c>
      <c r="B57" s="24" t="s">
        <v>139</v>
      </c>
      <c r="C57" s="37" t="s">
        <v>58</v>
      </c>
      <c r="D57" s="13" t="s">
        <v>90</v>
      </c>
      <c r="E57" s="13" t="s">
        <v>159</v>
      </c>
      <c r="F57" s="57">
        <v>3</v>
      </c>
      <c r="G57" s="57" t="s">
        <v>26</v>
      </c>
      <c r="H57" s="64">
        <v>44522</v>
      </c>
      <c r="I57" s="57">
        <v>2</v>
      </c>
      <c r="J57" s="58">
        <f>H57 +I57</f>
        <v>44524</v>
      </c>
      <c r="K57" s="57"/>
      <c r="L57" s="57" t="e">
        <f>LOOKUP(K57,TaskGrading!$A$4:$A$7,TaskGrading!$C$4:$C$7)</f>
        <v>#N/A</v>
      </c>
      <c r="M57" s="57"/>
      <c r="N57" s="64"/>
      <c r="O57" s="57"/>
      <c r="P57" s="64"/>
      <c r="Q57" s="57"/>
      <c r="R57" s="57" t="s">
        <v>13</v>
      </c>
      <c r="S57" s="14">
        <f t="shared" si="13"/>
        <v>0</v>
      </c>
      <c r="T57" s="14">
        <f t="shared" si="13"/>
        <v>0</v>
      </c>
      <c r="U57" s="14">
        <f t="shared" si="14"/>
        <v>0</v>
      </c>
      <c r="V57" s="14">
        <f t="shared" si="14"/>
        <v>0</v>
      </c>
      <c r="W57" s="14">
        <f t="shared" si="14"/>
        <v>0</v>
      </c>
      <c r="X57" s="14">
        <f t="shared" si="14"/>
        <v>0</v>
      </c>
      <c r="Y57" s="14">
        <f t="shared" si="14"/>
        <v>0</v>
      </c>
      <c r="Z57" s="14">
        <f t="shared" si="14"/>
        <v>0</v>
      </c>
      <c r="AA57" s="14">
        <f t="shared" si="14"/>
        <v>0</v>
      </c>
      <c r="AB57" s="14">
        <f t="shared" si="14"/>
        <v>0</v>
      </c>
      <c r="AC57" s="14">
        <f t="shared" si="15"/>
        <v>0</v>
      </c>
      <c r="AD57" s="14">
        <f t="shared" si="15"/>
        <v>0</v>
      </c>
      <c r="AE57" s="14">
        <f t="shared" si="15"/>
        <v>0</v>
      </c>
      <c r="AF57" s="14">
        <f t="shared" si="15"/>
        <v>0</v>
      </c>
      <c r="AG57" s="14">
        <f t="shared" si="15"/>
        <v>0</v>
      </c>
      <c r="AH57" s="14">
        <f t="shared" si="15"/>
        <v>0</v>
      </c>
      <c r="AI57" s="14">
        <f t="shared" si="15"/>
        <v>0</v>
      </c>
      <c r="AJ57" s="14">
        <f t="shared" si="15"/>
        <v>0</v>
      </c>
      <c r="AK57" s="14">
        <f t="shared" si="15"/>
        <v>0</v>
      </c>
      <c r="AL57" s="14">
        <f t="shared" si="15"/>
        <v>0</v>
      </c>
      <c r="AM57" s="14">
        <f t="shared" si="16"/>
        <v>0</v>
      </c>
      <c r="AN57" s="14">
        <f t="shared" si="16"/>
        <v>0</v>
      </c>
      <c r="AO57" s="14">
        <f t="shared" si="16"/>
        <v>0</v>
      </c>
      <c r="AP57" s="14">
        <f t="shared" si="16"/>
        <v>0</v>
      </c>
      <c r="AQ57" s="14">
        <f t="shared" si="16"/>
        <v>0</v>
      </c>
      <c r="AR57" s="14">
        <f t="shared" si="16"/>
        <v>0</v>
      </c>
      <c r="AS57" s="14">
        <f t="shared" si="16"/>
        <v>0</v>
      </c>
      <c r="AT57" s="14">
        <f t="shared" si="16"/>
        <v>0</v>
      </c>
      <c r="AU57" s="14">
        <f t="shared" si="16"/>
        <v>2</v>
      </c>
      <c r="AV57" s="14">
        <f>IF(AND(AV$6&gt;=$N57,AV$6&lt;$N57+$O57), 1, IF(AND(AV$6&gt;=$H57,AV$6&lt;$H57+$I57), 2, 0))</f>
        <v>2</v>
      </c>
      <c r="AW57" s="14">
        <f t="shared" si="17"/>
        <v>0</v>
      </c>
      <c r="AX57" s="14">
        <f t="shared" si="17"/>
        <v>0</v>
      </c>
      <c r="AY57" s="14">
        <f t="shared" si="17"/>
        <v>0</v>
      </c>
      <c r="AZ57" s="14">
        <f t="shared" si="17"/>
        <v>0</v>
      </c>
      <c r="BA57" s="14">
        <f t="shared" si="17"/>
        <v>0</v>
      </c>
      <c r="BB57" s="14">
        <f t="shared" si="17"/>
        <v>0</v>
      </c>
      <c r="BC57" s="14">
        <f t="shared" si="17"/>
        <v>0</v>
      </c>
      <c r="BD57" s="14">
        <f t="shared" si="17"/>
        <v>0</v>
      </c>
      <c r="BE57" s="14">
        <f t="shared" si="17"/>
        <v>0</v>
      </c>
      <c r="BF57" s="14">
        <f t="shared" si="17"/>
        <v>0</v>
      </c>
      <c r="BG57" s="14">
        <f t="shared" si="17"/>
        <v>0</v>
      </c>
      <c r="BH57" s="14">
        <f t="shared" si="17"/>
        <v>0</v>
      </c>
    </row>
    <row r="58" spans="1:60" ht="19.5" customHeight="1">
      <c r="A58" s="13" t="s">
        <v>160</v>
      </c>
      <c r="B58" s="24" t="s">
        <v>139</v>
      </c>
      <c r="C58" s="37" t="s">
        <v>67</v>
      </c>
      <c r="D58" s="13" t="s">
        <v>90</v>
      </c>
      <c r="E58" s="13" t="s">
        <v>161</v>
      </c>
      <c r="F58" s="57">
        <v>3</v>
      </c>
      <c r="G58" s="57" t="s">
        <v>26</v>
      </c>
      <c r="H58" s="64">
        <v>44522</v>
      </c>
      <c r="I58" s="57">
        <v>2</v>
      </c>
      <c r="J58" s="58">
        <f>H58 +I58</f>
        <v>44524</v>
      </c>
      <c r="K58" s="57"/>
      <c r="L58" s="57" t="e">
        <f>LOOKUP(K58,TaskGrading!$A$4:$A$7,TaskGrading!$C$4:$C$7)</f>
        <v>#N/A</v>
      </c>
      <c r="M58" s="57"/>
      <c r="N58" s="64"/>
      <c r="O58" s="57"/>
      <c r="P58" s="64"/>
      <c r="Q58" s="57"/>
      <c r="R58" s="57" t="s">
        <v>13</v>
      </c>
      <c r="S58" s="14">
        <f t="shared" si="13"/>
        <v>0</v>
      </c>
      <c r="T58" s="14">
        <f t="shared" si="13"/>
        <v>0</v>
      </c>
      <c r="U58" s="14">
        <f t="shared" si="14"/>
        <v>0</v>
      </c>
      <c r="V58" s="14">
        <f t="shared" si="14"/>
        <v>0</v>
      </c>
      <c r="W58" s="14">
        <f t="shared" si="14"/>
        <v>0</v>
      </c>
      <c r="X58" s="14">
        <f t="shared" si="14"/>
        <v>0</v>
      </c>
      <c r="Y58" s="14">
        <f t="shared" si="14"/>
        <v>0</v>
      </c>
      <c r="Z58" s="14">
        <f t="shared" si="14"/>
        <v>0</v>
      </c>
      <c r="AA58" s="14">
        <f t="shared" si="14"/>
        <v>0</v>
      </c>
      <c r="AB58" s="14">
        <f t="shared" si="14"/>
        <v>0</v>
      </c>
      <c r="AC58" s="14">
        <f t="shared" si="15"/>
        <v>0</v>
      </c>
      <c r="AD58" s="14">
        <f t="shared" si="15"/>
        <v>0</v>
      </c>
      <c r="AE58" s="14">
        <f t="shared" si="15"/>
        <v>0</v>
      </c>
      <c r="AF58" s="14">
        <f t="shared" si="15"/>
        <v>0</v>
      </c>
      <c r="AG58" s="14">
        <f t="shared" si="15"/>
        <v>0</v>
      </c>
      <c r="AH58" s="14">
        <f t="shared" si="15"/>
        <v>0</v>
      </c>
      <c r="AI58" s="14">
        <f t="shared" si="15"/>
        <v>0</v>
      </c>
      <c r="AJ58" s="14">
        <f t="shared" si="15"/>
        <v>0</v>
      </c>
      <c r="AK58" s="14">
        <f t="shared" si="15"/>
        <v>0</v>
      </c>
      <c r="AL58" s="14">
        <f t="shared" si="15"/>
        <v>0</v>
      </c>
      <c r="AM58" s="14">
        <f t="shared" si="16"/>
        <v>0</v>
      </c>
      <c r="AN58" s="14">
        <f t="shared" si="16"/>
        <v>0</v>
      </c>
      <c r="AO58" s="14">
        <f t="shared" si="16"/>
        <v>0</v>
      </c>
      <c r="AP58" s="14">
        <f t="shared" si="16"/>
        <v>0</v>
      </c>
      <c r="AQ58" s="14">
        <f t="shared" si="16"/>
        <v>0</v>
      </c>
      <c r="AR58" s="14">
        <f t="shared" si="16"/>
        <v>0</v>
      </c>
      <c r="AS58" s="14">
        <f t="shared" si="16"/>
        <v>0</v>
      </c>
      <c r="AT58" s="14">
        <f t="shared" si="16"/>
        <v>0</v>
      </c>
      <c r="AU58" s="14">
        <f t="shared" si="16"/>
        <v>2</v>
      </c>
      <c r="AV58" s="14">
        <f>IF(AND(AV$6&gt;=$N58,AV$6&lt;$N58+$O58), 1, IF(AND(AV$6&gt;=$H58,AV$6&lt;$H58+$I58), 2, 0))</f>
        <v>2</v>
      </c>
      <c r="AW58" s="14">
        <f t="shared" si="17"/>
        <v>0</v>
      </c>
      <c r="AX58" s="14">
        <f t="shared" si="17"/>
        <v>0</v>
      </c>
      <c r="AY58" s="14">
        <f t="shared" si="17"/>
        <v>0</v>
      </c>
      <c r="AZ58" s="14">
        <f t="shared" si="17"/>
        <v>0</v>
      </c>
      <c r="BA58" s="14">
        <f t="shared" si="17"/>
        <v>0</v>
      </c>
      <c r="BB58" s="14">
        <f t="shared" si="17"/>
        <v>0</v>
      </c>
      <c r="BC58" s="14">
        <f t="shared" si="17"/>
        <v>0</v>
      </c>
      <c r="BD58" s="14">
        <f t="shared" si="17"/>
        <v>0</v>
      </c>
      <c r="BE58" s="14">
        <f t="shared" si="17"/>
        <v>0</v>
      </c>
      <c r="BF58" s="14">
        <f t="shared" si="17"/>
        <v>0</v>
      </c>
      <c r="BG58" s="14">
        <f t="shared" si="17"/>
        <v>0</v>
      </c>
      <c r="BH58" s="14">
        <f t="shared" si="17"/>
        <v>0</v>
      </c>
    </row>
    <row r="59" spans="1:60" ht="19.5" customHeight="1">
      <c r="A59" s="13" t="s">
        <v>162</v>
      </c>
      <c r="B59" s="24" t="s">
        <v>139</v>
      </c>
      <c r="C59" s="37" t="s">
        <v>67</v>
      </c>
      <c r="D59" s="13" t="s">
        <v>90</v>
      </c>
      <c r="E59" s="13" t="s">
        <v>163</v>
      </c>
      <c r="F59" s="57">
        <v>2</v>
      </c>
      <c r="G59" s="57" t="s">
        <v>26</v>
      </c>
      <c r="H59" s="64">
        <v>44522</v>
      </c>
      <c r="I59" s="57">
        <v>1</v>
      </c>
      <c r="J59" s="58">
        <f>H59 +I59</f>
        <v>44523</v>
      </c>
      <c r="K59" s="57"/>
      <c r="L59" s="57" t="e">
        <f>LOOKUP(K59,TaskGrading!$A$4:$A$7,TaskGrading!$C$4:$C$7)</f>
        <v>#N/A</v>
      </c>
      <c r="M59" s="57"/>
      <c r="N59" s="64"/>
      <c r="O59" s="57"/>
      <c r="P59" s="64"/>
      <c r="Q59" s="57"/>
      <c r="R59" s="57" t="s">
        <v>13</v>
      </c>
      <c r="S59" s="14">
        <f t="shared" si="13"/>
        <v>0</v>
      </c>
      <c r="T59" s="14">
        <f t="shared" si="13"/>
        <v>0</v>
      </c>
      <c r="U59" s="14">
        <f t="shared" si="14"/>
        <v>0</v>
      </c>
      <c r="V59" s="14">
        <f t="shared" si="14"/>
        <v>0</v>
      </c>
      <c r="W59" s="14">
        <f t="shared" si="14"/>
        <v>0</v>
      </c>
      <c r="X59" s="14">
        <f t="shared" si="14"/>
        <v>0</v>
      </c>
      <c r="Y59" s="14">
        <f t="shared" si="14"/>
        <v>0</v>
      </c>
      <c r="Z59" s="14">
        <f t="shared" si="14"/>
        <v>0</v>
      </c>
      <c r="AA59" s="14">
        <f t="shared" si="14"/>
        <v>0</v>
      </c>
      <c r="AB59" s="14">
        <f t="shared" si="14"/>
        <v>0</v>
      </c>
      <c r="AC59" s="14">
        <f t="shared" si="15"/>
        <v>0</v>
      </c>
      <c r="AD59" s="14">
        <f t="shared" si="15"/>
        <v>0</v>
      </c>
      <c r="AE59" s="14">
        <f t="shared" si="15"/>
        <v>0</v>
      </c>
      <c r="AF59" s="14">
        <f t="shared" si="15"/>
        <v>0</v>
      </c>
      <c r="AG59" s="14">
        <f t="shared" si="15"/>
        <v>0</v>
      </c>
      <c r="AH59" s="14">
        <f t="shared" si="15"/>
        <v>0</v>
      </c>
      <c r="AI59" s="14">
        <f t="shared" si="15"/>
        <v>0</v>
      </c>
      <c r="AJ59" s="14">
        <f t="shared" si="15"/>
        <v>0</v>
      </c>
      <c r="AK59" s="14">
        <f t="shared" si="15"/>
        <v>0</v>
      </c>
      <c r="AL59" s="14">
        <f t="shared" si="15"/>
        <v>0</v>
      </c>
      <c r="AM59" s="14">
        <f t="shared" si="16"/>
        <v>0</v>
      </c>
      <c r="AN59" s="14">
        <f t="shared" si="16"/>
        <v>0</v>
      </c>
      <c r="AO59" s="14">
        <f t="shared" si="16"/>
        <v>0</v>
      </c>
      <c r="AP59" s="14">
        <f t="shared" si="16"/>
        <v>0</v>
      </c>
      <c r="AQ59" s="14">
        <f t="shared" si="16"/>
        <v>0</v>
      </c>
      <c r="AR59" s="14">
        <f t="shared" si="16"/>
        <v>0</v>
      </c>
      <c r="AS59" s="14">
        <f t="shared" si="16"/>
        <v>0</v>
      </c>
      <c r="AT59" s="14">
        <f t="shared" si="16"/>
        <v>0</v>
      </c>
      <c r="AU59" s="14">
        <f t="shared" si="16"/>
        <v>2</v>
      </c>
      <c r="AV59" s="14">
        <f>IF(AND(AV$6&gt;=$N59,AV$6&lt;$N59+$O59), 1, IF(AND(AV$6&gt;=$H59,AV$6&lt;$H59+$I59), 2, 0))</f>
        <v>0</v>
      </c>
      <c r="AW59" s="14">
        <f t="shared" si="17"/>
        <v>0</v>
      </c>
      <c r="AX59" s="14">
        <f t="shared" si="17"/>
        <v>0</v>
      </c>
      <c r="AY59" s="14">
        <f t="shared" si="17"/>
        <v>0</v>
      </c>
      <c r="AZ59" s="14">
        <f t="shared" si="17"/>
        <v>0</v>
      </c>
      <c r="BA59" s="14">
        <f t="shared" si="17"/>
        <v>0</v>
      </c>
      <c r="BB59" s="14">
        <f t="shared" si="17"/>
        <v>0</v>
      </c>
      <c r="BC59" s="14">
        <f t="shared" si="17"/>
        <v>0</v>
      </c>
      <c r="BD59" s="14">
        <f t="shared" si="17"/>
        <v>0</v>
      </c>
      <c r="BE59" s="14">
        <f t="shared" si="17"/>
        <v>0</v>
      </c>
      <c r="BF59" s="14">
        <f t="shared" si="17"/>
        <v>0</v>
      </c>
      <c r="BG59" s="14">
        <f t="shared" si="17"/>
        <v>0</v>
      </c>
      <c r="BH59" s="14">
        <f t="shared" si="17"/>
        <v>0</v>
      </c>
    </row>
    <row r="60" spans="1:60" ht="19.5" customHeight="1">
      <c r="A60" s="13" t="s">
        <v>164</v>
      </c>
      <c r="B60" s="24" t="s">
        <v>139</v>
      </c>
      <c r="C60" s="37" t="s">
        <v>132</v>
      </c>
      <c r="D60" s="13" t="s">
        <v>90</v>
      </c>
      <c r="E60" s="13" t="s">
        <v>165</v>
      </c>
      <c r="F60" s="57">
        <v>1</v>
      </c>
      <c r="G60" s="57" t="s">
        <v>26</v>
      </c>
      <c r="H60" s="64">
        <v>44522</v>
      </c>
      <c r="I60" s="57">
        <v>1</v>
      </c>
      <c r="J60" s="58">
        <f>H60 +I60</f>
        <v>44523</v>
      </c>
      <c r="K60" s="57"/>
      <c r="L60" s="57" t="e">
        <f>LOOKUP(K60,TaskGrading!$A$4:$A$7,TaskGrading!$C$4:$C$7)</f>
        <v>#N/A</v>
      </c>
      <c r="M60" s="57"/>
      <c r="N60" s="64"/>
      <c r="O60" s="57"/>
      <c r="P60" s="64"/>
      <c r="Q60" s="57"/>
      <c r="R60" s="57" t="s">
        <v>13</v>
      </c>
      <c r="S60" s="14">
        <f t="shared" si="13"/>
        <v>0</v>
      </c>
      <c r="T60" s="14">
        <f t="shared" si="13"/>
        <v>0</v>
      </c>
      <c r="U60" s="14">
        <f t="shared" si="14"/>
        <v>0</v>
      </c>
      <c r="V60" s="14">
        <f t="shared" si="14"/>
        <v>0</v>
      </c>
      <c r="W60" s="14">
        <f t="shared" si="14"/>
        <v>0</v>
      </c>
      <c r="X60" s="14">
        <f t="shared" si="14"/>
        <v>0</v>
      </c>
      <c r="Y60" s="14">
        <f t="shared" si="14"/>
        <v>0</v>
      </c>
      <c r="Z60" s="14">
        <f t="shared" si="14"/>
        <v>0</v>
      </c>
      <c r="AA60" s="14">
        <f t="shared" si="14"/>
        <v>0</v>
      </c>
      <c r="AB60" s="14">
        <f t="shared" si="14"/>
        <v>0</v>
      </c>
      <c r="AC60" s="14">
        <f t="shared" si="15"/>
        <v>0</v>
      </c>
      <c r="AD60" s="14">
        <f t="shared" si="15"/>
        <v>0</v>
      </c>
      <c r="AE60" s="14">
        <f t="shared" si="15"/>
        <v>0</v>
      </c>
      <c r="AF60" s="14">
        <f t="shared" si="15"/>
        <v>0</v>
      </c>
      <c r="AG60" s="14">
        <f t="shared" si="15"/>
        <v>0</v>
      </c>
      <c r="AH60" s="14">
        <f t="shared" si="15"/>
        <v>0</v>
      </c>
      <c r="AI60" s="14">
        <f t="shared" si="15"/>
        <v>0</v>
      </c>
      <c r="AJ60" s="14">
        <f t="shared" si="15"/>
        <v>0</v>
      </c>
      <c r="AK60" s="14">
        <f t="shared" si="15"/>
        <v>0</v>
      </c>
      <c r="AL60" s="14">
        <f t="shared" si="15"/>
        <v>0</v>
      </c>
      <c r="AM60" s="14">
        <f t="shared" si="16"/>
        <v>0</v>
      </c>
      <c r="AN60" s="14">
        <f t="shared" si="16"/>
        <v>0</v>
      </c>
      <c r="AO60" s="14">
        <f t="shared" si="16"/>
        <v>0</v>
      </c>
      <c r="AP60" s="14">
        <f t="shared" si="16"/>
        <v>0</v>
      </c>
      <c r="AQ60" s="14">
        <f t="shared" si="16"/>
        <v>0</v>
      </c>
      <c r="AR60" s="14">
        <f t="shared" si="16"/>
        <v>0</v>
      </c>
      <c r="AS60" s="14">
        <f t="shared" si="16"/>
        <v>0</v>
      </c>
      <c r="AT60" s="14">
        <f t="shared" si="16"/>
        <v>0</v>
      </c>
      <c r="AU60" s="14">
        <f t="shared" si="16"/>
        <v>2</v>
      </c>
      <c r="AV60" s="14">
        <f>IF(AND(AV$6&gt;=$N60,AV$6&lt;$N60+$O60), 1, IF(AND(AV$6&gt;=$H60,AV$6&lt;$H60+$I60), 2, 0))</f>
        <v>0</v>
      </c>
      <c r="AW60" s="14">
        <f t="shared" si="17"/>
        <v>0</v>
      </c>
      <c r="AX60" s="14">
        <f t="shared" si="17"/>
        <v>0</v>
      </c>
      <c r="AY60" s="14">
        <f t="shared" si="17"/>
        <v>0</v>
      </c>
      <c r="AZ60" s="14">
        <f t="shared" si="17"/>
        <v>0</v>
      </c>
      <c r="BA60" s="14">
        <f t="shared" si="17"/>
        <v>0</v>
      </c>
      <c r="BB60" s="14">
        <f t="shared" si="17"/>
        <v>0</v>
      </c>
      <c r="BC60" s="14">
        <f t="shared" si="17"/>
        <v>0</v>
      </c>
      <c r="BD60" s="14">
        <f t="shared" si="17"/>
        <v>0</v>
      </c>
      <c r="BE60" s="14">
        <f t="shared" si="17"/>
        <v>0</v>
      </c>
      <c r="BF60" s="14">
        <f t="shared" si="17"/>
        <v>0</v>
      </c>
      <c r="BG60" s="14">
        <f t="shared" si="17"/>
        <v>0</v>
      </c>
      <c r="BH60" s="14">
        <f t="shared" si="17"/>
        <v>0</v>
      </c>
    </row>
    <row r="61" spans="1:60" ht="19.5" customHeight="1">
      <c r="A61" s="13" t="s">
        <v>166</v>
      </c>
      <c r="B61" s="24" t="s">
        <v>139</v>
      </c>
      <c r="C61" s="37" t="s">
        <v>132</v>
      </c>
      <c r="D61" s="13" t="s">
        <v>90</v>
      </c>
      <c r="E61" s="13" t="s">
        <v>167</v>
      </c>
      <c r="F61" s="57">
        <v>1</v>
      </c>
      <c r="G61" s="57" t="s">
        <v>26</v>
      </c>
      <c r="H61" s="64">
        <v>44522</v>
      </c>
      <c r="I61" s="57">
        <v>1</v>
      </c>
      <c r="J61" s="58">
        <f>H61 +I61</f>
        <v>44523</v>
      </c>
      <c r="K61" s="57"/>
      <c r="L61" s="57" t="e">
        <f>LOOKUP(K61,TaskGrading!$A$4:$A$7,TaskGrading!$C$4:$C$7)</f>
        <v>#N/A</v>
      </c>
      <c r="M61" s="57"/>
      <c r="N61" s="64"/>
      <c r="O61" s="57"/>
      <c r="P61" s="64"/>
      <c r="Q61" s="57"/>
      <c r="R61" s="57" t="s">
        <v>13</v>
      </c>
      <c r="S61" s="14">
        <f t="shared" si="13"/>
        <v>0</v>
      </c>
      <c r="T61" s="14">
        <f t="shared" si="13"/>
        <v>0</v>
      </c>
      <c r="U61" s="14">
        <f t="shared" si="14"/>
        <v>0</v>
      </c>
      <c r="V61" s="14">
        <f t="shared" si="14"/>
        <v>0</v>
      </c>
      <c r="W61" s="14">
        <f t="shared" si="14"/>
        <v>0</v>
      </c>
      <c r="X61" s="14">
        <f t="shared" si="14"/>
        <v>0</v>
      </c>
      <c r="Y61" s="14">
        <f t="shared" si="14"/>
        <v>0</v>
      </c>
      <c r="Z61" s="14">
        <f t="shared" si="14"/>
        <v>0</v>
      </c>
      <c r="AA61" s="14">
        <f t="shared" si="14"/>
        <v>0</v>
      </c>
      <c r="AB61" s="14">
        <f t="shared" si="14"/>
        <v>0</v>
      </c>
      <c r="AC61" s="14">
        <f t="shared" si="15"/>
        <v>0</v>
      </c>
      <c r="AD61" s="14">
        <f t="shared" si="15"/>
        <v>0</v>
      </c>
      <c r="AE61" s="14">
        <f t="shared" si="15"/>
        <v>0</v>
      </c>
      <c r="AF61" s="14">
        <f t="shared" si="15"/>
        <v>0</v>
      </c>
      <c r="AG61" s="14">
        <f t="shared" si="15"/>
        <v>0</v>
      </c>
      <c r="AH61" s="14">
        <f t="shared" si="15"/>
        <v>0</v>
      </c>
      <c r="AI61" s="14">
        <f t="shared" si="15"/>
        <v>0</v>
      </c>
      <c r="AJ61" s="14">
        <f t="shared" si="15"/>
        <v>0</v>
      </c>
      <c r="AK61" s="14">
        <f t="shared" si="15"/>
        <v>0</v>
      </c>
      <c r="AL61" s="14">
        <f t="shared" si="15"/>
        <v>0</v>
      </c>
      <c r="AM61" s="14">
        <f t="shared" si="16"/>
        <v>0</v>
      </c>
      <c r="AN61" s="14">
        <f t="shared" si="16"/>
        <v>0</v>
      </c>
      <c r="AO61" s="14">
        <f t="shared" si="16"/>
        <v>0</v>
      </c>
      <c r="AP61" s="14">
        <f t="shared" si="16"/>
        <v>0</v>
      </c>
      <c r="AQ61" s="14">
        <f t="shared" si="16"/>
        <v>0</v>
      </c>
      <c r="AR61" s="14">
        <f t="shared" si="16"/>
        <v>0</v>
      </c>
      <c r="AS61" s="14">
        <f t="shared" si="16"/>
        <v>0</v>
      </c>
      <c r="AT61" s="14">
        <f t="shared" si="16"/>
        <v>0</v>
      </c>
      <c r="AU61" s="14">
        <f t="shared" si="16"/>
        <v>2</v>
      </c>
      <c r="AV61" s="14">
        <f>IF(AND(AV$6&gt;=$N61,AV$6&lt;$N61+$O61), 1, IF(AND(AV$6&gt;=$H61,AV$6&lt;$H61+$I61), 2, 0))</f>
        <v>0</v>
      </c>
      <c r="AW61" s="14">
        <f t="shared" si="17"/>
        <v>0</v>
      </c>
      <c r="AX61" s="14">
        <f t="shared" si="17"/>
        <v>0</v>
      </c>
      <c r="AY61" s="14">
        <f t="shared" si="17"/>
        <v>0</v>
      </c>
      <c r="AZ61" s="14">
        <f t="shared" si="17"/>
        <v>0</v>
      </c>
      <c r="BA61" s="14">
        <f t="shared" si="17"/>
        <v>0</v>
      </c>
      <c r="BB61" s="14">
        <f t="shared" si="17"/>
        <v>0</v>
      </c>
      <c r="BC61" s="14">
        <f t="shared" si="17"/>
        <v>0</v>
      </c>
      <c r="BD61" s="14">
        <f t="shared" si="17"/>
        <v>0</v>
      </c>
      <c r="BE61" s="14">
        <f t="shared" si="17"/>
        <v>0</v>
      </c>
      <c r="BF61" s="14">
        <f t="shared" si="17"/>
        <v>0</v>
      </c>
      <c r="BG61" s="14">
        <f t="shared" si="17"/>
        <v>0</v>
      </c>
      <c r="BH61" s="14">
        <f t="shared" si="17"/>
        <v>0</v>
      </c>
    </row>
    <row r="62" spans="1:60" ht="19.5" customHeight="1">
      <c r="A62" s="13" t="s">
        <v>168</v>
      </c>
      <c r="B62" s="24" t="s">
        <v>139</v>
      </c>
      <c r="C62" s="37" t="s">
        <v>132</v>
      </c>
      <c r="D62" s="13" t="s">
        <v>90</v>
      </c>
      <c r="E62" s="13" t="s">
        <v>169</v>
      </c>
      <c r="F62" s="57">
        <v>1</v>
      </c>
      <c r="G62" s="57" t="s">
        <v>26</v>
      </c>
      <c r="H62" s="64">
        <v>44522</v>
      </c>
      <c r="I62" s="57">
        <v>1</v>
      </c>
      <c r="J62" s="58">
        <f>H62 +I62</f>
        <v>44523</v>
      </c>
      <c r="K62" s="57"/>
      <c r="L62" s="57" t="e">
        <f>LOOKUP(K62,TaskGrading!$A$4:$A$7,TaskGrading!$C$4:$C$7)</f>
        <v>#N/A</v>
      </c>
      <c r="M62" s="57"/>
      <c r="N62" s="64">
        <v>44499</v>
      </c>
      <c r="O62" s="57">
        <v>1</v>
      </c>
      <c r="P62" s="64">
        <v>44500</v>
      </c>
      <c r="Q62" s="57"/>
      <c r="R62" s="57" t="s">
        <v>62</v>
      </c>
      <c r="S62" s="14">
        <f t="shared" si="13"/>
        <v>0</v>
      </c>
      <c r="T62" s="14">
        <f t="shared" si="13"/>
        <v>0</v>
      </c>
      <c r="U62" s="14">
        <f t="shared" si="14"/>
        <v>0</v>
      </c>
      <c r="V62" s="14">
        <f t="shared" si="14"/>
        <v>0</v>
      </c>
      <c r="W62" s="14">
        <f t="shared" si="14"/>
        <v>0</v>
      </c>
      <c r="X62" s="14">
        <f t="shared" si="14"/>
        <v>1</v>
      </c>
      <c r="Y62" s="14">
        <f t="shared" si="14"/>
        <v>0</v>
      </c>
      <c r="Z62" s="14">
        <f t="shared" si="14"/>
        <v>0</v>
      </c>
      <c r="AA62" s="14">
        <f t="shared" si="14"/>
        <v>0</v>
      </c>
      <c r="AB62" s="14">
        <f t="shared" si="14"/>
        <v>0</v>
      </c>
      <c r="AC62" s="14">
        <f t="shared" si="15"/>
        <v>0</v>
      </c>
      <c r="AD62" s="14">
        <f t="shared" si="15"/>
        <v>0</v>
      </c>
      <c r="AE62" s="14">
        <f t="shared" si="15"/>
        <v>0</v>
      </c>
      <c r="AF62" s="14">
        <f t="shared" si="15"/>
        <v>0</v>
      </c>
      <c r="AG62" s="14">
        <f t="shared" si="15"/>
        <v>0</v>
      </c>
      <c r="AH62" s="14">
        <f t="shared" si="15"/>
        <v>0</v>
      </c>
      <c r="AI62" s="14">
        <f t="shared" si="15"/>
        <v>0</v>
      </c>
      <c r="AJ62" s="14">
        <f t="shared" si="15"/>
        <v>0</v>
      </c>
      <c r="AK62" s="14">
        <f t="shared" si="15"/>
        <v>0</v>
      </c>
      <c r="AL62" s="14">
        <f t="shared" si="15"/>
        <v>0</v>
      </c>
      <c r="AM62" s="14">
        <f t="shared" si="16"/>
        <v>0</v>
      </c>
      <c r="AN62" s="14">
        <f t="shared" si="16"/>
        <v>0</v>
      </c>
      <c r="AO62" s="14">
        <f t="shared" si="16"/>
        <v>0</v>
      </c>
      <c r="AP62" s="14">
        <f t="shared" si="16"/>
        <v>0</v>
      </c>
      <c r="AQ62" s="14">
        <f t="shared" si="16"/>
        <v>0</v>
      </c>
      <c r="AR62" s="14">
        <f t="shared" si="16"/>
        <v>0</v>
      </c>
      <c r="AS62" s="14">
        <f t="shared" si="16"/>
        <v>0</v>
      </c>
      <c r="AT62" s="14">
        <f t="shared" si="16"/>
        <v>0</v>
      </c>
      <c r="AU62" s="14">
        <f t="shared" si="16"/>
        <v>2</v>
      </c>
      <c r="AV62" s="14">
        <f>IF(AND(AV$6&gt;=$N62,AV$6&lt;$N62+$O62), 1, IF(AND(AV$6&gt;=$H62,AV$6&lt;$H62+$I62), 2, 0))</f>
        <v>0</v>
      </c>
      <c r="AW62" s="14">
        <f t="shared" si="17"/>
        <v>0</v>
      </c>
      <c r="AX62" s="14">
        <f t="shared" si="17"/>
        <v>0</v>
      </c>
      <c r="AY62" s="14">
        <f t="shared" si="17"/>
        <v>0</v>
      </c>
      <c r="AZ62" s="14">
        <f t="shared" si="17"/>
        <v>0</v>
      </c>
      <c r="BA62" s="14">
        <f t="shared" si="17"/>
        <v>0</v>
      </c>
      <c r="BB62" s="14">
        <f t="shared" si="17"/>
        <v>0</v>
      </c>
      <c r="BC62" s="14">
        <f t="shared" si="17"/>
        <v>0</v>
      </c>
      <c r="BD62" s="14">
        <f t="shared" si="17"/>
        <v>0</v>
      </c>
      <c r="BE62" s="14">
        <f t="shared" si="17"/>
        <v>0</v>
      </c>
      <c r="BF62" s="14">
        <f t="shared" si="17"/>
        <v>0</v>
      </c>
      <c r="BG62" s="14">
        <f t="shared" si="17"/>
        <v>0</v>
      </c>
      <c r="BH62" s="14">
        <f t="shared" si="17"/>
        <v>0</v>
      </c>
    </row>
    <row r="63" spans="1:60" ht="19.5" customHeight="1">
      <c r="A63" s="13" t="s">
        <v>170</v>
      </c>
      <c r="B63" s="24" t="s">
        <v>139</v>
      </c>
      <c r="C63" s="37" t="s">
        <v>67</v>
      </c>
      <c r="D63" s="13" t="s">
        <v>90</v>
      </c>
      <c r="E63" s="13" t="s">
        <v>171</v>
      </c>
      <c r="F63" s="57">
        <v>1</v>
      </c>
      <c r="G63" s="57" t="s">
        <v>26</v>
      </c>
      <c r="H63" s="64">
        <v>44522</v>
      </c>
      <c r="I63" s="57">
        <v>1</v>
      </c>
      <c r="J63" s="58">
        <f>H63 +I63</f>
        <v>44523</v>
      </c>
      <c r="K63" s="57"/>
      <c r="L63" s="57" t="e">
        <f>LOOKUP(K63,TaskGrading!$A$4:$A$7,TaskGrading!$C$4:$C$7)</f>
        <v>#N/A</v>
      </c>
      <c r="M63" s="57"/>
      <c r="N63" s="64"/>
      <c r="O63" s="57"/>
      <c r="P63" s="64"/>
      <c r="Q63" s="57"/>
      <c r="R63" s="57" t="s">
        <v>13</v>
      </c>
      <c r="S63" s="14">
        <f t="shared" si="13"/>
        <v>0</v>
      </c>
      <c r="T63" s="14">
        <f t="shared" si="13"/>
        <v>0</v>
      </c>
      <c r="U63" s="14">
        <f t="shared" si="14"/>
        <v>0</v>
      </c>
      <c r="V63" s="14">
        <f t="shared" si="14"/>
        <v>0</v>
      </c>
      <c r="W63" s="14">
        <f t="shared" si="14"/>
        <v>0</v>
      </c>
      <c r="X63" s="14">
        <f t="shared" si="14"/>
        <v>0</v>
      </c>
      <c r="Y63" s="14">
        <f t="shared" si="14"/>
        <v>0</v>
      </c>
      <c r="Z63" s="14">
        <f t="shared" si="14"/>
        <v>0</v>
      </c>
      <c r="AA63" s="14">
        <f t="shared" si="14"/>
        <v>0</v>
      </c>
      <c r="AB63" s="14">
        <f t="shared" si="14"/>
        <v>0</v>
      </c>
      <c r="AC63" s="14">
        <f t="shared" si="15"/>
        <v>0</v>
      </c>
      <c r="AD63" s="14">
        <f t="shared" si="15"/>
        <v>0</v>
      </c>
      <c r="AE63" s="14">
        <f t="shared" si="15"/>
        <v>0</v>
      </c>
      <c r="AF63" s="14">
        <f t="shared" si="15"/>
        <v>0</v>
      </c>
      <c r="AG63" s="14">
        <f t="shared" si="15"/>
        <v>0</v>
      </c>
      <c r="AH63" s="14">
        <f t="shared" si="15"/>
        <v>0</v>
      </c>
      <c r="AI63" s="14">
        <f t="shared" si="15"/>
        <v>0</v>
      </c>
      <c r="AJ63" s="14">
        <f t="shared" si="15"/>
        <v>0</v>
      </c>
      <c r="AK63" s="14">
        <f t="shared" si="15"/>
        <v>0</v>
      </c>
      <c r="AL63" s="14">
        <f t="shared" si="15"/>
        <v>0</v>
      </c>
      <c r="AM63" s="14">
        <f t="shared" si="16"/>
        <v>0</v>
      </c>
      <c r="AN63" s="14">
        <f t="shared" si="16"/>
        <v>0</v>
      </c>
      <c r="AO63" s="14">
        <f t="shared" si="16"/>
        <v>0</v>
      </c>
      <c r="AP63" s="14">
        <f t="shared" si="16"/>
        <v>0</v>
      </c>
      <c r="AQ63" s="14">
        <f t="shared" si="16"/>
        <v>0</v>
      </c>
      <c r="AR63" s="14">
        <f t="shared" si="16"/>
        <v>0</v>
      </c>
      <c r="AS63" s="14">
        <f t="shared" si="16"/>
        <v>0</v>
      </c>
      <c r="AT63" s="14">
        <f t="shared" si="16"/>
        <v>0</v>
      </c>
      <c r="AU63" s="14">
        <f t="shared" si="16"/>
        <v>2</v>
      </c>
      <c r="AV63" s="14">
        <f>IF(AND(AV$6&gt;=$N63,AV$6&lt;$N63+$O63), 1, IF(AND(AV$6&gt;=$H63,AV$6&lt;$H63+$I63), 2, 0))</f>
        <v>0</v>
      </c>
      <c r="AW63" s="14">
        <f t="shared" si="17"/>
        <v>0</v>
      </c>
      <c r="AX63" s="14">
        <f t="shared" si="17"/>
        <v>0</v>
      </c>
      <c r="AY63" s="14">
        <f t="shared" si="17"/>
        <v>0</v>
      </c>
      <c r="AZ63" s="14">
        <f t="shared" si="17"/>
        <v>0</v>
      </c>
      <c r="BA63" s="14">
        <f t="shared" si="17"/>
        <v>0</v>
      </c>
      <c r="BB63" s="14">
        <f t="shared" si="17"/>
        <v>0</v>
      </c>
      <c r="BC63" s="14">
        <f t="shared" si="17"/>
        <v>0</v>
      </c>
      <c r="BD63" s="14">
        <f t="shared" si="17"/>
        <v>0</v>
      </c>
      <c r="BE63" s="14">
        <f t="shared" si="17"/>
        <v>0</v>
      </c>
      <c r="BF63" s="14">
        <f t="shared" si="17"/>
        <v>0</v>
      </c>
      <c r="BG63" s="14">
        <f t="shared" si="17"/>
        <v>0</v>
      </c>
      <c r="BH63" s="14">
        <f t="shared" si="17"/>
        <v>0</v>
      </c>
    </row>
    <row r="64" spans="1:60" ht="19.5" customHeight="1">
      <c r="A64" s="13" t="s">
        <v>77</v>
      </c>
      <c r="B64" s="24"/>
      <c r="C64" s="37"/>
      <c r="D64" s="13"/>
      <c r="E64" s="13"/>
      <c r="F64" s="57"/>
      <c r="G64" s="57"/>
      <c r="H64" s="58"/>
      <c r="I64" s="57"/>
      <c r="J64" s="58">
        <f t="shared" ref="J11:J83" si="18">H64 +I64</f>
        <v>0</v>
      </c>
      <c r="K64" s="57"/>
      <c r="L64" s="57" t="e">
        <f>LOOKUP(K64,TaskGrading!$A$4:$A$7,TaskGrading!$C$4:$C$7)</f>
        <v>#N/A</v>
      </c>
      <c r="M64" s="57"/>
      <c r="N64" s="57"/>
      <c r="O64" s="57"/>
      <c r="P64" s="58"/>
      <c r="Q64" s="57"/>
      <c r="R64" s="57"/>
      <c r="S64" s="14">
        <f t="shared" si="13"/>
        <v>0</v>
      </c>
      <c r="T64" s="14">
        <f t="shared" si="13"/>
        <v>0</v>
      </c>
      <c r="U64" s="14">
        <f t="shared" si="14"/>
        <v>0</v>
      </c>
      <c r="V64" s="14">
        <f t="shared" si="14"/>
        <v>0</v>
      </c>
      <c r="W64" s="14">
        <f t="shared" si="14"/>
        <v>0</v>
      </c>
      <c r="X64" s="14">
        <f t="shared" si="14"/>
        <v>0</v>
      </c>
      <c r="Y64" s="14">
        <f t="shared" si="14"/>
        <v>0</v>
      </c>
      <c r="Z64" s="14">
        <f t="shared" si="14"/>
        <v>0</v>
      </c>
      <c r="AA64" s="14">
        <f t="shared" si="14"/>
        <v>0</v>
      </c>
      <c r="AB64" s="14">
        <f t="shared" si="14"/>
        <v>0</v>
      </c>
      <c r="AC64" s="14">
        <f t="shared" si="15"/>
        <v>0</v>
      </c>
      <c r="AD64" s="14">
        <f t="shared" si="15"/>
        <v>0</v>
      </c>
      <c r="AE64" s="14">
        <f t="shared" si="15"/>
        <v>0</v>
      </c>
      <c r="AF64" s="14">
        <f t="shared" si="15"/>
        <v>0</v>
      </c>
      <c r="AG64" s="14">
        <f t="shared" si="15"/>
        <v>0</v>
      </c>
      <c r="AH64" s="14">
        <f t="shared" si="15"/>
        <v>0</v>
      </c>
      <c r="AI64" s="14">
        <f t="shared" si="15"/>
        <v>0</v>
      </c>
      <c r="AJ64" s="14">
        <f t="shared" si="15"/>
        <v>0</v>
      </c>
      <c r="AK64" s="14">
        <f t="shared" si="15"/>
        <v>0</v>
      </c>
      <c r="AL64" s="14">
        <f t="shared" si="15"/>
        <v>0</v>
      </c>
      <c r="AM64" s="14">
        <f t="shared" si="16"/>
        <v>0</v>
      </c>
      <c r="AN64" s="14">
        <f t="shared" si="16"/>
        <v>0</v>
      </c>
      <c r="AO64" s="14">
        <f t="shared" si="16"/>
        <v>0</v>
      </c>
      <c r="AP64" s="14">
        <f t="shared" si="16"/>
        <v>0</v>
      </c>
      <c r="AQ64" s="14">
        <f t="shared" si="16"/>
        <v>0</v>
      </c>
      <c r="AR64" s="14">
        <f t="shared" si="16"/>
        <v>0</v>
      </c>
      <c r="AS64" s="14">
        <f t="shared" si="16"/>
        <v>0</v>
      </c>
      <c r="AT64" s="14">
        <f t="shared" si="16"/>
        <v>0</v>
      </c>
      <c r="AU64" s="14">
        <f t="shared" si="16"/>
        <v>0</v>
      </c>
      <c r="AV64" s="14">
        <f>IF(AND(AV$6&gt;=$N64,AV$6&lt;$N64+$O64), 1, IF(AND(AV$6&gt;=$H64,AV$6&lt;$H64+$I64), 2, 0))</f>
        <v>0</v>
      </c>
      <c r="AW64" s="14">
        <f t="shared" si="17"/>
        <v>0</v>
      </c>
      <c r="AX64" s="14">
        <f t="shared" si="17"/>
        <v>0</v>
      </c>
      <c r="AY64" s="14">
        <f t="shared" si="17"/>
        <v>0</v>
      </c>
      <c r="AZ64" s="14">
        <f t="shared" si="17"/>
        <v>0</v>
      </c>
      <c r="BA64" s="14">
        <f t="shared" si="17"/>
        <v>0</v>
      </c>
      <c r="BB64" s="14">
        <f t="shared" si="17"/>
        <v>0</v>
      </c>
      <c r="BC64" s="14">
        <f t="shared" si="17"/>
        <v>0</v>
      </c>
      <c r="BD64" s="14">
        <f t="shared" si="17"/>
        <v>0</v>
      </c>
      <c r="BE64" s="14">
        <f t="shared" si="17"/>
        <v>0</v>
      </c>
      <c r="BF64" s="14">
        <f t="shared" si="17"/>
        <v>0</v>
      </c>
      <c r="BG64" s="14">
        <f t="shared" si="17"/>
        <v>0</v>
      </c>
      <c r="BH64" s="14">
        <f t="shared" si="17"/>
        <v>0</v>
      </c>
    </row>
    <row r="65" spans="1:60" ht="19.5" customHeight="1">
      <c r="A65" s="13"/>
      <c r="B65" s="24"/>
      <c r="C65" s="37"/>
      <c r="D65" s="13"/>
      <c r="E65" s="13"/>
      <c r="F65" s="57"/>
      <c r="G65" s="57"/>
      <c r="H65" s="58"/>
      <c r="I65" s="57"/>
      <c r="J65" s="58">
        <f t="shared" si="18"/>
        <v>0</v>
      </c>
      <c r="K65" s="57"/>
      <c r="L65" s="57" t="e">
        <f>LOOKUP(K65,TaskGrading!$A$4:$A$7,TaskGrading!$C$4:$C$7)</f>
        <v>#N/A</v>
      </c>
      <c r="M65" s="57"/>
      <c r="N65" s="57"/>
      <c r="O65" s="57"/>
      <c r="P65" s="58"/>
      <c r="Q65" s="57"/>
      <c r="R65" s="57"/>
      <c r="S65" s="14">
        <f t="shared" si="13"/>
        <v>0</v>
      </c>
      <c r="T65" s="14">
        <f t="shared" si="13"/>
        <v>0</v>
      </c>
      <c r="U65" s="14">
        <f t="shared" si="14"/>
        <v>0</v>
      </c>
      <c r="V65" s="14">
        <f t="shared" si="14"/>
        <v>0</v>
      </c>
      <c r="W65" s="14">
        <f t="shared" si="14"/>
        <v>0</v>
      </c>
      <c r="X65" s="14">
        <f t="shared" si="14"/>
        <v>0</v>
      </c>
      <c r="Y65" s="14">
        <f t="shared" si="14"/>
        <v>0</v>
      </c>
      <c r="Z65" s="14">
        <f t="shared" si="14"/>
        <v>0</v>
      </c>
      <c r="AA65" s="14">
        <f t="shared" si="14"/>
        <v>0</v>
      </c>
      <c r="AB65" s="14">
        <f t="shared" si="14"/>
        <v>0</v>
      </c>
      <c r="AC65" s="14">
        <f t="shared" si="15"/>
        <v>0</v>
      </c>
      <c r="AD65" s="14">
        <f t="shared" si="15"/>
        <v>0</v>
      </c>
      <c r="AE65" s="14">
        <f t="shared" si="15"/>
        <v>0</v>
      </c>
      <c r="AF65" s="14">
        <f t="shared" si="15"/>
        <v>0</v>
      </c>
      <c r="AG65" s="14">
        <f t="shared" si="15"/>
        <v>0</v>
      </c>
      <c r="AH65" s="14">
        <f t="shared" si="15"/>
        <v>0</v>
      </c>
      <c r="AI65" s="14">
        <f t="shared" si="15"/>
        <v>0</v>
      </c>
      <c r="AJ65" s="14">
        <f t="shared" si="15"/>
        <v>0</v>
      </c>
      <c r="AK65" s="14">
        <f t="shared" si="15"/>
        <v>0</v>
      </c>
      <c r="AL65" s="14">
        <f t="shared" si="15"/>
        <v>0</v>
      </c>
      <c r="AM65" s="14">
        <f t="shared" si="16"/>
        <v>0</v>
      </c>
      <c r="AN65" s="14">
        <f t="shared" si="16"/>
        <v>0</v>
      </c>
      <c r="AO65" s="14">
        <f t="shared" si="16"/>
        <v>0</v>
      </c>
      <c r="AP65" s="14">
        <f t="shared" si="16"/>
        <v>0</v>
      </c>
      <c r="AQ65" s="14">
        <f t="shared" si="16"/>
        <v>0</v>
      </c>
      <c r="AR65" s="14">
        <f t="shared" si="16"/>
        <v>0</v>
      </c>
      <c r="AS65" s="14">
        <f t="shared" si="16"/>
        <v>0</v>
      </c>
      <c r="AT65" s="14">
        <f t="shared" si="16"/>
        <v>0</v>
      </c>
      <c r="AU65" s="14">
        <f t="shared" si="16"/>
        <v>0</v>
      </c>
      <c r="AV65" s="14">
        <f>IF(AND(AV$6&gt;=$N65,AV$6&lt;$N65+$O65), 1, IF(AND(AV$6&gt;=$H65,AV$6&lt;$H65+$I65), 2, 0))</f>
        <v>0</v>
      </c>
      <c r="AW65" s="14">
        <f t="shared" si="17"/>
        <v>0</v>
      </c>
      <c r="AX65" s="14">
        <f t="shared" si="17"/>
        <v>0</v>
      </c>
      <c r="AY65" s="14">
        <f t="shared" si="17"/>
        <v>0</v>
      </c>
      <c r="AZ65" s="14">
        <f t="shared" si="17"/>
        <v>0</v>
      </c>
      <c r="BA65" s="14">
        <f t="shared" si="17"/>
        <v>0</v>
      </c>
      <c r="BB65" s="14">
        <f t="shared" si="17"/>
        <v>0</v>
      </c>
      <c r="BC65" s="14">
        <f t="shared" si="17"/>
        <v>0</v>
      </c>
      <c r="BD65" s="14">
        <f t="shared" si="17"/>
        <v>0</v>
      </c>
      <c r="BE65" s="14">
        <f t="shared" si="17"/>
        <v>0</v>
      </c>
      <c r="BF65" s="14">
        <f t="shared" si="17"/>
        <v>0</v>
      </c>
      <c r="BG65" s="14">
        <f t="shared" si="17"/>
        <v>0</v>
      </c>
      <c r="BH65" s="14">
        <f t="shared" si="17"/>
        <v>0</v>
      </c>
    </row>
    <row r="66" spans="1:60" ht="19.5" customHeight="1">
      <c r="A66" s="13"/>
      <c r="B66" s="24"/>
      <c r="C66" s="37"/>
      <c r="D66" s="13"/>
      <c r="E66" s="13"/>
      <c r="F66" s="57"/>
      <c r="G66" s="57"/>
      <c r="H66" s="58"/>
      <c r="I66" s="57"/>
      <c r="J66" s="58">
        <f t="shared" si="18"/>
        <v>0</v>
      </c>
      <c r="K66" s="57"/>
      <c r="L66" s="57" t="e">
        <f>LOOKUP(K66,TaskGrading!$A$4:$A$7,TaskGrading!$C$4:$C$7)</f>
        <v>#N/A</v>
      </c>
      <c r="M66" s="57"/>
      <c r="N66" s="57"/>
      <c r="O66" s="57"/>
      <c r="P66" s="58"/>
      <c r="Q66" s="57"/>
      <c r="R66" s="57"/>
      <c r="S66" s="14">
        <f t="shared" si="13"/>
        <v>0</v>
      </c>
      <c r="T66" s="14">
        <f t="shared" si="13"/>
        <v>0</v>
      </c>
      <c r="U66" s="14">
        <f t="shared" si="14"/>
        <v>0</v>
      </c>
      <c r="V66" s="14">
        <f t="shared" si="14"/>
        <v>0</v>
      </c>
      <c r="W66" s="14">
        <f t="shared" si="14"/>
        <v>0</v>
      </c>
      <c r="X66" s="14">
        <f t="shared" si="14"/>
        <v>0</v>
      </c>
      <c r="Y66" s="14">
        <f t="shared" si="14"/>
        <v>0</v>
      </c>
      <c r="Z66" s="14">
        <f t="shared" si="14"/>
        <v>0</v>
      </c>
      <c r="AA66" s="14">
        <f t="shared" si="14"/>
        <v>0</v>
      </c>
      <c r="AB66" s="14">
        <f t="shared" si="14"/>
        <v>0</v>
      </c>
      <c r="AC66" s="14">
        <f t="shared" si="15"/>
        <v>0</v>
      </c>
      <c r="AD66" s="14">
        <f t="shared" si="15"/>
        <v>0</v>
      </c>
      <c r="AE66" s="14">
        <f t="shared" si="15"/>
        <v>0</v>
      </c>
      <c r="AF66" s="14">
        <f t="shared" si="15"/>
        <v>0</v>
      </c>
      <c r="AG66" s="14">
        <f t="shared" si="15"/>
        <v>0</v>
      </c>
      <c r="AH66" s="14">
        <f t="shared" si="15"/>
        <v>0</v>
      </c>
      <c r="AI66" s="14">
        <f t="shared" si="15"/>
        <v>0</v>
      </c>
      <c r="AJ66" s="14">
        <f t="shared" si="15"/>
        <v>0</v>
      </c>
      <c r="AK66" s="14">
        <f t="shared" si="15"/>
        <v>0</v>
      </c>
      <c r="AL66" s="14">
        <f t="shared" si="15"/>
        <v>0</v>
      </c>
      <c r="AM66" s="14">
        <f t="shared" si="16"/>
        <v>0</v>
      </c>
      <c r="AN66" s="14">
        <f t="shared" si="16"/>
        <v>0</v>
      </c>
      <c r="AO66" s="14">
        <f t="shared" si="16"/>
        <v>0</v>
      </c>
      <c r="AP66" s="14">
        <f t="shared" si="16"/>
        <v>0</v>
      </c>
      <c r="AQ66" s="14">
        <f t="shared" si="16"/>
        <v>0</v>
      </c>
      <c r="AR66" s="14">
        <f t="shared" si="16"/>
        <v>0</v>
      </c>
      <c r="AS66" s="14">
        <f t="shared" si="16"/>
        <v>0</v>
      </c>
      <c r="AT66" s="14">
        <f t="shared" si="16"/>
        <v>0</v>
      </c>
      <c r="AU66" s="14">
        <f t="shared" si="16"/>
        <v>0</v>
      </c>
      <c r="AV66" s="14">
        <f>IF(AND(AV$6&gt;=$N66,AV$6&lt;$N66+$O66), 1, IF(AND(AV$6&gt;=$H66,AV$6&lt;$H66+$I66), 2, 0))</f>
        <v>0</v>
      </c>
      <c r="AW66" s="14">
        <f t="shared" si="17"/>
        <v>0</v>
      </c>
      <c r="AX66" s="14">
        <f t="shared" si="17"/>
        <v>0</v>
      </c>
      <c r="AY66" s="14">
        <f t="shared" si="17"/>
        <v>0</v>
      </c>
      <c r="AZ66" s="14">
        <f t="shared" si="17"/>
        <v>0</v>
      </c>
      <c r="BA66" s="14">
        <f t="shared" si="17"/>
        <v>0</v>
      </c>
      <c r="BB66" s="14">
        <f t="shared" si="17"/>
        <v>0</v>
      </c>
      <c r="BC66" s="14">
        <f t="shared" si="17"/>
        <v>0</v>
      </c>
      <c r="BD66" s="14">
        <f t="shared" si="17"/>
        <v>0</v>
      </c>
      <c r="BE66" s="14">
        <f t="shared" si="17"/>
        <v>0</v>
      </c>
      <c r="BF66" s="14">
        <f t="shared" si="17"/>
        <v>0</v>
      </c>
      <c r="BG66" s="14">
        <f t="shared" si="17"/>
        <v>0</v>
      </c>
      <c r="BH66" s="14">
        <f t="shared" si="17"/>
        <v>0</v>
      </c>
    </row>
    <row r="67" spans="1:60" ht="19.5" customHeight="1">
      <c r="A67" s="13"/>
      <c r="B67" s="24"/>
      <c r="C67" s="37"/>
      <c r="D67" s="13"/>
      <c r="E67" s="13"/>
      <c r="F67" s="57"/>
      <c r="G67" s="57"/>
      <c r="H67" s="58"/>
      <c r="I67" s="57"/>
      <c r="J67" s="58">
        <f t="shared" si="18"/>
        <v>0</v>
      </c>
      <c r="K67" s="57"/>
      <c r="L67" s="57" t="e">
        <f>LOOKUP(K67,TaskGrading!$A$4:$A$7,TaskGrading!$C$4:$C$7)</f>
        <v>#N/A</v>
      </c>
      <c r="M67" s="57"/>
      <c r="N67" s="57"/>
      <c r="O67" s="57"/>
      <c r="P67" s="58"/>
      <c r="Q67" s="57"/>
      <c r="R67" s="57"/>
      <c r="S67" s="14">
        <f t="shared" si="13"/>
        <v>0</v>
      </c>
      <c r="T67" s="14">
        <f t="shared" si="13"/>
        <v>0</v>
      </c>
      <c r="U67" s="14">
        <f t="shared" si="14"/>
        <v>0</v>
      </c>
      <c r="V67" s="14">
        <f t="shared" si="14"/>
        <v>0</v>
      </c>
      <c r="W67" s="14">
        <f t="shared" si="14"/>
        <v>0</v>
      </c>
      <c r="X67" s="14">
        <f t="shared" si="14"/>
        <v>0</v>
      </c>
      <c r="Y67" s="14">
        <f t="shared" si="14"/>
        <v>0</v>
      </c>
      <c r="Z67" s="14">
        <f t="shared" si="14"/>
        <v>0</v>
      </c>
      <c r="AA67" s="14">
        <f t="shared" si="14"/>
        <v>0</v>
      </c>
      <c r="AB67" s="14">
        <f t="shared" si="14"/>
        <v>0</v>
      </c>
      <c r="AC67" s="14">
        <f t="shared" si="15"/>
        <v>0</v>
      </c>
      <c r="AD67" s="14">
        <f t="shared" si="15"/>
        <v>0</v>
      </c>
      <c r="AE67" s="14">
        <f t="shared" si="15"/>
        <v>0</v>
      </c>
      <c r="AF67" s="14">
        <f t="shared" si="15"/>
        <v>0</v>
      </c>
      <c r="AG67" s="14">
        <f t="shared" si="15"/>
        <v>0</v>
      </c>
      <c r="AH67" s="14">
        <f t="shared" si="15"/>
        <v>0</v>
      </c>
      <c r="AI67" s="14">
        <f t="shared" si="15"/>
        <v>0</v>
      </c>
      <c r="AJ67" s="14">
        <f t="shared" si="15"/>
        <v>0</v>
      </c>
      <c r="AK67" s="14">
        <f t="shared" si="15"/>
        <v>0</v>
      </c>
      <c r="AL67" s="14">
        <f t="shared" si="15"/>
        <v>0</v>
      </c>
      <c r="AM67" s="14">
        <f t="shared" si="16"/>
        <v>0</v>
      </c>
      <c r="AN67" s="14">
        <f t="shared" si="16"/>
        <v>0</v>
      </c>
      <c r="AO67" s="14">
        <f t="shared" si="16"/>
        <v>0</v>
      </c>
      <c r="AP67" s="14">
        <f t="shared" si="16"/>
        <v>0</v>
      </c>
      <c r="AQ67" s="14">
        <f t="shared" si="16"/>
        <v>0</v>
      </c>
      <c r="AR67" s="14">
        <f t="shared" si="16"/>
        <v>0</v>
      </c>
      <c r="AS67" s="14">
        <f t="shared" si="16"/>
        <v>0</v>
      </c>
      <c r="AT67" s="14">
        <f t="shared" si="16"/>
        <v>0</v>
      </c>
      <c r="AU67" s="14">
        <f t="shared" si="16"/>
        <v>0</v>
      </c>
      <c r="AV67" s="14">
        <f>IF(AND(AV$6&gt;=$N67,AV$6&lt;$N67+$O67), 1, IF(AND(AV$6&gt;=$H67,AV$6&lt;$H67+$I67), 2, 0))</f>
        <v>0</v>
      </c>
      <c r="AW67" s="14">
        <f t="shared" si="17"/>
        <v>0</v>
      </c>
      <c r="AX67" s="14">
        <f t="shared" si="17"/>
        <v>0</v>
      </c>
      <c r="AY67" s="14">
        <f t="shared" si="17"/>
        <v>0</v>
      </c>
      <c r="AZ67" s="14">
        <f t="shared" si="17"/>
        <v>0</v>
      </c>
      <c r="BA67" s="14">
        <f t="shared" si="17"/>
        <v>0</v>
      </c>
      <c r="BB67" s="14">
        <f t="shared" si="17"/>
        <v>0</v>
      </c>
      <c r="BC67" s="14">
        <f t="shared" si="17"/>
        <v>0</v>
      </c>
      <c r="BD67" s="14">
        <f t="shared" si="17"/>
        <v>0</v>
      </c>
      <c r="BE67" s="14">
        <f t="shared" si="17"/>
        <v>0</v>
      </c>
      <c r="BF67" s="14">
        <f t="shared" si="17"/>
        <v>0</v>
      </c>
      <c r="BG67" s="14">
        <f t="shared" si="17"/>
        <v>0</v>
      </c>
      <c r="BH67" s="14">
        <f t="shared" si="17"/>
        <v>0</v>
      </c>
    </row>
    <row r="68" spans="1:60" ht="19.5" customHeight="1">
      <c r="A68" s="13"/>
      <c r="B68" s="24"/>
      <c r="C68" s="37"/>
      <c r="D68" s="13"/>
      <c r="E68" s="13"/>
      <c r="F68" s="57"/>
      <c r="G68" s="57"/>
      <c r="H68" s="58"/>
      <c r="I68" s="57"/>
      <c r="J68" s="58">
        <f t="shared" si="18"/>
        <v>0</v>
      </c>
      <c r="K68" s="57"/>
      <c r="L68" s="57" t="e">
        <f>LOOKUP(K68,TaskGrading!$A$4:$A$7,TaskGrading!$C$4:$C$7)</f>
        <v>#N/A</v>
      </c>
      <c r="M68" s="57"/>
      <c r="N68" s="57"/>
      <c r="O68" s="57"/>
      <c r="P68" s="58"/>
      <c r="Q68" s="57"/>
      <c r="R68" s="57"/>
      <c r="S68" s="14">
        <f t="shared" si="13"/>
        <v>0</v>
      </c>
      <c r="T68" s="14">
        <f t="shared" si="13"/>
        <v>0</v>
      </c>
      <c r="U68" s="14">
        <f t="shared" si="14"/>
        <v>0</v>
      </c>
      <c r="V68" s="14">
        <f t="shared" si="14"/>
        <v>0</v>
      </c>
      <c r="W68" s="14">
        <f t="shared" si="14"/>
        <v>0</v>
      </c>
      <c r="X68" s="14">
        <f t="shared" si="14"/>
        <v>0</v>
      </c>
      <c r="Y68" s="14">
        <f t="shared" si="14"/>
        <v>0</v>
      </c>
      <c r="Z68" s="14">
        <f t="shared" si="14"/>
        <v>0</v>
      </c>
      <c r="AA68" s="14">
        <f t="shared" si="14"/>
        <v>0</v>
      </c>
      <c r="AB68" s="14">
        <f t="shared" si="14"/>
        <v>0</v>
      </c>
      <c r="AC68" s="14">
        <f t="shared" si="15"/>
        <v>0</v>
      </c>
      <c r="AD68" s="14">
        <f t="shared" si="15"/>
        <v>0</v>
      </c>
      <c r="AE68" s="14">
        <f t="shared" si="15"/>
        <v>0</v>
      </c>
      <c r="AF68" s="14">
        <f t="shared" si="15"/>
        <v>0</v>
      </c>
      <c r="AG68" s="14">
        <f t="shared" si="15"/>
        <v>0</v>
      </c>
      <c r="AH68" s="14">
        <f t="shared" si="15"/>
        <v>0</v>
      </c>
      <c r="AI68" s="14">
        <f t="shared" si="15"/>
        <v>0</v>
      </c>
      <c r="AJ68" s="14">
        <f t="shared" si="15"/>
        <v>0</v>
      </c>
      <c r="AK68" s="14">
        <f t="shared" si="15"/>
        <v>0</v>
      </c>
      <c r="AL68" s="14">
        <f t="shared" si="15"/>
        <v>0</v>
      </c>
      <c r="AM68" s="14">
        <f t="shared" si="16"/>
        <v>0</v>
      </c>
      <c r="AN68" s="14">
        <f t="shared" si="16"/>
        <v>0</v>
      </c>
      <c r="AO68" s="14">
        <f t="shared" si="16"/>
        <v>0</v>
      </c>
      <c r="AP68" s="14">
        <f t="shared" si="16"/>
        <v>0</v>
      </c>
      <c r="AQ68" s="14">
        <f t="shared" si="16"/>
        <v>0</v>
      </c>
      <c r="AR68" s="14">
        <f t="shared" si="16"/>
        <v>0</v>
      </c>
      <c r="AS68" s="14">
        <f t="shared" si="16"/>
        <v>0</v>
      </c>
      <c r="AT68" s="14">
        <f t="shared" si="16"/>
        <v>0</v>
      </c>
      <c r="AU68" s="14">
        <f t="shared" si="16"/>
        <v>0</v>
      </c>
      <c r="AV68" s="14">
        <f>IF(AND(AV$6&gt;=$N68,AV$6&lt;$N68+$O68), 1, IF(AND(AV$6&gt;=$H68,AV$6&lt;$H68+$I68), 2, 0))</f>
        <v>0</v>
      </c>
      <c r="AW68" s="14">
        <f t="shared" si="17"/>
        <v>0</v>
      </c>
      <c r="AX68" s="14">
        <f t="shared" si="17"/>
        <v>0</v>
      </c>
      <c r="AY68" s="14">
        <f t="shared" si="17"/>
        <v>0</v>
      </c>
      <c r="AZ68" s="14">
        <f t="shared" si="17"/>
        <v>0</v>
      </c>
      <c r="BA68" s="14">
        <f t="shared" si="17"/>
        <v>0</v>
      </c>
      <c r="BB68" s="14">
        <f t="shared" si="17"/>
        <v>0</v>
      </c>
      <c r="BC68" s="14">
        <f t="shared" si="17"/>
        <v>0</v>
      </c>
      <c r="BD68" s="14">
        <f t="shared" si="17"/>
        <v>0</v>
      </c>
      <c r="BE68" s="14">
        <f t="shared" si="17"/>
        <v>0</v>
      </c>
      <c r="BF68" s="14">
        <f t="shared" si="17"/>
        <v>0</v>
      </c>
      <c r="BG68" s="14">
        <f t="shared" si="17"/>
        <v>0</v>
      </c>
      <c r="BH68" s="14">
        <f t="shared" si="17"/>
        <v>0</v>
      </c>
    </row>
    <row r="69" spans="1:60" ht="19.5" customHeight="1">
      <c r="A69" s="13"/>
      <c r="B69" s="24"/>
      <c r="C69" s="37"/>
      <c r="D69" s="13"/>
      <c r="E69" s="13"/>
      <c r="F69" s="57"/>
      <c r="G69" s="57"/>
      <c r="H69" s="58"/>
      <c r="I69" s="57"/>
      <c r="J69" s="58">
        <f t="shared" si="18"/>
        <v>0</v>
      </c>
      <c r="K69" s="57"/>
      <c r="L69" s="57" t="e">
        <f>LOOKUP(K69,TaskGrading!$A$4:$A$7,TaskGrading!$C$4:$C$7)</f>
        <v>#N/A</v>
      </c>
      <c r="M69" s="57"/>
      <c r="N69" s="57"/>
      <c r="O69" s="57"/>
      <c r="P69" s="58"/>
      <c r="Q69" s="57"/>
      <c r="R69" s="57"/>
      <c r="S69" s="14">
        <f t="shared" si="13"/>
        <v>0</v>
      </c>
      <c r="T69" s="14">
        <f t="shared" si="13"/>
        <v>0</v>
      </c>
      <c r="U69" s="14">
        <f t="shared" si="14"/>
        <v>0</v>
      </c>
      <c r="V69" s="14">
        <f t="shared" si="14"/>
        <v>0</v>
      </c>
      <c r="W69" s="14">
        <f t="shared" si="14"/>
        <v>0</v>
      </c>
      <c r="X69" s="14">
        <f t="shared" si="14"/>
        <v>0</v>
      </c>
      <c r="Y69" s="14">
        <f t="shared" si="14"/>
        <v>0</v>
      </c>
      <c r="Z69" s="14">
        <f t="shared" si="14"/>
        <v>0</v>
      </c>
      <c r="AA69" s="14">
        <f t="shared" si="14"/>
        <v>0</v>
      </c>
      <c r="AB69" s="14">
        <f t="shared" si="14"/>
        <v>0</v>
      </c>
      <c r="AC69" s="14">
        <f t="shared" si="15"/>
        <v>0</v>
      </c>
      <c r="AD69" s="14">
        <f t="shared" si="15"/>
        <v>0</v>
      </c>
      <c r="AE69" s="14">
        <f t="shared" si="15"/>
        <v>0</v>
      </c>
      <c r="AF69" s="14">
        <f t="shared" si="15"/>
        <v>0</v>
      </c>
      <c r="AG69" s="14">
        <f t="shared" si="15"/>
        <v>0</v>
      </c>
      <c r="AH69" s="14">
        <f t="shared" si="15"/>
        <v>0</v>
      </c>
      <c r="AI69" s="14">
        <f t="shared" si="15"/>
        <v>0</v>
      </c>
      <c r="AJ69" s="14">
        <f t="shared" si="15"/>
        <v>0</v>
      </c>
      <c r="AK69" s="14">
        <f t="shared" si="15"/>
        <v>0</v>
      </c>
      <c r="AL69" s="14">
        <f t="shared" si="15"/>
        <v>0</v>
      </c>
      <c r="AM69" s="14">
        <f t="shared" si="16"/>
        <v>0</v>
      </c>
      <c r="AN69" s="14">
        <f t="shared" si="16"/>
        <v>0</v>
      </c>
      <c r="AO69" s="14">
        <f t="shared" si="16"/>
        <v>0</v>
      </c>
      <c r="AP69" s="14">
        <f t="shared" si="16"/>
        <v>0</v>
      </c>
      <c r="AQ69" s="14">
        <f t="shared" si="16"/>
        <v>0</v>
      </c>
      <c r="AR69" s="14">
        <f t="shared" si="16"/>
        <v>0</v>
      </c>
      <c r="AS69" s="14">
        <f t="shared" si="16"/>
        <v>0</v>
      </c>
      <c r="AT69" s="14">
        <f t="shared" si="16"/>
        <v>0</v>
      </c>
      <c r="AU69" s="14">
        <f t="shared" si="16"/>
        <v>0</v>
      </c>
      <c r="AV69" s="14">
        <f>IF(AND(AV$6&gt;=$N69,AV$6&lt;$N69+$O69), 1, IF(AND(AV$6&gt;=$H69,AV$6&lt;$H69+$I69), 2, 0))</f>
        <v>0</v>
      </c>
      <c r="AW69" s="14">
        <f t="shared" si="17"/>
        <v>0</v>
      </c>
      <c r="AX69" s="14">
        <f t="shared" si="17"/>
        <v>0</v>
      </c>
      <c r="AY69" s="14">
        <f t="shared" si="17"/>
        <v>0</v>
      </c>
      <c r="AZ69" s="14">
        <f t="shared" si="17"/>
        <v>0</v>
      </c>
      <c r="BA69" s="14">
        <f t="shared" si="17"/>
        <v>0</v>
      </c>
      <c r="BB69" s="14">
        <f t="shared" si="17"/>
        <v>0</v>
      </c>
      <c r="BC69" s="14">
        <f t="shared" si="17"/>
        <v>0</v>
      </c>
      <c r="BD69" s="14">
        <f t="shared" si="17"/>
        <v>0</v>
      </c>
      <c r="BE69" s="14">
        <f t="shared" si="17"/>
        <v>0</v>
      </c>
      <c r="BF69" s="14">
        <f t="shared" si="17"/>
        <v>0</v>
      </c>
      <c r="BG69" s="14">
        <f t="shared" si="17"/>
        <v>0</v>
      </c>
      <c r="BH69" s="14">
        <f t="shared" si="17"/>
        <v>0</v>
      </c>
    </row>
    <row r="70" spans="1:60" ht="19.5" customHeight="1">
      <c r="A70" s="13"/>
      <c r="B70" s="24"/>
      <c r="C70" s="37"/>
      <c r="D70" s="13"/>
      <c r="E70" s="13"/>
      <c r="F70" s="57"/>
      <c r="G70" s="57"/>
      <c r="H70" s="58"/>
      <c r="I70" s="57"/>
      <c r="J70" s="58">
        <f t="shared" si="18"/>
        <v>0</v>
      </c>
      <c r="K70" s="57"/>
      <c r="L70" s="57" t="e">
        <f>LOOKUP(K70,TaskGrading!$A$4:$A$7,TaskGrading!$C$4:$C$7)</f>
        <v>#N/A</v>
      </c>
      <c r="M70" s="57"/>
      <c r="N70" s="57"/>
      <c r="O70" s="57"/>
      <c r="P70" s="58"/>
      <c r="Q70" s="57"/>
      <c r="R70" s="57"/>
      <c r="S70" s="14">
        <f t="shared" si="13"/>
        <v>0</v>
      </c>
      <c r="T70" s="14">
        <f t="shared" si="13"/>
        <v>0</v>
      </c>
      <c r="U70" s="14">
        <f t="shared" si="14"/>
        <v>0</v>
      </c>
      <c r="V70" s="14">
        <f t="shared" si="14"/>
        <v>0</v>
      </c>
      <c r="W70" s="14">
        <f t="shared" si="14"/>
        <v>0</v>
      </c>
      <c r="X70" s="14">
        <f t="shared" si="14"/>
        <v>0</v>
      </c>
      <c r="Y70" s="14">
        <f t="shared" si="14"/>
        <v>0</v>
      </c>
      <c r="Z70" s="14">
        <f t="shared" si="14"/>
        <v>0</v>
      </c>
      <c r="AA70" s="14">
        <f t="shared" si="14"/>
        <v>0</v>
      </c>
      <c r="AB70" s="14">
        <f t="shared" ref="U70:AJ101" si="19">IF(AND(AB$6&gt;=$N70,AB$6&lt;$N70+$O70), 1, IF(AND(AB$6&gt;=$H70,AB$6&lt;$H70+$I70), 2, 0))</f>
        <v>0</v>
      </c>
      <c r="AC70" s="14">
        <f t="shared" si="15"/>
        <v>0</v>
      </c>
      <c r="AD70" s="14">
        <f t="shared" si="15"/>
        <v>0</v>
      </c>
      <c r="AE70" s="14">
        <f t="shared" si="15"/>
        <v>0</v>
      </c>
      <c r="AF70" s="14">
        <f t="shared" si="15"/>
        <v>0</v>
      </c>
      <c r="AG70" s="14">
        <f t="shared" si="15"/>
        <v>0</v>
      </c>
      <c r="AH70" s="14">
        <f t="shared" si="15"/>
        <v>0</v>
      </c>
      <c r="AI70" s="14">
        <f t="shared" si="15"/>
        <v>0</v>
      </c>
      <c r="AJ70" s="14">
        <f t="shared" si="15"/>
        <v>0</v>
      </c>
      <c r="AK70" s="14">
        <f t="shared" si="15"/>
        <v>0</v>
      </c>
      <c r="AL70" s="14">
        <f t="shared" si="15"/>
        <v>0</v>
      </c>
      <c r="AM70" s="14">
        <f t="shared" si="16"/>
        <v>0</v>
      </c>
      <c r="AN70" s="14">
        <f t="shared" si="16"/>
        <v>0</v>
      </c>
      <c r="AO70" s="14">
        <f t="shared" si="16"/>
        <v>0</v>
      </c>
      <c r="AP70" s="14">
        <f t="shared" si="16"/>
        <v>0</v>
      </c>
      <c r="AQ70" s="14">
        <f t="shared" si="16"/>
        <v>0</v>
      </c>
      <c r="AR70" s="14">
        <f t="shared" si="16"/>
        <v>0</v>
      </c>
      <c r="AS70" s="14">
        <f t="shared" si="16"/>
        <v>0</v>
      </c>
      <c r="AT70" s="14">
        <f t="shared" si="16"/>
        <v>0</v>
      </c>
      <c r="AU70" s="14">
        <f t="shared" si="16"/>
        <v>0</v>
      </c>
      <c r="AV70" s="14">
        <f>IF(AND(AV$6&gt;=$N70,AV$6&lt;$N70+$O70), 1, IF(AND(AV$6&gt;=$H70,AV$6&lt;$H70+$I70), 2, 0))</f>
        <v>0</v>
      </c>
      <c r="AW70" s="14">
        <f t="shared" si="17"/>
        <v>0</v>
      </c>
      <c r="AX70" s="14">
        <f t="shared" si="17"/>
        <v>0</v>
      </c>
      <c r="AY70" s="14">
        <f t="shared" si="17"/>
        <v>0</v>
      </c>
      <c r="AZ70" s="14">
        <f t="shared" si="17"/>
        <v>0</v>
      </c>
      <c r="BA70" s="14">
        <f t="shared" si="17"/>
        <v>0</v>
      </c>
      <c r="BB70" s="14">
        <f t="shared" si="17"/>
        <v>0</v>
      </c>
      <c r="BC70" s="14">
        <f t="shared" si="17"/>
        <v>0</v>
      </c>
      <c r="BD70" s="14">
        <f t="shared" si="17"/>
        <v>0</v>
      </c>
      <c r="BE70" s="14">
        <f t="shared" si="17"/>
        <v>0</v>
      </c>
      <c r="BF70" s="14">
        <f t="shared" si="17"/>
        <v>0</v>
      </c>
      <c r="BG70" s="14">
        <f t="shared" si="17"/>
        <v>0</v>
      </c>
      <c r="BH70" s="14">
        <f t="shared" si="17"/>
        <v>0</v>
      </c>
    </row>
    <row r="71" spans="1:60" ht="19.5" customHeight="1">
      <c r="A71" s="13"/>
      <c r="B71" s="24"/>
      <c r="C71" s="37"/>
      <c r="D71" s="13"/>
      <c r="E71" s="13"/>
      <c r="F71" s="57"/>
      <c r="G71" s="57"/>
      <c r="H71" s="58"/>
      <c r="I71" s="57"/>
      <c r="J71" s="58">
        <f t="shared" si="18"/>
        <v>0</v>
      </c>
      <c r="K71" s="57"/>
      <c r="L71" s="57" t="e">
        <f>LOOKUP(K71,TaskGrading!$A$4:$A$7,TaskGrading!$C$4:$C$7)</f>
        <v>#N/A</v>
      </c>
      <c r="M71" s="57"/>
      <c r="N71" s="57"/>
      <c r="O71" s="57"/>
      <c r="P71" s="58"/>
      <c r="Q71" s="57"/>
      <c r="R71" s="57"/>
      <c r="S71" s="14">
        <f t="shared" si="13"/>
        <v>0</v>
      </c>
      <c r="T71" s="14">
        <f t="shared" si="13"/>
        <v>0</v>
      </c>
      <c r="U71" s="14">
        <f t="shared" si="19"/>
        <v>0</v>
      </c>
      <c r="V71" s="14">
        <f t="shared" si="19"/>
        <v>0</v>
      </c>
      <c r="W71" s="14">
        <f t="shared" si="19"/>
        <v>0</v>
      </c>
      <c r="X71" s="14">
        <f t="shared" si="19"/>
        <v>0</v>
      </c>
      <c r="Y71" s="14">
        <f t="shared" si="19"/>
        <v>0</v>
      </c>
      <c r="Z71" s="14">
        <f t="shared" si="19"/>
        <v>0</v>
      </c>
      <c r="AA71" s="14">
        <f t="shared" si="19"/>
        <v>0</v>
      </c>
      <c r="AB71" s="14">
        <f t="shared" si="19"/>
        <v>0</v>
      </c>
      <c r="AC71" s="14">
        <f t="shared" si="15"/>
        <v>0</v>
      </c>
      <c r="AD71" s="14">
        <f t="shared" si="15"/>
        <v>0</v>
      </c>
      <c r="AE71" s="14">
        <f t="shared" si="15"/>
        <v>0</v>
      </c>
      <c r="AF71" s="14">
        <f t="shared" si="15"/>
        <v>0</v>
      </c>
      <c r="AG71" s="14">
        <f t="shared" si="15"/>
        <v>0</v>
      </c>
      <c r="AH71" s="14">
        <f t="shared" si="15"/>
        <v>0</v>
      </c>
      <c r="AI71" s="14">
        <f t="shared" si="15"/>
        <v>0</v>
      </c>
      <c r="AJ71" s="14">
        <f t="shared" si="15"/>
        <v>0</v>
      </c>
      <c r="AK71" s="14">
        <f t="shared" si="15"/>
        <v>0</v>
      </c>
      <c r="AL71" s="14">
        <f t="shared" si="15"/>
        <v>0</v>
      </c>
      <c r="AM71" s="14">
        <f t="shared" si="16"/>
        <v>0</v>
      </c>
      <c r="AN71" s="14">
        <f t="shared" si="16"/>
        <v>0</v>
      </c>
      <c r="AO71" s="14">
        <f t="shared" si="16"/>
        <v>0</v>
      </c>
      <c r="AP71" s="14">
        <f t="shared" si="16"/>
        <v>0</v>
      </c>
      <c r="AQ71" s="14">
        <f t="shared" si="16"/>
        <v>0</v>
      </c>
      <c r="AR71" s="14">
        <f t="shared" si="16"/>
        <v>0</v>
      </c>
      <c r="AS71" s="14">
        <f t="shared" si="16"/>
        <v>0</v>
      </c>
      <c r="AT71" s="14">
        <f t="shared" si="16"/>
        <v>0</v>
      </c>
      <c r="AU71" s="14">
        <f t="shared" si="16"/>
        <v>0</v>
      </c>
      <c r="AV71" s="14">
        <f>IF(AND(AV$6&gt;=$N71,AV$6&lt;$N71+$O71), 1, IF(AND(AV$6&gt;=$H71,AV$6&lt;$H71+$I71), 2, 0))</f>
        <v>0</v>
      </c>
      <c r="AW71" s="14">
        <f t="shared" si="17"/>
        <v>0</v>
      </c>
      <c r="AX71" s="14">
        <f t="shared" si="17"/>
        <v>0</v>
      </c>
      <c r="AY71" s="14">
        <f t="shared" si="17"/>
        <v>0</v>
      </c>
      <c r="AZ71" s="14">
        <f t="shared" si="17"/>
        <v>0</v>
      </c>
      <c r="BA71" s="14">
        <f t="shared" si="17"/>
        <v>0</v>
      </c>
      <c r="BB71" s="14">
        <f t="shared" si="17"/>
        <v>0</v>
      </c>
      <c r="BC71" s="14">
        <f t="shared" si="17"/>
        <v>0</v>
      </c>
      <c r="BD71" s="14">
        <f t="shared" si="17"/>
        <v>0</v>
      </c>
      <c r="BE71" s="14">
        <f t="shared" ref="AW71:BH92" si="20">IF(AND(BE$6&gt;=$N71,BE$6&lt;$N71+$O71), 1, IF(AND(BE$6&gt;=$H71,BE$6&lt;$H71+$I71), 2, 0))</f>
        <v>0</v>
      </c>
      <c r="BF71" s="14">
        <f t="shared" si="20"/>
        <v>0</v>
      </c>
      <c r="BG71" s="14">
        <f t="shared" si="20"/>
        <v>0</v>
      </c>
      <c r="BH71" s="14">
        <f t="shared" si="20"/>
        <v>0</v>
      </c>
    </row>
    <row r="72" spans="1:60" ht="19.5" customHeight="1">
      <c r="A72" s="13"/>
      <c r="B72" s="24"/>
      <c r="C72" s="37"/>
      <c r="D72" s="13"/>
      <c r="E72" s="13"/>
      <c r="F72" s="57"/>
      <c r="G72" s="57"/>
      <c r="H72" s="58"/>
      <c r="I72" s="57"/>
      <c r="J72" s="58">
        <f t="shared" si="18"/>
        <v>0</v>
      </c>
      <c r="K72" s="57"/>
      <c r="L72" s="57" t="e">
        <f>LOOKUP(K72,TaskGrading!$A$4:$A$7,TaskGrading!$C$4:$C$7)</f>
        <v>#N/A</v>
      </c>
      <c r="M72" s="57"/>
      <c r="N72" s="57"/>
      <c r="O72" s="57"/>
      <c r="P72" s="58"/>
      <c r="Q72" s="57"/>
      <c r="R72" s="57"/>
      <c r="S72" s="14">
        <f t="shared" si="13"/>
        <v>0</v>
      </c>
      <c r="T72" s="14">
        <f t="shared" si="13"/>
        <v>0</v>
      </c>
      <c r="U72" s="14">
        <f t="shared" si="19"/>
        <v>0</v>
      </c>
      <c r="V72" s="14">
        <f t="shared" si="19"/>
        <v>0</v>
      </c>
      <c r="W72" s="14">
        <f t="shared" si="19"/>
        <v>0</v>
      </c>
      <c r="X72" s="14">
        <f t="shared" si="19"/>
        <v>0</v>
      </c>
      <c r="Y72" s="14">
        <f t="shared" si="19"/>
        <v>0</v>
      </c>
      <c r="Z72" s="14">
        <f t="shared" si="19"/>
        <v>0</v>
      </c>
      <c r="AA72" s="14">
        <f t="shared" si="19"/>
        <v>0</v>
      </c>
      <c r="AB72" s="14">
        <f t="shared" si="19"/>
        <v>0</v>
      </c>
      <c r="AC72" s="14">
        <f t="shared" si="15"/>
        <v>0</v>
      </c>
      <c r="AD72" s="14">
        <f t="shared" si="15"/>
        <v>0</v>
      </c>
      <c r="AE72" s="14">
        <f t="shared" si="15"/>
        <v>0</v>
      </c>
      <c r="AF72" s="14">
        <f t="shared" si="15"/>
        <v>0</v>
      </c>
      <c r="AG72" s="14">
        <f t="shared" si="15"/>
        <v>0</v>
      </c>
      <c r="AH72" s="14">
        <f t="shared" si="15"/>
        <v>0</v>
      </c>
      <c r="AI72" s="14">
        <f t="shared" si="15"/>
        <v>0</v>
      </c>
      <c r="AJ72" s="14">
        <f t="shared" si="15"/>
        <v>0</v>
      </c>
      <c r="AK72" s="14">
        <f t="shared" si="15"/>
        <v>0</v>
      </c>
      <c r="AL72" s="14">
        <f t="shared" si="15"/>
        <v>0</v>
      </c>
      <c r="AM72" s="14">
        <f t="shared" si="16"/>
        <v>0</v>
      </c>
      <c r="AN72" s="14">
        <f t="shared" si="16"/>
        <v>0</v>
      </c>
      <c r="AO72" s="14">
        <f t="shared" si="16"/>
        <v>0</v>
      </c>
      <c r="AP72" s="14">
        <f t="shared" si="16"/>
        <v>0</v>
      </c>
      <c r="AQ72" s="14">
        <f t="shared" si="16"/>
        <v>0</v>
      </c>
      <c r="AR72" s="14">
        <f t="shared" si="16"/>
        <v>0</v>
      </c>
      <c r="AS72" s="14">
        <f t="shared" si="16"/>
        <v>0</v>
      </c>
      <c r="AT72" s="14">
        <f t="shared" si="16"/>
        <v>0</v>
      </c>
      <c r="AU72" s="14">
        <f t="shared" si="16"/>
        <v>0</v>
      </c>
      <c r="AV72" s="14">
        <f>IF(AND(AV$6&gt;=$N72,AV$6&lt;$N72+$O72), 1, IF(AND(AV$6&gt;=$H72,AV$6&lt;$H72+$I72), 2, 0))</f>
        <v>0</v>
      </c>
      <c r="AW72" s="14">
        <f t="shared" si="20"/>
        <v>0</v>
      </c>
      <c r="AX72" s="14">
        <f t="shared" si="20"/>
        <v>0</v>
      </c>
      <c r="AY72" s="14">
        <f t="shared" si="20"/>
        <v>0</v>
      </c>
      <c r="AZ72" s="14">
        <f t="shared" si="20"/>
        <v>0</v>
      </c>
      <c r="BA72" s="14">
        <f t="shared" si="20"/>
        <v>0</v>
      </c>
      <c r="BB72" s="14">
        <f t="shared" si="20"/>
        <v>0</v>
      </c>
      <c r="BC72" s="14">
        <f t="shared" si="20"/>
        <v>0</v>
      </c>
      <c r="BD72" s="14">
        <f t="shared" si="20"/>
        <v>0</v>
      </c>
      <c r="BE72" s="14">
        <f t="shared" si="20"/>
        <v>0</v>
      </c>
      <c r="BF72" s="14">
        <f t="shared" si="20"/>
        <v>0</v>
      </c>
      <c r="BG72" s="14">
        <f t="shared" si="20"/>
        <v>0</v>
      </c>
      <c r="BH72" s="14">
        <f t="shared" si="20"/>
        <v>0</v>
      </c>
    </row>
    <row r="73" spans="1:60" ht="19.5" customHeight="1">
      <c r="A73" s="13"/>
      <c r="B73" s="24"/>
      <c r="C73" s="37"/>
      <c r="D73" s="13"/>
      <c r="E73" s="13"/>
      <c r="F73" s="57"/>
      <c r="G73" s="57"/>
      <c r="H73" s="58"/>
      <c r="I73" s="57"/>
      <c r="J73" s="58">
        <f t="shared" si="18"/>
        <v>0</v>
      </c>
      <c r="K73" s="57"/>
      <c r="L73" s="57" t="e">
        <f>LOOKUP(K73,TaskGrading!$A$4:$A$7,TaskGrading!$C$4:$C$7)</f>
        <v>#N/A</v>
      </c>
      <c r="M73" s="57"/>
      <c r="N73" s="57"/>
      <c r="O73" s="57"/>
      <c r="P73" s="58"/>
      <c r="Q73" s="57"/>
      <c r="R73" s="57"/>
      <c r="S73" s="14">
        <f t="shared" si="13"/>
        <v>0</v>
      </c>
      <c r="T73" s="14">
        <f t="shared" si="13"/>
        <v>0</v>
      </c>
      <c r="U73" s="14">
        <f t="shared" si="19"/>
        <v>0</v>
      </c>
      <c r="V73" s="14">
        <f t="shared" si="19"/>
        <v>0</v>
      </c>
      <c r="W73" s="14">
        <f t="shared" si="19"/>
        <v>0</v>
      </c>
      <c r="X73" s="14">
        <f t="shared" si="19"/>
        <v>0</v>
      </c>
      <c r="Y73" s="14">
        <f t="shared" si="19"/>
        <v>0</v>
      </c>
      <c r="Z73" s="14">
        <f t="shared" si="19"/>
        <v>0</v>
      </c>
      <c r="AA73" s="14">
        <f t="shared" si="19"/>
        <v>0</v>
      </c>
      <c r="AB73" s="14">
        <f t="shared" si="19"/>
        <v>0</v>
      </c>
      <c r="AC73" s="14">
        <f t="shared" si="15"/>
        <v>0</v>
      </c>
      <c r="AD73" s="14">
        <f t="shared" si="15"/>
        <v>0</v>
      </c>
      <c r="AE73" s="14">
        <f t="shared" si="15"/>
        <v>0</v>
      </c>
      <c r="AF73" s="14">
        <f t="shared" si="15"/>
        <v>0</v>
      </c>
      <c r="AG73" s="14">
        <f t="shared" si="15"/>
        <v>0</v>
      </c>
      <c r="AH73" s="14">
        <f t="shared" si="15"/>
        <v>0</v>
      </c>
      <c r="AI73" s="14">
        <f t="shared" si="15"/>
        <v>0</v>
      </c>
      <c r="AJ73" s="14">
        <f t="shared" si="15"/>
        <v>0</v>
      </c>
      <c r="AK73" s="14">
        <f t="shared" si="15"/>
        <v>0</v>
      </c>
      <c r="AL73" s="14">
        <f t="shared" si="15"/>
        <v>0</v>
      </c>
      <c r="AM73" s="14">
        <f t="shared" si="16"/>
        <v>0</v>
      </c>
      <c r="AN73" s="14">
        <f t="shared" si="16"/>
        <v>0</v>
      </c>
      <c r="AO73" s="14">
        <f t="shared" si="16"/>
        <v>0</v>
      </c>
      <c r="AP73" s="14">
        <f t="shared" si="16"/>
        <v>0</v>
      </c>
      <c r="AQ73" s="14">
        <f t="shared" si="16"/>
        <v>0</v>
      </c>
      <c r="AR73" s="14">
        <f t="shared" si="16"/>
        <v>0</v>
      </c>
      <c r="AS73" s="14">
        <f t="shared" si="16"/>
        <v>0</v>
      </c>
      <c r="AT73" s="14">
        <f t="shared" si="16"/>
        <v>0</v>
      </c>
      <c r="AU73" s="14">
        <f t="shared" si="16"/>
        <v>0</v>
      </c>
      <c r="AV73" s="14">
        <f>IF(AND(AV$6&gt;=$N73,AV$6&lt;$N73+$O73), 1, IF(AND(AV$6&gt;=$H73,AV$6&lt;$H73+$I73), 2, 0))</f>
        <v>0</v>
      </c>
      <c r="AW73" s="14">
        <f t="shared" si="20"/>
        <v>0</v>
      </c>
      <c r="AX73" s="14">
        <f t="shared" si="20"/>
        <v>0</v>
      </c>
      <c r="AY73" s="14">
        <f t="shared" si="20"/>
        <v>0</v>
      </c>
      <c r="AZ73" s="14">
        <f t="shared" si="20"/>
        <v>0</v>
      </c>
      <c r="BA73" s="14">
        <f t="shared" si="20"/>
        <v>0</v>
      </c>
      <c r="BB73" s="14">
        <f t="shared" si="20"/>
        <v>0</v>
      </c>
      <c r="BC73" s="14">
        <f t="shared" si="20"/>
        <v>0</v>
      </c>
      <c r="BD73" s="14">
        <f t="shared" si="20"/>
        <v>0</v>
      </c>
      <c r="BE73" s="14">
        <f t="shared" si="20"/>
        <v>0</v>
      </c>
      <c r="BF73" s="14">
        <f t="shared" si="20"/>
        <v>0</v>
      </c>
      <c r="BG73" s="14">
        <f t="shared" si="20"/>
        <v>0</v>
      </c>
      <c r="BH73" s="14">
        <f t="shared" si="20"/>
        <v>0</v>
      </c>
    </row>
    <row r="74" spans="1:60" ht="19.5" customHeight="1">
      <c r="A74" s="13"/>
      <c r="B74" s="24"/>
      <c r="C74" s="37"/>
      <c r="D74" s="13"/>
      <c r="E74" s="13"/>
      <c r="F74" s="57"/>
      <c r="G74" s="57"/>
      <c r="H74" s="58"/>
      <c r="I74" s="57"/>
      <c r="J74" s="58">
        <f t="shared" si="18"/>
        <v>0</v>
      </c>
      <c r="K74" s="57"/>
      <c r="L74" s="57" t="e">
        <f>LOOKUP(K74,TaskGrading!$A$4:$A$7,TaskGrading!$C$4:$C$7)</f>
        <v>#N/A</v>
      </c>
      <c r="M74" s="57"/>
      <c r="N74" s="57"/>
      <c r="O74" s="57"/>
      <c r="P74" s="58"/>
      <c r="Q74" s="57"/>
      <c r="R74" s="57"/>
      <c r="S74" s="14">
        <f t="shared" si="13"/>
        <v>0</v>
      </c>
      <c r="T74" s="14">
        <f t="shared" si="13"/>
        <v>0</v>
      </c>
      <c r="U74" s="14">
        <f t="shared" si="19"/>
        <v>0</v>
      </c>
      <c r="V74" s="14">
        <f t="shared" si="19"/>
        <v>0</v>
      </c>
      <c r="W74" s="14">
        <f t="shared" si="19"/>
        <v>0</v>
      </c>
      <c r="X74" s="14">
        <f t="shared" si="19"/>
        <v>0</v>
      </c>
      <c r="Y74" s="14">
        <f t="shared" si="19"/>
        <v>0</v>
      </c>
      <c r="Z74" s="14">
        <f t="shared" si="19"/>
        <v>0</v>
      </c>
      <c r="AA74" s="14">
        <f t="shared" si="19"/>
        <v>0</v>
      </c>
      <c r="AB74" s="14">
        <f t="shared" si="19"/>
        <v>0</v>
      </c>
      <c r="AC74" s="14">
        <f t="shared" si="15"/>
        <v>0</v>
      </c>
      <c r="AD74" s="14">
        <f t="shared" si="15"/>
        <v>0</v>
      </c>
      <c r="AE74" s="14">
        <f t="shared" si="15"/>
        <v>0</v>
      </c>
      <c r="AF74" s="14">
        <f t="shared" si="15"/>
        <v>0</v>
      </c>
      <c r="AG74" s="14">
        <f t="shared" si="15"/>
        <v>0</v>
      </c>
      <c r="AH74" s="14">
        <f t="shared" si="15"/>
        <v>0</v>
      </c>
      <c r="AI74" s="14">
        <f t="shared" si="15"/>
        <v>0</v>
      </c>
      <c r="AJ74" s="14">
        <f t="shared" si="15"/>
        <v>0</v>
      </c>
      <c r="AK74" s="14">
        <f t="shared" si="15"/>
        <v>0</v>
      </c>
      <c r="AL74" s="14">
        <f t="shared" si="15"/>
        <v>0</v>
      </c>
      <c r="AM74" s="14">
        <f t="shared" si="16"/>
        <v>0</v>
      </c>
      <c r="AN74" s="14">
        <f t="shared" si="16"/>
        <v>0</v>
      </c>
      <c r="AO74" s="14">
        <f t="shared" si="16"/>
        <v>0</v>
      </c>
      <c r="AP74" s="14">
        <f t="shared" si="16"/>
        <v>0</v>
      </c>
      <c r="AQ74" s="14">
        <f t="shared" si="16"/>
        <v>0</v>
      </c>
      <c r="AR74" s="14">
        <f t="shared" si="16"/>
        <v>0</v>
      </c>
      <c r="AS74" s="14">
        <f t="shared" si="16"/>
        <v>0</v>
      </c>
      <c r="AT74" s="14">
        <f t="shared" si="16"/>
        <v>0</v>
      </c>
      <c r="AU74" s="14">
        <f t="shared" si="16"/>
        <v>0</v>
      </c>
      <c r="AV74" s="14">
        <f>IF(AND(AV$6&gt;=$N74,AV$6&lt;$N74+$O74), 1, IF(AND(AV$6&gt;=$H74,AV$6&lt;$H74+$I74), 2, 0))</f>
        <v>0</v>
      </c>
      <c r="AW74" s="14">
        <f t="shared" si="20"/>
        <v>0</v>
      </c>
      <c r="AX74" s="14">
        <f t="shared" si="20"/>
        <v>0</v>
      </c>
      <c r="AY74" s="14">
        <f t="shared" si="20"/>
        <v>0</v>
      </c>
      <c r="AZ74" s="14">
        <f t="shared" si="20"/>
        <v>0</v>
      </c>
      <c r="BA74" s="14">
        <f t="shared" si="20"/>
        <v>0</v>
      </c>
      <c r="BB74" s="14">
        <f t="shared" si="20"/>
        <v>0</v>
      </c>
      <c r="BC74" s="14">
        <f t="shared" si="20"/>
        <v>0</v>
      </c>
      <c r="BD74" s="14">
        <f t="shared" si="20"/>
        <v>0</v>
      </c>
      <c r="BE74" s="14">
        <f t="shared" si="20"/>
        <v>0</v>
      </c>
      <c r="BF74" s="14">
        <f t="shared" si="20"/>
        <v>0</v>
      </c>
      <c r="BG74" s="14">
        <f t="shared" si="20"/>
        <v>0</v>
      </c>
      <c r="BH74" s="14">
        <f t="shared" si="20"/>
        <v>0</v>
      </c>
    </row>
    <row r="75" spans="1:60" ht="19.5" customHeight="1">
      <c r="A75" s="13"/>
      <c r="B75" s="24"/>
      <c r="C75" s="37"/>
      <c r="D75" s="13"/>
      <c r="E75" s="13"/>
      <c r="F75" s="57"/>
      <c r="G75" s="57"/>
      <c r="H75" s="58"/>
      <c r="I75" s="57"/>
      <c r="J75" s="58">
        <f t="shared" si="18"/>
        <v>0</v>
      </c>
      <c r="K75" s="57"/>
      <c r="L75" s="57" t="e">
        <f>LOOKUP(K75,TaskGrading!$A$4:$A$7,TaskGrading!$C$4:$C$7)</f>
        <v>#N/A</v>
      </c>
      <c r="M75" s="57"/>
      <c r="N75" s="57"/>
      <c r="O75" s="57"/>
      <c r="P75" s="58"/>
      <c r="Q75" s="57"/>
      <c r="R75" s="57"/>
      <c r="S75" s="14">
        <f t="shared" si="13"/>
        <v>0</v>
      </c>
      <c r="T75" s="14">
        <f t="shared" si="13"/>
        <v>0</v>
      </c>
      <c r="U75" s="14">
        <f t="shared" si="19"/>
        <v>0</v>
      </c>
      <c r="V75" s="14">
        <f t="shared" si="19"/>
        <v>0</v>
      </c>
      <c r="W75" s="14">
        <f t="shared" si="19"/>
        <v>0</v>
      </c>
      <c r="X75" s="14">
        <f t="shared" si="19"/>
        <v>0</v>
      </c>
      <c r="Y75" s="14">
        <f t="shared" si="19"/>
        <v>0</v>
      </c>
      <c r="Z75" s="14">
        <f t="shared" si="19"/>
        <v>0</v>
      </c>
      <c r="AA75" s="14">
        <f t="shared" si="19"/>
        <v>0</v>
      </c>
      <c r="AB75" s="14">
        <f t="shared" si="19"/>
        <v>0</v>
      </c>
      <c r="AC75" s="14">
        <f t="shared" si="15"/>
        <v>0</v>
      </c>
      <c r="AD75" s="14">
        <f t="shared" si="15"/>
        <v>0</v>
      </c>
      <c r="AE75" s="14">
        <f t="shared" si="15"/>
        <v>0</v>
      </c>
      <c r="AF75" s="14">
        <f t="shared" si="15"/>
        <v>0</v>
      </c>
      <c r="AG75" s="14">
        <f t="shared" si="15"/>
        <v>0</v>
      </c>
      <c r="AH75" s="14">
        <f t="shared" si="15"/>
        <v>0</v>
      </c>
      <c r="AI75" s="14">
        <f t="shared" si="15"/>
        <v>0</v>
      </c>
      <c r="AJ75" s="14">
        <f t="shared" si="15"/>
        <v>0</v>
      </c>
      <c r="AK75" s="14">
        <f t="shared" si="15"/>
        <v>0</v>
      </c>
      <c r="AL75" s="14">
        <f t="shared" si="15"/>
        <v>0</v>
      </c>
      <c r="AM75" s="14">
        <f t="shared" si="15"/>
        <v>0</v>
      </c>
      <c r="AN75" s="14">
        <f t="shared" si="15"/>
        <v>0</v>
      </c>
      <c r="AO75" s="14">
        <f t="shared" si="15"/>
        <v>0</v>
      </c>
      <c r="AP75" s="14">
        <f t="shared" si="15"/>
        <v>0</v>
      </c>
      <c r="AQ75" s="14">
        <f t="shared" ref="AM75:BB100" si="21">IF(AND(AQ$6&gt;=$N75,AQ$6&lt;$N75+$O75), 1, IF(AND(AQ$6&gt;=$H75,AQ$6&lt;$H75+$I75), 2, 0))</f>
        <v>0</v>
      </c>
      <c r="AR75" s="14">
        <f t="shared" si="21"/>
        <v>0</v>
      </c>
      <c r="AS75" s="14">
        <f t="shared" si="21"/>
        <v>0</v>
      </c>
      <c r="AT75" s="14">
        <f t="shared" si="21"/>
        <v>0</v>
      </c>
      <c r="AU75" s="14">
        <f t="shared" si="21"/>
        <v>0</v>
      </c>
      <c r="AV75" s="14">
        <f>IF(AND(AV$6&gt;=$N75,AV$6&lt;$N75+$O75), 1, IF(AND(AV$6&gt;=$H75,AV$6&lt;$H75+$I75), 2, 0))</f>
        <v>0</v>
      </c>
      <c r="AW75" s="14">
        <f t="shared" si="20"/>
        <v>0</v>
      </c>
      <c r="AX75" s="14">
        <f t="shared" si="20"/>
        <v>0</v>
      </c>
      <c r="AY75" s="14">
        <f t="shared" si="20"/>
        <v>0</v>
      </c>
      <c r="AZ75" s="14">
        <f t="shared" si="20"/>
        <v>0</v>
      </c>
      <c r="BA75" s="14">
        <f t="shared" si="20"/>
        <v>0</v>
      </c>
      <c r="BB75" s="14">
        <f t="shared" si="20"/>
        <v>0</v>
      </c>
      <c r="BC75" s="14">
        <f t="shared" si="20"/>
        <v>0</v>
      </c>
      <c r="BD75" s="14">
        <f t="shared" si="20"/>
        <v>0</v>
      </c>
      <c r="BE75" s="14">
        <f t="shared" si="20"/>
        <v>0</v>
      </c>
      <c r="BF75" s="14">
        <f t="shared" si="20"/>
        <v>0</v>
      </c>
      <c r="BG75" s="14">
        <f t="shared" si="20"/>
        <v>0</v>
      </c>
      <c r="BH75" s="14">
        <f t="shared" si="20"/>
        <v>0</v>
      </c>
    </row>
    <row r="76" spans="1:60" ht="19.5" customHeight="1">
      <c r="A76" s="13"/>
      <c r="B76" s="24"/>
      <c r="C76" s="37"/>
      <c r="D76" s="13"/>
      <c r="E76" s="13"/>
      <c r="F76" s="57"/>
      <c r="G76" s="57"/>
      <c r="H76" s="58"/>
      <c r="I76" s="57"/>
      <c r="J76" s="58">
        <f t="shared" si="18"/>
        <v>0</v>
      </c>
      <c r="K76" s="57"/>
      <c r="L76" s="57" t="e">
        <f>LOOKUP(K76,TaskGrading!$A$4:$A$7,TaskGrading!$C$4:$C$7)</f>
        <v>#N/A</v>
      </c>
      <c r="M76" s="57"/>
      <c r="N76" s="57"/>
      <c r="O76" s="57"/>
      <c r="P76" s="58"/>
      <c r="Q76" s="57"/>
      <c r="R76" s="57"/>
      <c r="S76" s="14">
        <f t="shared" si="13"/>
        <v>0</v>
      </c>
      <c r="T76" s="14">
        <f t="shared" si="13"/>
        <v>0</v>
      </c>
      <c r="U76" s="14">
        <f t="shared" si="19"/>
        <v>0</v>
      </c>
      <c r="V76" s="14">
        <f t="shared" si="19"/>
        <v>0</v>
      </c>
      <c r="W76" s="14">
        <f t="shared" si="19"/>
        <v>0</v>
      </c>
      <c r="X76" s="14">
        <f t="shared" si="19"/>
        <v>0</v>
      </c>
      <c r="Y76" s="14">
        <f t="shared" si="19"/>
        <v>0</v>
      </c>
      <c r="Z76" s="14">
        <f t="shared" si="19"/>
        <v>0</v>
      </c>
      <c r="AA76" s="14">
        <f t="shared" si="19"/>
        <v>0</v>
      </c>
      <c r="AB76" s="14">
        <f t="shared" si="19"/>
        <v>0</v>
      </c>
      <c r="AC76" s="14">
        <f t="shared" si="19"/>
        <v>0</v>
      </c>
      <c r="AD76" s="14">
        <f t="shared" si="19"/>
        <v>0</v>
      </c>
      <c r="AE76" s="14">
        <f t="shared" si="19"/>
        <v>0</v>
      </c>
      <c r="AF76" s="14">
        <f t="shared" si="19"/>
        <v>0</v>
      </c>
      <c r="AG76" s="14">
        <f t="shared" si="19"/>
        <v>0</v>
      </c>
      <c r="AH76" s="14">
        <f t="shared" si="19"/>
        <v>0</v>
      </c>
      <c r="AI76" s="14">
        <f t="shared" si="19"/>
        <v>0</v>
      </c>
      <c r="AJ76" s="14">
        <f t="shared" si="19"/>
        <v>0</v>
      </c>
      <c r="AK76" s="14">
        <f t="shared" ref="AC76:AL102" si="22">IF(AND(AK$6&gt;=$N76,AK$6&lt;$N76+$O76), 1, IF(AND(AK$6&gt;=$H76,AK$6&lt;$H76+$I76), 2, 0))</f>
        <v>0</v>
      </c>
      <c r="AL76" s="14">
        <f t="shared" si="22"/>
        <v>0</v>
      </c>
      <c r="AM76" s="14">
        <f t="shared" si="21"/>
        <v>0</v>
      </c>
      <c r="AN76" s="14">
        <f t="shared" si="21"/>
        <v>0</v>
      </c>
      <c r="AO76" s="14">
        <f t="shared" si="21"/>
        <v>0</v>
      </c>
      <c r="AP76" s="14">
        <f t="shared" si="21"/>
        <v>0</v>
      </c>
      <c r="AQ76" s="14">
        <f t="shared" si="21"/>
        <v>0</v>
      </c>
      <c r="AR76" s="14">
        <f t="shared" si="21"/>
        <v>0</v>
      </c>
      <c r="AS76" s="14">
        <f t="shared" si="21"/>
        <v>0</v>
      </c>
      <c r="AT76" s="14">
        <f t="shared" si="21"/>
        <v>0</v>
      </c>
      <c r="AU76" s="14">
        <f t="shared" si="21"/>
        <v>0</v>
      </c>
      <c r="AV76" s="14">
        <f>IF(AND(AV$6&gt;=$N76,AV$6&lt;$N76+$O76), 1, IF(AND(AV$6&gt;=$H76,AV$6&lt;$H76+$I76), 2, 0))</f>
        <v>0</v>
      </c>
      <c r="AW76" s="14">
        <f t="shared" si="20"/>
        <v>0</v>
      </c>
      <c r="AX76" s="14">
        <f t="shared" si="20"/>
        <v>0</v>
      </c>
      <c r="AY76" s="14">
        <f t="shared" si="20"/>
        <v>0</v>
      </c>
      <c r="AZ76" s="14">
        <f t="shared" si="20"/>
        <v>0</v>
      </c>
      <c r="BA76" s="14">
        <f t="shared" si="20"/>
        <v>0</v>
      </c>
      <c r="BB76" s="14">
        <f t="shared" si="20"/>
        <v>0</v>
      </c>
      <c r="BC76" s="14">
        <f t="shared" si="20"/>
        <v>0</v>
      </c>
      <c r="BD76" s="14">
        <f t="shared" si="20"/>
        <v>0</v>
      </c>
      <c r="BE76" s="14">
        <f t="shared" si="20"/>
        <v>0</v>
      </c>
      <c r="BF76" s="14">
        <f t="shared" si="20"/>
        <v>0</v>
      </c>
      <c r="BG76" s="14">
        <f t="shared" si="20"/>
        <v>0</v>
      </c>
      <c r="BH76" s="14">
        <f t="shared" si="20"/>
        <v>0</v>
      </c>
    </row>
    <row r="77" spans="1:60" ht="19.5" customHeight="1">
      <c r="A77" s="13"/>
      <c r="B77" s="24"/>
      <c r="C77" s="37"/>
      <c r="D77" s="13"/>
      <c r="E77" s="13"/>
      <c r="F77" s="57"/>
      <c r="G77" s="57"/>
      <c r="H77" s="58"/>
      <c r="I77" s="57"/>
      <c r="J77" s="58">
        <f t="shared" si="18"/>
        <v>0</v>
      </c>
      <c r="K77" s="57"/>
      <c r="L77" s="57" t="e">
        <f>LOOKUP(K77,TaskGrading!$A$4:$A$7,TaskGrading!$C$4:$C$7)</f>
        <v>#N/A</v>
      </c>
      <c r="M77" s="57"/>
      <c r="N77" s="57"/>
      <c r="O77" s="57"/>
      <c r="P77" s="58"/>
      <c r="Q77" s="57"/>
      <c r="R77" s="57"/>
      <c r="S77" s="14">
        <f t="shared" si="13"/>
        <v>0</v>
      </c>
      <c r="T77" s="14">
        <f t="shared" si="13"/>
        <v>0</v>
      </c>
      <c r="U77" s="14">
        <f t="shared" si="19"/>
        <v>0</v>
      </c>
      <c r="V77" s="14">
        <f t="shared" si="19"/>
        <v>0</v>
      </c>
      <c r="W77" s="14">
        <f t="shared" si="19"/>
        <v>0</v>
      </c>
      <c r="X77" s="14">
        <f t="shared" si="19"/>
        <v>0</v>
      </c>
      <c r="Y77" s="14">
        <f t="shared" si="19"/>
        <v>0</v>
      </c>
      <c r="Z77" s="14">
        <f t="shared" si="19"/>
        <v>0</v>
      </c>
      <c r="AA77" s="14">
        <f t="shared" si="19"/>
        <v>0</v>
      </c>
      <c r="AB77" s="14">
        <f t="shared" si="19"/>
        <v>0</v>
      </c>
      <c r="AC77" s="14">
        <f t="shared" si="22"/>
        <v>0</v>
      </c>
      <c r="AD77" s="14">
        <f t="shared" si="22"/>
        <v>0</v>
      </c>
      <c r="AE77" s="14">
        <f t="shared" si="22"/>
        <v>0</v>
      </c>
      <c r="AF77" s="14">
        <f t="shared" si="22"/>
        <v>0</v>
      </c>
      <c r="AG77" s="14">
        <f t="shared" si="22"/>
        <v>0</v>
      </c>
      <c r="AH77" s="14">
        <f t="shared" si="22"/>
        <v>0</v>
      </c>
      <c r="AI77" s="14">
        <f t="shared" si="22"/>
        <v>0</v>
      </c>
      <c r="AJ77" s="14">
        <f t="shared" si="22"/>
        <v>0</v>
      </c>
      <c r="AK77" s="14">
        <f t="shared" si="22"/>
        <v>0</v>
      </c>
      <c r="AL77" s="14">
        <f t="shared" si="22"/>
        <v>0</v>
      </c>
      <c r="AM77" s="14">
        <f t="shared" si="21"/>
        <v>0</v>
      </c>
      <c r="AN77" s="14">
        <f t="shared" si="21"/>
        <v>0</v>
      </c>
      <c r="AO77" s="14">
        <f t="shared" si="21"/>
        <v>0</v>
      </c>
      <c r="AP77" s="14">
        <f t="shared" si="21"/>
        <v>0</v>
      </c>
      <c r="AQ77" s="14">
        <f t="shared" si="21"/>
        <v>0</v>
      </c>
      <c r="AR77" s="14">
        <f t="shared" si="21"/>
        <v>0</v>
      </c>
      <c r="AS77" s="14">
        <f t="shared" si="21"/>
        <v>0</v>
      </c>
      <c r="AT77" s="14">
        <f t="shared" si="21"/>
        <v>0</v>
      </c>
      <c r="AU77" s="14">
        <f t="shared" si="21"/>
        <v>0</v>
      </c>
      <c r="AV77" s="14">
        <f>IF(AND(AV$6&gt;=$N77,AV$6&lt;$N77+$O77), 1, IF(AND(AV$6&gt;=$H77,AV$6&lt;$H77+$I77), 2, 0))</f>
        <v>0</v>
      </c>
      <c r="AW77" s="14">
        <f t="shared" si="20"/>
        <v>0</v>
      </c>
      <c r="AX77" s="14">
        <f t="shared" si="20"/>
        <v>0</v>
      </c>
      <c r="AY77" s="14">
        <f t="shared" si="20"/>
        <v>0</v>
      </c>
      <c r="AZ77" s="14">
        <f t="shared" si="20"/>
        <v>0</v>
      </c>
      <c r="BA77" s="14">
        <f t="shared" si="20"/>
        <v>0</v>
      </c>
      <c r="BB77" s="14">
        <f t="shared" si="20"/>
        <v>0</v>
      </c>
      <c r="BC77" s="14">
        <f t="shared" si="20"/>
        <v>0</v>
      </c>
      <c r="BD77" s="14">
        <f t="shared" si="20"/>
        <v>0</v>
      </c>
      <c r="BE77" s="14">
        <f t="shared" si="20"/>
        <v>0</v>
      </c>
      <c r="BF77" s="14">
        <f t="shared" si="20"/>
        <v>0</v>
      </c>
      <c r="BG77" s="14">
        <f t="shared" si="20"/>
        <v>0</v>
      </c>
      <c r="BH77" s="14">
        <f t="shared" si="20"/>
        <v>0</v>
      </c>
    </row>
    <row r="78" spans="1:60" ht="19.5" customHeight="1">
      <c r="A78" s="13"/>
      <c r="B78" s="24"/>
      <c r="C78" s="37"/>
      <c r="D78" s="13"/>
      <c r="E78" s="13"/>
      <c r="F78" s="57"/>
      <c r="G78" s="57"/>
      <c r="H78" s="58"/>
      <c r="I78" s="57"/>
      <c r="J78" s="58">
        <f t="shared" si="18"/>
        <v>0</v>
      </c>
      <c r="K78" s="57"/>
      <c r="L78" s="57" t="e">
        <f>LOOKUP(K78,TaskGrading!$A$4:$A$7,TaskGrading!$C$4:$C$7)</f>
        <v>#N/A</v>
      </c>
      <c r="M78" s="57"/>
      <c r="N78" s="57"/>
      <c r="O78" s="57"/>
      <c r="P78" s="58"/>
      <c r="Q78" s="57"/>
      <c r="R78" s="57"/>
      <c r="S78" s="14">
        <f t="shared" si="13"/>
        <v>0</v>
      </c>
      <c r="T78" s="14">
        <f t="shared" si="13"/>
        <v>0</v>
      </c>
      <c r="U78" s="14">
        <f t="shared" si="19"/>
        <v>0</v>
      </c>
      <c r="V78" s="14">
        <f t="shared" si="19"/>
        <v>0</v>
      </c>
      <c r="W78" s="14">
        <f t="shared" si="19"/>
        <v>0</v>
      </c>
      <c r="X78" s="14">
        <f t="shared" si="19"/>
        <v>0</v>
      </c>
      <c r="Y78" s="14">
        <f t="shared" si="19"/>
        <v>0</v>
      </c>
      <c r="Z78" s="14">
        <f t="shared" si="19"/>
        <v>0</v>
      </c>
      <c r="AA78" s="14">
        <f t="shared" si="19"/>
        <v>0</v>
      </c>
      <c r="AB78" s="14">
        <f t="shared" si="19"/>
        <v>0</v>
      </c>
      <c r="AC78" s="14">
        <f t="shared" si="22"/>
        <v>0</v>
      </c>
      <c r="AD78" s="14">
        <f t="shared" si="22"/>
        <v>0</v>
      </c>
      <c r="AE78" s="14">
        <f t="shared" si="22"/>
        <v>0</v>
      </c>
      <c r="AF78" s="14">
        <f t="shared" si="22"/>
        <v>0</v>
      </c>
      <c r="AG78" s="14">
        <f t="shared" si="22"/>
        <v>0</v>
      </c>
      <c r="AH78" s="14">
        <f t="shared" si="22"/>
        <v>0</v>
      </c>
      <c r="AI78" s="14">
        <f t="shared" si="22"/>
        <v>0</v>
      </c>
      <c r="AJ78" s="14">
        <f t="shared" si="22"/>
        <v>0</v>
      </c>
      <c r="AK78" s="14">
        <f t="shared" si="22"/>
        <v>0</v>
      </c>
      <c r="AL78" s="14">
        <f t="shared" si="22"/>
        <v>0</v>
      </c>
      <c r="AM78" s="14">
        <f t="shared" si="21"/>
        <v>0</v>
      </c>
      <c r="AN78" s="14">
        <f t="shared" si="21"/>
        <v>0</v>
      </c>
      <c r="AO78" s="14">
        <f t="shared" si="21"/>
        <v>0</v>
      </c>
      <c r="AP78" s="14">
        <f t="shared" si="21"/>
        <v>0</v>
      </c>
      <c r="AQ78" s="14">
        <f t="shared" si="21"/>
        <v>0</v>
      </c>
      <c r="AR78" s="14">
        <f t="shared" si="21"/>
        <v>0</v>
      </c>
      <c r="AS78" s="14">
        <f t="shared" si="21"/>
        <v>0</v>
      </c>
      <c r="AT78" s="14">
        <f t="shared" si="21"/>
        <v>0</v>
      </c>
      <c r="AU78" s="14">
        <f t="shared" si="21"/>
        <v>0</v>
      </c>
      <c r="AV78" s="14">
        <f>IF(AND(AV$6&gt;=$N78,AV$6&lt;$N78+$O78), 1, IF(AND(AV$6&gt;=$H78,AV$6&lt;$H78+$I78), 2, 0))</f>
        <v>0</v>
      </c>
      <c r="AW78" s="14">
        <f t="shared" si="20"/>
        <v>0</v>
      </c>
      <c r="AX78" s="14">
        <f t="shared" si="20"/>
        <v>0</v>
      </c>
      <c r="AY78" s="14">
        <f t="shared" si="20"/>
        <v>0</v>
      </c>
      <c r="AZ78" s="14">
        <f t="shared" si="20"/>
        <v>0</v>
      </c>
      <c r="BA78" s="14">
        <f t="shared" si="20"/>
        <v>0</v>
      </c>
      <c r="BB78" s="14">
        <f t="shared" si="20"/>
        <v>0</v>
      </c>
      <c r="BC78" s="14">
        <f t="shared" si="20"/>
        <v>0</v>
      </c>
      <c r="BD78" s="14">
        <f t="shared" si="20"/>
        <v>0</v>
      </c>
      <c r="BE78" s="14">
        <f t="shared" si="20"/>
        <v>0</v>
      </c>
      <c r="BF78" s="14">
        <f t="shared" si="20"/>
        <v>0</v>
      </c>
      <c r="BG78" s="14">
        <f t="shared" si="20"/>
        <v>0</v>
      </c>
      <c r="BH78" s="14">
        <f t="shared" si="20"/>
        <v>0</v>
      </c>
    </row>
    <row r="79" spans="1:60" ht="19.5" customHeight="1">
      <c r="A79" s="13"/>
      <c r="B79" s="24"/>
      <c r="C79" s="37"/>
      <c r="D79" s="13"/>
      <c r="E79" s="13"/>
      <c r="F79" s="57"/>
      <c r="G79" s="57"/>
      <c r="H79" s="58"/>
      <c r="I79" s="57"/>
      <c r="J79" s="58">
        <f t="shared" si="18"/>
        <v>0</v>
      </c>
      <c r="K79" s="57"/>
      <c r="L79" s="57" t="e">
        <f>LOOKUP(K79,TaskGrading!$A$4:$A$7,TaskGrading!$C$4:$C$7)</f>
        <v>#N/A</v>
      </c>
      <c r="M79" s="57"/>
      <c r="N79" s="57"/>
      <c r="O79" s="57"/>
      <c r="P79" s="58"/>
      <c r="Q79" s="57"/>
      <c r="R79" s="57"/>
      <c r="S79" s="14">
        <f t="shared" si="13"/>
        <v>0</v>
      </c>
      <c r="T79" s="14">
        <f t="shared" si="13"/>
        <v>0</v>
      </c>
      <c r="U79" s="14">
        <f t="shared" si="19"/>
        <v>0</v>
      </c>
      <c r="V79" s="14">
        <f t="shared" si="19"/>
        <v>0</v>
      </c>
      <c r="W79" s="14">
        <f t="shared" si="19"/>
        <v>0</v>
      </c>
      <c r="X79" s="14">
        <f t="shared" si="19"/>
        <v>0</v>
      </c>
      <c r="Y79" s="14">
        <f t="shared" si="19"/>
        <v>0</v>
      </c>
      <c r="Z79" s="14">
        <f t="shared" si="19"/>
        <v>0</v>
      </c>
      <c r="AA79" s="14">
        <f t="shared" si="19"/>
        <v>0</v>
      </c>
      <c r="AB79" s="14">
        <f t="shared" si="19"/>
        <v>0</v>
      </c>
      <c r="AC79" s="14">
        <f t="shared" si="22"/>
        <v>0</v>
      </c>
      <c r="AD79" s="14">
        <f t="shared" si="22"/>
        <v>0</v>
      </c>
      <c r="AE79" s="14">
        <f t="shared" si="22"/>
        <v>0</v>
      </c>
      <c r="AF79" s="14">
        <f t="shared" si="22"/>
        <v>0</v>
      </c>
      <c r="AG79" s="14">
        <f t="shared" si="22"/>
        <v>0</v>
      </c>
      <c r="AH79" s="14">
        <f t="shared" si="22"/>
        <v>0</v>
      </c>
      <c r="AI79" s="14">
        <f t="shared" si="22"/>
        <v>0</v>
      </c>
      <c r="AJ79" s="14">
        <f t="shared" si="22"/>
        <v>0</v>
      </c>
      <c r="AK79" s="14">
        <f t="shared" si="22"/>
        <v>0</v>
      </c>
      <c r="AL79" s="14">
        <f t="shared" si="22"/>
        <v>0</v>
      </c>
      <c r="AM79" s="14">
        <f t="shared" si="21"/>
        <v>0</v>
      </c>
      <c r="AN79" s="14">
        <f t="shared" si="21"/>
        <v>0</v>
      </c>
      <c r="AO79" s="14">
        <f t="shared" si="21"/>
        <v>0</v>
      </c>
      <c r="AP79" s="14">
        <f t="shared" si="21"/>
        <v>0</v>
      </c>
      <c r="AQ79" s="14">
        <f t="shared" si="21"/>
        <v>0</v>
      </c>
      <c r="AR79" s="14">
        <f t="shared" si="21"/>
        <v>0</v>
      </c>
      <c r="AS79" s="14">
        <f t="shared" si="21"/>
        <v>0</v>
      </c>
      <c r="AT79" s="14">
        <f t="shared" si="21"/>
        <v>0</v>
      </c>
      <c r="AU79" s="14">
        <f t="shared" si="21"/>
        <v>0</v>
      </c>
      <c r="AV79" s="14">
        <f>IF(AND(AV$6&gt;=$N79,AV$6&lt;$N79+$O79), 1, IF(AND(AV$6&gt;=$H79,AV$6&lt;$H79+$I79), 2, 0))</f>
        <v>0</v>
      </c>
      <c r="AW79" s="14">
        <f t="shared" si="20"/>
        <v>0</v>
      </c>
      <c r="AX79" s="14">
        <f t="shared" si="20"/>
        <v>0</v>
      </c>
      <c r="AY79" s="14">
        <f t="shared" si="20"/>
        <v>0</v>
      </c>
      <c r="AZ79" s="14">
        <f t="shared" si="20"/>
        <v>0</v>
      </c>
      <c r="BA79" s="14">
        <f t="shared" si="20"/>
        <v>0</v>
      </c>
      <c r="BB79" s="14">
        <f t="shared" si="20"/>
        <v>0</v>
      </c>
      <c r="BC79" s="14">
        <f t="shared" si="20"/>
        <v>0</v>
      </c>
      <c r="BD79" s="14">
        <f t="shared" si="20"/>
        <v>0</v>
      </c>
      <c r="BE79" s="14">
        <f t="shared" si="20"/>
        <v>0</v>
      </c>
      <c r="BF79" s="14">
        <f t="shared" si="20"/>
        <v>0</v>
      </c>
      <c r="BG79" s="14">
        <f t="shared" si="20"/>
        <v>0</v>
      </c>
      <c r="BH79" s="14">
        <f t="shared" si="20"/>
        <v>0</v>
      </c>
    </row>
    <row r="80" spans="1:60" ht="19.5" customHeight="1">
      <c r="A80" s="13"/>
      <c r="B80" s="24"/>
      <c r="C80" s="37"/>
      <c r="D80" s="13"/>
      <c r="E80" s="13"/>
      <c r="F80" s="57"/>
      <c r="G80" s="57"/>
      <c r="H80" s="58"/>
      <c r="I80" s="57"/>
      <c r="J80" s="58">
        <f t="shared" si="18"/>
        <v>0</v>
      </c>
      <c r="K80" s="57"/>
      <c r="L80" s="57" t="e">
        <f>LOOKUP(K80,TaskGrading!$A$4:$A$7,TaskGrading!$C$4:$C$7)</f>
        <v>#N/A</v>
      </c>
      <c r="M80" s="57"/>
      <c r="N80" s="57"/>
      <c r="O80" s="57"/>
      <c r="P80" s="58"/>
      <c r="Q80" s="57"/>
      <c r="R80" s="57"/>
      <c r="S80" s="14">
        <f t="shared" si="13"/>
        <v>0</v>
      </c>
      <c r="T80" s="14">
        <f t="shared" si="13"/>
        <v>0</v>
      </c>
      <c r="U80" s="14">
        <f t="shared" si="19"/>
        <v>0</v>
      </c>
      <c r="V80" s="14">
        <f t="shared" si="19"/>
        <v>0</v>
      </c>
      <c r="W80" s="14">
        <f t="shared" si="19"/>
        <v>0</v>
      </c>
      <c r="X80" s="14">
        <f t="shared" si="19"/>
        <v>0</v>
      </c>
      <c r="Y80" s="14">
        <f t="shared" si="19"/>
        <v>0</v>
      </c>
      <c r="Z80" s="14">
        <f t="shared" si="19"/>
        <v>0</v>
      </c>
      <c r="AA80" s="14">
        <f t="shared" si="19"/>
        <v>0</v>
      </c>
      <c r="AB80" s="14">
        <f t="shared" si="19"/>
        <v>0</v>
      </c>
      <c r="AC80" s="14">
        <f t="shared" si="22"/>
        <v>0</v>
      </c>
      <c r="AD80" s="14">
        <f t="shared" si="22"/>
        <v>0</v>
      </c>
      <c r="AE80" s="14">
        <f t="shared" si="22"/>
        <v>0</v>
      </c>
      <c r="AF80" s="14">
        <f t="shared" si="22"/>
        <v>0</v>
      </c>
      <c r="AG80" s="14">
        <f t="shared" si="22"/>
        <v>0</v>
      </c>
      <c r="AH80" s="14">
        <f t="shared" si="22"/>
        <v>0</v>
      </c>
      <c r="AI80" s="14">
        <f t="shared" si="22"/>
        <v>0</v>
      </c>
      <c r="AJ80" s="14">
        <f t="shared" si="22"/>
        <v>0</v>
      </c>
      <c r="AK80" s="14">
        <f t="shared" si="22"/>
        <v>0</v>
      </c>
      <c r="AL80" s="14">
        <f t="shared" si="22"/>
        <v>0</v>
      </c>
      <c r="AM80" s="14">
        <f t="shared" si="21"/>
        <v>0</v>
      </c>
      <c r="AN80" s="14">
        <f t="shared" si="21"/>
        <v>0</v>
      </c>
      <c r="AO80" s="14">
        <f t="shared" si="21"/>
        <v>0</v>
      </c>
      <c r="AP80" s="14">
        <f t="shared" si="21"/>
        <v>0</v>
      </c>
      <c r="AQ80" s="14">
        <f t="shared" si="21"/>
        <v>0</v>
      </c>
      <c r="AR80" s="14">
        <f t="shared" si="21"/>
        <v>0</v>
      </c>
      <c r="AS80" s="14">
        <f t="shared" si="21"/>
        <v>0</v>
      </c>
      <c r="AT80" s="14">
        <f t="shared" si="21"/>
        <v>0</v>
      </c>
      <c r="AU80" s="14">
        <f t="shared" si="21"/>
        <v>0</v>
      </c>
      <c r="AV80" s="14">
        <f>IF(AND(AV$6&gt;=$N80,AV$6&lt;$N80+$O80), 1, IF(AND(AV$6&gt;=$H80,AV$6&lt;$H80+$I80), 2, 0))</f>
        <v>0</v>
      </c>
      <c r="AW80" s="14">
        <f t="shared" si="20"/>
        <v>0</v>
      </c>
      <c r="AX80" s="14">
        <f t="shared" si="20"/>
        <v>0</v>
      </c>
      <c r="AY80" s="14">
        <f t="shared" si="20"/>
        <v>0</v>
      </c>
      <c r="AZ80" s="14">
        <f t="shared" si="20"/>
        <v>0</v>
      </c>
      <c r="BA80" s="14">
        <f t="shared" si="20"/>
        <v>0</v>
      </c>
      <c r="BB80" s="14">
        <f t="shared" si="20"/>
        <v>0</v>
      </c>
      <c r="BC80" s="14">
        <f t="shared" si="20"/>
        <v>0</v>
      </c>
      <c r="BD80" s="14">
        <f t="shared" si="20"/>
        <v>0</v>
      </c>
      <c r="BE80" s="14">
        <f t="shared" si="20"/>
        <v>0</v>
      </c>
      <c r="BF80" s="14">
        <f t="shared" si="20"/>
        <v>0</v>
      </c>
      <c r="BG80" s="14">
        <f t="shared" si="20"/>
        <v>0</v>
      </c>
      <c r="BH80" s="14">
        <f t="shared" si="20"/>
        <v>0</v>
      </c>
    </row>
    <row r="81" spans="1:60" ht="19.5" customHeight="1">
      <c r="A81" s="13"/>
      <c r="B81" s="24"/>
      <c r="C81" s="37"/>
      <c r="D81" s="13"/>
      <c r="E81" s="13"/>
      <c r="F81" s="57"/>
      <c r="G81" s="57"/>
      <c r="H81" s="58"/>
      <c r="I81" s="57"/>
      <c r="J81" s="58">
        <f t="shared" si="18"/>
        <v>0</v>
      </c>
      <c r="K81" s="57"/>
      <c r="L81" s="57" t="e">
        <f>LOOKUP(K81,TaskGrading!$A$4:$A$7,TaskGrading!$C$4:$C$7)</f>
        <v>#N/A</v>
      </c>
      <c r="M81" s="57"/>
      <c r="N81" s="57"/>
      <c r="O81" s="57"/>
      <c r="P81" s="58"/>
      <c r="Q81" s="57"/>
      <c r="R81" s="57"/>
      <c r="S81" s="14">
        <f t="shared" si="13"/>
        <v>0</v>
      </c>
      <c r="T81" s="14">
        <f t="shared" si="13"/>
        <v>0</v>
      </c>
      <c r="U81" s="14">
        <f t="shared" si="19"/>
        <v>0</v>
      </c>
      <c r="V81" s="14">
        <f t="shared" si="19"/>
        <v>0</v>
      </c>
      <c r="W81" s="14">
        <f t="shared" si="19"/>
        <v>0</v>
      </c>
      <c r="X81" s="14">
        <f t="shared" si="19"/>
        <v>0</v>
      </c>
      <c r="Y81" s="14">
        <f t="shared" si="19"/>
        <v>0</v>
      </c>
      <c r="Z81" s="14">
        <f t="shared" si="19"/>
        <v>0</v>
      </c>
      <c r="AA81" s="14">
        <f t="shared" si="19"/>
        <v>0</v>
      </c>
      <c r="AB81" s="14">
        <f t="shared" si="19"/>
        <v>0</v>
      </c>
      <c r="AC81" s="14">
        <f t="shared" si="22"/>
        <v>0</v>
      </c>
      <c r="AD81" s="14">
        <f t="shared" si="22"/>
        <v>0</v>
      </c>
      <c r="AE81" s="14">
        <f t="shared" si="22"/>
        <v>0</v>
      </c>
      <c r="AF81" s="14">
        <f t="shared" si="22"/>
        <v>0</v>
      </c>
      <c r="AG81" s="14">
        <f t="shared" si="22"/>
        <v>0</v>
      </c>
      <c r="AH81" s="14">
        <f t="shared" si="22"/>
        <v>0</v>
      </c>
      <c r="AI81" s="14">
        <f t="shared" si="22"/>
        <v>0</v>
      </c>
      <c r="AJ81" s="14">
        <f t="shared" si="22"/>
        <v>0</v>
      </c>
      <c r="AK81" s="14">
        <f t="shared" si="22"/>
        <v>0</v>
      </c>
      <c r="AL81" s="14">
        <f t="shared" si="22"/>
        <v>0</v>
      </c>
      <c r="AM81" s="14">
        <f t="shared" si="21"/>
        <v>0</v>
      </c>
      <c r="AN81" s="14">
        <f t="shared" si="21"/>
        <v>0</v>
      </c>
      <c r="AO81" s="14">
        <f t="shared" si="21"/>
        <v>0</v>
      </c>
      <c r="AP81" s="14">
        <f t="shared" si="21"/>
        <v>0</v>
      </c>
      <c r="AQ81" s="14">
        <f t="shared" si="21"/>
        <v>0</v>
      </c>
      <c r="AR81" s="14">
        <f t="shared" si="21"/>
        <v>0</v>
      </c>
      <c r="AS81" s="14">
        <f t="shared" si="21"/>
        <v>0</v>
      </c>
      <c r="AT81" s="14">
        <f t="shared" si="21"/>
        <v>0</v>
      </c>
      <c r="AU81" s="14">
        <f t="shared" si="21"/>
        <v>0</v>
      </c>
      <c r="AV81" s="14">
        <f>IF(AND(AV$6&gt;=$N81,AV$6&lt;$N81+$O81), 1, IF(AND(AV$6&gt;=$H81,AV$6&lt;$H81+$I81), 2, 0))</f>
        <v>0</v>
      </c>
      <c r="AW81" s="14">
        <f t="shared" si="20"/>
        <v>0</v>
      </c>
      <c r="AX81" s="14">
        <f t="shared" si="20"/>
        <v>0</v>
      </c>
      <c r="AY81" s="14">
        <f t="shared" si="20"/>
        <v>0</v>
      </c>
      <c r="AZ81" s="14">
        <f t="shared" si="20"/>
        <v>0</v>
      </c>
      <c r="BA81" s="14">
        <f t="shared" si="20"/>
        <v>0</v>
      </c>
      <c r="BB81" s="14">
        <f t="shared" si="20"/>
        <v>0</v>
      </c>
      <c r="BC81" s="14">
        <f t="shared" si="20"/>
        <v>0</v>
      </c>
      <c r="BD81" s="14">
        <f t="shared" si="20"/>
        <v>0</v>
      </c>
      <c r="BE81" s="14">
        <f t="shared" si="20"/>
        <v>0</v>
      </c>
      <c r="BF81" s="14">
        <f t="shared" si="20"/>
        <v>0</v>
      </c>
      <c r="BG81" s="14">
        <f t="shared" si="20"/>
        <v>0</v>
      </c>
      <c r="BH81" s="14">
        <f t="shared" si="20"/>
        <v>0</v>
      </c>
    </row>
    <row r="82" spans="1:60" ht="19.5" customHeight="1">
      <c r="A82" s="13"/>
      <c r="B82" s="24"/>
      <c r="C82" s="37"/>
      <c r="D82" s="13"/>
      <c r="E82" s="13"/>
      <c r="F82" s="57"/>
      <c r="G82" s="57"/>
      <c r="H82" s="58"/>
      <c r="I82" s="57"/>
      <c r="J82" s="58">
        <f t="shared" si="18"/>
        <v>0</v>
      </c>
      <c r="K82" s="57"/>
      <c r="L82" s="57" t="e">
        <f>LOOKUP(K82,TaskGrading!$A$4:$A$7,TaskGrading!$C$4:$C$7)</f>
        <v>#N/A</v>
      </c>
      <c r="M82" s="57"/>
      <c r="N82" s="57"/>
      <c r="O82" s="57"/>
      <c r="P82" s="58"/>
      <c r="Q82" s="57"/>
      <c r="R82" s="57"/>
      <c r="S82" s="14">
        <f t="shared" si="13"/>
        <v>0</v>
      </c>
      <c r="T82" s="14">
        <f t="shared" si="13"/>
        <v>0</v>
      </c>
      <c r="U82" s="14">
        <f t="shared" si="19"/>
        <v>0</v>
      </c>
      <c r="V82" s="14">
        <f t="shared" si="19"/>
        <v>0</v>
      </c>
      <c r="W82" s="14">
        <f t="shared" si="19"/>
        <v>0</v>
      </c>
      <c r="X82" s="14">
        <f t="shared" si="19"/>
        <v>0</v>
      </c>
      <c r="Y82" s="14">
        <f t="shared" si="19"/>
        <v>0</v>
      </c>
      <c r="Z82" s="14">
        <f t="shared" si="19"/>
        <v>0</v>
      </c>
      <c r="AA82" s="14">
        <f t="shared" si="19"/>
        <v>0</v>
      </c>
      <c r="AB82" s="14">
        <f t="shared" si="19"/>
        <v>0</v>
      </c>
      <c r="AC82" s="14">
        <f t="shared" si="22"/>
        <v>0</v>
      </c>
      <c r="AD82" s="14">
        <f t="shared" si="22"/>
        <v>0</v>
      </c>
      <c r="AE82" s="14">
        <f t="shared" si="22"/>
        <v>0</v>
      </c>
      <c r="AF82" s="14">
        <f t="shared" si="22"/>
        <v>0</v>
      </c>
      <c r="AG82" s="14">
        <f t="shared" si="22"/>
        <v>0</v>
      </c>
      <c r="AH82" s="14">
        <f t="shared" si="22"/>
        <v>0</v>
      </c>
      <c r="AI82" s="14">
        <f t="shared" si="22"/>
        <v>0</v>
      </c>
      <c r="AJ82" s="14">
        <f t="shared" si="22"/>
        <v>0</v>
      </c>
      <c r="AK82" s="14">
        <f t="shared" si="22"/>
        <v>0</v>
      </c>
      <c r="AL82" s="14">
        <f t="shared" si="22"/>
        <v>0</v>
      </c>
      <c r="AM82" s="14">
        <f t="shared" si="21"/>
        <v>0</v>
      </c>
      <c r="AN82" s="14">
        <f t="shared" si="21"/>
        <v>0</v>
      </c>
      <c r="AO82" s="14">
        <f t="shared" si="21"/>
        <v>0</v>
      </c>
      <c r="AP82" s="14">
        <f t="shared" si="21"/>
        <v>0</v>
      </c>
      <c r="AQ82" s="14">
        <f t="shared" si="21"/>
        <v>0</v>
      </c>
      <c r="AR82" s="14">
        <f t="shared" si="21"/>
        <v>0</v>
      </c>
      <c r="AS82" s="14">
        <f t="shared" si="21"/>
        <v>0</v>
      </c>
      <c r="AT82" s="14">
        <f t="shared" si="21"/>
        <v>0</v>
      </c>
      <c r="AU82" s="14">
        <f t="shared" si="21"/>
        <v>0</v>
      </c>
      <c r="AV82" s="14">
        <f>IF(AND(AV$6&gt;=$N82,AV$6&lt;$N82+$O82), 1, IF(AND(AV$6&gt;=$H82,AV$6&lt;$H82+$I82), 2, 0))</f>
        <v>0</v>
      </c>
      <c r="AW82" s="14">
        <f t="shared" si="20"/>
        <v>0</v>
      </c>
      <c r="AX82" s="14">
        <f t="shared" si="20"/>
        <v>0</v>
      </c>
      <c r="AY82" s="14">
        <f t="shared" si="20"/>
        <v>0</v>
      </c>
      <c r="AZ82" s="14">
        <f t="shared" si="20"/>
        <v>0</v>
      </c>
      <c r="BA82" s="14">
        <f t="shared" si="20"/>
        <v>0</v>
      </c>
      <c r="BB82" s="14">
        <f t="shared" si="20"/>
        <v>0</v>
      </c>
      <c r="BC82" s="14">
        <f t="shared" si="20"/>
        <v>0</v>
      </c>
      <c r="BD82" s="14">
        <f t="shared" si="20"/>
        <v>0</v>
      </c>
      <c r="BE82" s="14">
        <f t="shared" si="20"/>
        <v>0</v>
      </c>
      <c r="BF82" s="14">
        <f t="shared" si="20"/>
        <v>0</v>
      </c>
      <c r="BG82" s="14">
        <f t="shared" si="20"/>
        <v>0</v>
      </c>
      <c r="BH82" s="14">
        <f t="shared" si="20"/>
        <v>0</v>
      </c>
    </row>
    <row r="83" spans="1:60" ht="19.5" customHeight="1">
      <c r="A83" s="13"/>
      <c r="B83" s="24"/>
      <c r="C83" s="37"/>
      <c r="D83" s="13"/>
      <c r="E83" s="13"/>
      <c r="F83" s="57"/>
      <c r="G83" s="57"/>
      <c r="H83" s="58"/>
      <c r="I83" s="57"/>
      <c r="J83" s="58">
        <f t="shared" si="18"/>
        <v>0</v>
      </c>
      <c r="K83" s="57"/>
      <c r="L83" s="57" t="e">
        <f>LOOKUP(K83,TaskGrading!$A$4:$A$7,TaskGrading!$C$4:$C$7)</f>
        <v>#N/A</v>
      </c>
      <c r="M83" s="57"/>
      <c r="N83" s="57"/>
      <c r="O83" s="57"/>
      <c r="P83" s="58"/>
      <c r="Q83" s="57"/>
      <c r="R83" s="57"/>
      <c r="S83" s="14">
        <f t="shared" si="13"/>
        <v>0</v>
      </c>
      <c r="T83" s="14">
        <f t="shared" si="13"/>
        <v>0</v>
      </c>
      <c r="U83" s="14">
        <f t="shared" si="19"/>
        <v>0</v>
      </c>
      <c r="V83" s="14">
        <f t="shared" si="19"/>
        <v>0</v>
      </c>
      <c r="W83" s="14">
        <f t="shared" si="19"/>
        <v>0</v>
      </c>
      <c r="X83" s="14">
        <f t="shared" si="19"/>
        <v>0</v>
      </c>
      <c r="Y83" s="14">
        <f t="shared" si="19"/>
        <v>0</v>
      </c>
      <c r="Z83" s="14">
        <f t="shared" si="19"/>
        <v>0</v>
      </c>
      <c r="AA83" s="14">
        <f t="shared" si="19"/>
        <v>0</v>
      </c>
      <c r="AB83" s="14">
        <f t="shared" si="19"/>
        <v>0</v>
      </c>
      <c r="AC83" s="14">
        <f t="shared" si="22"/>
        <v>0</v>
      </c>
      <c r="AD83" s="14">
        <f t="shared" si="22"/>
        <v>0</v>
      </c>
      <c r="AE83" s="14">
        <f t="shared" si="22"/>
        <v>0</v>
      </c>
      <c r="AF83" s="14">
        <f t="shared" si="22"/>
        <v>0</v>
      </c>
      <c r="AG83" s="14">
        <f t="shared" si="22"/>
        <v>0</v>
      </c>
      <c r="AH83" s="14">
        <f t="shared" si="22"/>
        <v>0</v>
      </c>
      <c r="AI83" s="14">
        <f t="shared" si="22"/>
        <v>0</v>
      </c>
      <c r="AJ83" s="14">
        <f t="shared" si="22"/>
        <v>0</v>
      </c>
      <c r="AK83" s="14">
        <f t="shared" si="22"/>
        <v>0</v>
      </c>
      <c r="AL83" s="14">
        <f t="shared" si="22"/>
        <v>0</v>
      </c>
      <c r="AM83" s="14">
        <f t="shared" si="21"/>
        <v>0</v>
      </c>
      <c r="AN83" s="14">
        <f t="shared" si="21"/>
        <v>0</v>
      </c>
      <c r="AO83" s="14">
        <f t="shared" si="21"/>
        <v>0</v>
      </c>
      <c r="AP83" s="14">
        <f t="shared" si="21"/>
        <v>0</v>
      </c>
      <c r="AQ83" s="14">
        <f t="shared" si="21"/>
        <v>0</v>
      </c>
      <c r="AR83" s="14">
        <f t="shared" si="21"/>
        <v>0</v>
      </c>
      <c r="AS83" s="14">
        <f t="shared" si="21"/>
        <v>0</v>
      </c>
      <c r="AT83" s="14">
        <f t="shared" si="21"/>
        <v>0</v>
      </c>
      <c r="AU83" s="14">
        <f t="shared" si="21"/>
        <v>0</v>
      </c>
      <c r="AV83" s="14">
        <f>IF(AND(AV$6&gt;=$N83,AV$6&lt;$N83+$O83), 1, IF(AND(AV$6&gt;=$H83,AV$6&lt;$H83+$I83), 2, 0))</f>
        <v>0</v>
      </c>
      <c r="AW83" s="14">
        <f t="shared" si="20"/>
        <v>0</v>
      </c>
      <c r="AX83" s="14">
        <f t="shared" si="20"/>
        <v>0</v>
      </c>
      <c r="AY83" s="14">
        <f t="shared" si="20"/>
        <v>0</v>
      </c>
      <c r="AZ83" s="14">
        <f t="shared" si="20"/>
        <v>0</v>
      </c>
      <c r="BA83" s="14">
        <f t="shared" si="20"/>
        <v>0</v>
      </c>
      <c r="BB83" s="14">
        <f t="shared" si="20"/>
        <v>0</v>
      </c>
      <c r="BC83" s="14">
        <f t="shared" si="20"/>
        <v>0</v>
      </c>
      <c r="BD83" s="14">
        <f t="shared" si="20"/>
        <v>0</v>
      </c>
      <c r="BE83" s="14">
        <f t="shared" si="20"/>
        <v>0</v>
      </c>
      <c r="BF83" s="14">
        <f t="shared" si="20"/>
        <v>0</v>
      </c>
      <c r="BG83" s="14">
        <f t="shared" si="20"/>
        <v>0</v>
      </c>
      <c r="BH83" s="14">
        <f t="shared" si="20"/>
        <v>0</v>
      </c>
    </row>
    <row r="84" spans="1:60" ht="19.5" customHeight="1">
      <c r="A84" s="13"/>
      <c r="B84" s="24"/>
      <c r="C84" s="37"/>
      <c r="D84" s="13"/>
      <c r="E84" s="13"/>
      <c r="F84" s="57"/>
      <c r="G84" s="57"/>
      <c r="H84" s="58"/>
      <c r="I84" s="57"/>
      <c r="J84" s="58">
        <f t="shared" ref="J84:J111" si="23">H84 +I84</f>
        <v>0</v>
      </c>
      <c r="K84" s="57"/>
      <c r="L84" s="57" t="e">
        <f>LOOKUP(K84,TaskGrading!$A$4:$A$7,TaskGrading!$C$4:$C$7)</f>
        <v>#N/A</v>
      </c>
      <c r="M84" s="57"/>
      <c r="N84" s="57"/>
      <c r="O84" s="57"/>
      <c r="P84" s="58"/>
      <c r="Q84" s="57"/>
      <c r="R84" s="57"/>
      <c r="S84" s="14">
        <f t="shared" si="13"/>
        <v>0</v>
      </c>
      <c r="T84" s="14">
        <f t="shared" si="13"/>
        <v>0</v>
      </c>
      <c r="U84" s="14">
        <f t="shared" si="19"/>
        <v>0</v>
      </c>
      <c r="V84" s="14">
        <f t="shared" si="19"/>
        <v>0</v>
      </c>
      <c r="W84" s="14">
        <f t="shared" si="19"/>
        <v>0</v>
      </c>
      <c r="X84" s="14">
        <f t="shared" si="19"/>
        <v>0</v>
      </c>
      <c r="Y84" s="14">
        <f t="shared" si="19"/>
        <v>0</v>
      </c>
      <c r="Z84" s="14">
        <f t="shared" si="19"/>
        <v>0</v>
      </c>
      <c r="AA84" s="14">
        <f t="shared" si="19"/>
        <v>0</v>
      </c>
      <c r="AB84" s="14">
        <f t="shared" si="19"/>
        <v>0</v>
      </c>
      <c r="AC84" s="14">
        <f t="shared" si="22"/>
        <v>0</v>
      </c>
      <c r="AD84" s="14">
        <f t="shared" si="22"/>
        <v>0</v>
      </c>
      <c r="AE84" s="14">
        <f t="shared" si="22"/>
        <v>0</v>
      </c>
      <c r="AF84" s="14">
        <f t="shared" si="22"/>
        <v>0</v>
      </c>
      <c r="AG84" s="14">
        <f t="shared" si="22"/>
        <v>0</v>
      </c>
      <c r="AH84" s="14">
        <f t="shared" si="22"/>
        <v>0</v>
      </c>
      <c r="AI84" s="14">
        <f t="shared" si="22"/>
        <v>0</v>
      </c>
      <c r="AJ84" s="14">
        <f t="shared" si="22"/>
        <v>0</v>
      </c>
      <c r="AK84" s="14">
        <f t="shared" si="22"/>
        <v>0</v>
      </c>
      <c r="AL84" s="14">
        <f t="shared" si="22"/>
        <v>0</v>
      </c>
      <c r="AM84" s="14">
        <f t="shared" si="21"/>
        <v>0</v>
      </c>
      <c r="AN84" s="14">
        <f t="shared" si="21"/>
        <v>0</v>
      </c>
      <c r="AO84" s="14">
        <f t="shared" si="21"/>
        <v>0</v>
      </c>
      <c r="AP84" s="14">
        <f t="shared" si="21"/>
        <v>0</v>
      </c>
      <c r="AQ84" s="14">
        <f t="shared" si="21"/>
        <v>0</v>
      </c>
      <c r="AR84" s="14">
        <f t="shared" si="21"/>
        <v>0</v>
      </c>
      <c r="AS84" s="14">
        <f t="shared" si="21"/>
        <v>0</v>
      </c>
      <c r="AT84" s="14">
        <f t="shared" si="21"/>
        <v>0</v>
      </c>
      <c r="AU84" s="14">
        <f t="shared" si="21"/>
        <v>0</v>
      </c>
      <c r="AV84" s="14">
        <f>IF(AND(AV$6&gt;=$N84,AV$6&lt;$N84+$O84), 1, IF(AND(AV$6&gt;=$H84,AV$6&lt;$H84+$I84), 2, 0))</f>
        <v>0</v>
      </c>
      <c r="AW84" s="14">
        <f t="shared" si="20"/>
        <v>0</v>
      </c>
      <c r="AX84" s="14">
        <f t="shared" si="20"/>
        <v>0</v>
      </c>
      <c r="AY84" s="14">
        <f t="shared" si="20"/>
        <v>0</v>
      </c>
      <c r="AZ84" s="14">
        <f t="shared" si="20"/>
        <v>0</v>
      </c>
      <c r="BA84" s="14">
        <f t="shared" si="20"/>
        <v>0</v>
      </c>
      <c r="BB84" s="14">
        <f t="shared" si="20"/>
        <v>0</v>
      </c>
      <c r="BC84" s="14">
        <f t="shared" si="20"/>
        <v>0</v>
      </c>
      <c r="BD84" s="14">
        <f t="shared" si="20"/>
        <v>0</v>
      </c>
      <c r="BE84" s="14">
        <f t="shared" si="20"/>
        <v>0</v>
      </c>
      <c r="BF84" s="14">
        <f t="shared" si="20"/>
        <v>0</v>
      </c>
      <c r="BG84" s="14">
        <f t="shared" si="20"/>
        <v>0</v>
      </c>
      <c r="BH84" s="14">
        <f t="shared" si="20"/>
        <v>0</v>
      </c>
    </row>
    <row r="85" spans="1:60" ht="19.5" customHeight="1">
      <c r="A85" s="13"/>
      <c r="B85" s="24"/>
      <c r="C85" s="37"/>
      <c r="D85" s="13"/>
      <c r="E85" s="13"/>
      <c r="F85" s="57"/>
      <c r="G85" s="57"/>
      <c r="H85" s="58"/>
      <c r="I85" s="57"/>
      <c r="J85" s="58">
        <f t="shared" si="23"/>
        <v>0</v>
      </c>
      <c r="K85" s="57"/>
      <c r="L85" s="57" t="e">
        <f>LOOKUP(K85,TaskGrading!$A$4:$A$7,TaskGrading!$C$4:$C$7)</f>
        <v>#N/A</v>
      </c>
      <c r="M85" s="57"/>
      <c r="N85" s="57"/>
      <c r="O85" s="57"/>
      <c r="P85" s="58"/>
      <c r="Q85" s="57"/>
      <c r="R85" s="57"/>
      <c r="S85" s="14">
        <f t="shared" si="13"/>
        <v>0</v>
      </c>
      <c r="T85" s="14">
        <f t="shared" si="13"/>
        <v>0</v>
      </c>
      <c r="U85" s="14">
        <f t="shared" si="19"/>
        <v>0</v>
      </c>
      <c r="V85" s="14">
        <f t="shared" si="19"/>
        <v>0</v>
      </c>
      <c r="W85" s="14">
        <f t="shared" si="19"/>
        <v>0</v>
      </c>
      <c r="X85" s="14">
        <f t="shared" si="19"/>
        <v>0</v>
      </c>
      <c r="Y85" s="14">
        <f t="shared" si="19"/>
        <v>0</v>
      </c>
      <c r="Z85" s="14">
        <f t="shared" si="19"/>
        <v>0</v>
      </c>
      <c r="AA85" s="14">
        <f t="shared" si="19"/>
        <v>0</v>
      </c>
      <c r="AB85" s="14">
        <f t="shared" si="19"/>
        <v>0</v>
      </c>
      <c r="AC85" s="14">
        <f t="shared" si="22"/>
        <v>0</v>
      </c>
      <c r="AD85" s="14">
        <f t="shared" si="22"/>
        <v>0</v>
      </c>
      <c r="AE85" s="14">
        <f t="shared" si="22"/>
        <v>0</v>
      </c>
      <c r="AF85" s="14">
        <f t="shared" si="22"/>
        <v>0</v>
      </c>
      <c r="AG85" s="14">
        <f t="shared" si="22"/>
        <v>0</v>
      </c>
      <c r="AH85" s="14">
        <f t="shared" si="22"/>
        <v>0</v>
      </c>
      <c r="AI85" s="14">
        <f t="shared" si="22"/>
        <v>0</v>
      </c>
      <c r="AJ85" s="14">
        <f t="shared" si="22"/>
        <v>0</v>
      </c>
      <c r="AK85" s="14">
        <f t="shared" si="22"/>
        <v>0</v>
      </c>
      <c r="AL85" s="14">
        <f t="shared" si="22"/>
        <v>0</v>
      </c>
      <c r="AM85" s="14">
        <f t="shared" si="21"/>
        <v>0</v>
      </c>
      <c r="AN85" s="14">
        <f t="shared" si="21"/>
        <v>0</v>
      </c>
      <c r="AO85" s="14">
        <f t="shared" si="21"/>
        <v>0</v>
      </c>
      <c r="AP85" s="14">
        <f t="shared" si="21"/>
        <v>0</v>
      </c>
      <c r="AQ85" s="14">
        <f t="shared" si="21"/>
        <v>0</v>
      </c>
      <c r="AR85" s="14">
        <f t="shared" si="21"/>
        <v>0</v>
      </c>
      <c r="AS85" s="14">
        <f t="shared" si="21"/>
        <v>0</v>
      </c>
      <c r="AT85" s="14">
        <f t="shared" si="21"/>
        <v>0</v>
      </c>
      <c r="AU85" s="14">
        <f t="shared" si="21"/>
        <v>0</v>
      </c>
      <c r="AV85" s="14">
        <f>IF(AND(AV$6&gt;=$N85,AV$6&lt;$N85+$O85), 1, IF(AND(AV$6&gt;=$H85,AV$6&lt;$H85+$I85), 2, 0))</f>
        <v>0</v>
      </c>
      <c r="AW85" s="14">
        <f t="shared" si="20"/>
        <v>0</v>
      </c>
      <c r="AX85" s="14">
        <f t="shared" si="20"/>
        <v>0</v>
      </c>
      <c r="AY85" s="14">
        <f t="shared" si="20"/>
        <v>0</v>
      </c>
      <c r="AZ85" s="14">
        <f t="shared" si="20"/>
        <v>0</v>
      </c>
      <c r="BA85" s="14">
        <f t="shared" si="20"/>
        <v>0</v>
      </c>
      <c r="BB85" s="14">
        <f t="shared" si="20"/>
        <v>0</v>
      </c>
      <c r="BC85" s="14">
        <f t="shared" si="20"/>
        <v>0</v>
      </c>
      <c r="BD85" s="14">
        <f t="shared" si="20"/>
        <v>0</v>
      </c>
      <c r="BE85" s="14">
        <f t="shared" si="20"/>
        <v>0</v>
      </c>
      <c r="BF85" s="14">
        <f t="shared" si="20"/>
        <v>0</v>
      </c>
      <c r="BG85" s="14">
        <f t="shared" si="20"/>
        <v>0</v>
      </c>
      <c r="BH85" s="14">
        <f t="shared" si="20"/>
        <v>0</v>
      </c>
    </row>
    <row r="86" spans="1:60" ht="19.5" customHeight="1">
      <c r="A86" s="13"/>
      <c r="B86" s="24"/>
      <c r="C86" s="37"/>
      <c r="D86" s="13"/>
      <c r="E86" s="13"/>
      <c r="F86" s="57"/>
      <c r="G86" s="57"/>
      <c r="H86" s="58"/>
      <c r="I86" s="57"/>
      <c r="J86" s="58">
        <f t="shared" si="23"/>
        <v>0</v>
      </c>
      <c r="K86" s="57"/>
      <c r="L86" s="57" t="e">
        <f>LOOKUP(K86,TaskGrading!$A$4:$A$7,TaskGrading!$C$4:$C$7)</f>
        <v>#N/A</v>
      </c>
      <c r="M86" s="57"/>
      <c r="N86" s="57"/>
      <c r="O86" s="57"/>
      <c r="P86" s="58"/>
      <c r="Q86" s="57"/>
      <c r="R86" s="57"/>
      <c r="S86" s="14">
        <f t="shared" si="13"/>
        <v>0</v>
      </c>
      <c r="T86" s="14">
        <f t="shared" si="13"/>
        <v>0</v>
      </c>
      <c r="U86" s="14">
        <f t="shared" si="19"/>
        <v>0</v>
      </c>
      <c r="V86" s="14">
        <f t="shared" si="19"/>
        <v>0</v>
      </c>
      <c r="W86" s="14">
        <f t="shared" si="19"/>
        <v>0</v>
      </c>
      <c r="X86" s="14">
        <f t="shared" si="19"/>
        <v>0</v>
      </c>
      <c r="Y86" s="14">
        <f t="shared" si="19"/>
        <v>0</v>
      </c>
      <c r="Z86" s="14">
        <f t="shared" si="19"/>
        <v>0</v>
      </c>
      <c r="AA86" s="14">
        <f t="shared" si="19"/>
        <v>0</v>
      </c>
      <c r="AB86" s="14">
        <f t="shared" si="19"/>
        <v>0</v>
      </c>
      <c r="AC86" s="14">
        <f t="shared" si="22"/>
        <v>0</v>
      </c>
      <c r="AD86" s="14">
        <f t="shared" si="22"/>
        <v>0</v>
      </c>
      <c r="AE86" s="14">
        <f t="shared" si="22"/>
        <v>0</v>
      </c>
      <c r="AF86" s="14">
        <f t="shared" si="22"/>
        <v>0</v>
      </c>
      <c r="AG86" s="14">
        <f t="shared" si="22"/>
        <v>0</v>
      </c>
      <c r="AH86" s="14">
        <f t="shared" si="22"/>
        <v>0</v>
      </c>
      <c r="AI86" s="14">
        <f t="shared" si="22"/>
        <v>0</v>
      </c>
      <c r="AJ86" s="14">
        <f t="shared" si="22"/>
        <v>0</v>
      </c>
      <c r="AK86" s="14">
        <f t="shared" si="22"/>
        <v>0</v>
      </c>
      <c r="AL86" s="14">
        <f t="shared" si="22"/>
        <v>0</v>
      </c>
      <c r="AM86" s="14">
        <f t="shared" si="21"/>
        <v>0</v>
      </c>
      <c r="AN86" s="14">
        <f t="shared" si="21"/>
        <v>0</v>
      </c>
      <c r="AO86" s="14">
        <f t="shared" si="21"/>
        <v>0</v>
      </c>
      <c r="AP86" s="14">
        <f t="shared" si="21"/>
        <v>0</v>
      </c>
      <c r="AQ86" s="14">
        <f t="shared" si="21"/>
        <v>0</v>
      </c>
      <c r="AR86" s="14">
        <f t="shared" si="21"/>
        <v>0</v>
      </c>
      <c r="AS86" s="14">
        <f t="shared" si="21"/>
        <v>0</v>
      </c>
      <c r="AT86" s="14">
        <f t="shared" si="21"/>
        <v>0</v>
      </c>
      <c r="AU86" s="14">
        <f t="shared" si="21"/>
        <v>0</v>
      </c>
      <c r="AV86" s="14">
        <f>IF(AND(AV$6&gt;=$N86,AV$6&lt;$N86+$O86), 1, IF(AND(AV$6&gt;=$H86,AV$6&lt;$H86+$I86), 2, 0))</f>
        <v>0</v>
      </c>
      <c r="AW86" s="14">
        <f t="shared" si="20"/>
        <v>0</v>
      </c>
      <c r="AX86" s="14">
        <f t="shared" si="20"/>
        <v>0</v>
      </c>
      <c r="AY86" s="14">
        <f t="shared" si="20"/>
        <v>0</v>
      </c>
      <c r="AZ86" s="14">
        <f t="shared" si="20"/>
        <v>0</v>
      </c>
      <c r="BA86" s="14">
        <f t="shared" si="20"/>
        <v>0</v>
      </c>
      <c r="BB86" s="14">
        <f t="shared" si="20"/>
        <v>0</v>
      </c>
      <c r="BC86" s="14">
        <f t="shared" si="20"/>
        <v>0</v>
      </c>
      <c r="BD86" s="14">
        <f t="shared" si="20"/>
        <v>0</v>
      </c>
      <c r="BE86" s="14">
        <f t="shared" si="20"/>
        <v>0</v>
      </c>
      <c r="BF86" s="14">
        <f t="shared" si="20"/>
        <v>0</v>
      </c>
      <c r="BG86" s="14">
        <f t="shared" si="20"/>
        <v>0</v>
      </c>
      <c r="BH86" s="14">
        <f t="shared" si="20"/>
        <v>0</v>
      </c>
    </row>
    <row r="87" spans="1:60" ht="19.5" customHeight="1">
      <c r="A87" s="13"/>
      <c r="B87" s="24"/>
      <c r="C87" s="37"/>
      <c r="D87" s="13"/>
      <c r="E87" s="13"/>
      <c r="F87" s="57"/>
      <c r="G87" s="57"/>
      <c r="H87" s="58"/>
      <c r="I87" s="57"/>
      <c r="J87" s="58">
        <f t="shared" si="23"/>
        <v>0</v>
      </c>
      <c r="K87" s="57"/>
      <c r="L87" s="57" t="e">
        <f>LOOKUP(K87,TaskGrading!$A$4:$A$7,TaskGrading!$C$4:$C$7)</f>
        <v>#N/A</v>
      </c>
      <c r="M87" s="57"/>
      <c r="N87" s="57"/>
      <c r="O87" s="57"/>
      <c r="P87" s="58"/>
      <c r="Q87" s="57"/>
      <c r="R87" s="57"/>
      <c r="S87" s="14">
        <f t="shared" si="13"/>
        <v>0</v>
      </c>
      <c r="T87" s="14">
        <f t="shared" si="13"/>
        <v>0</v>
      </c>
      <c r="U87" s="14">
        <f t="shared" si="19"/>
        <v>0</v>
      </c>
      <c r="V87" s="14">
        <f t="shared" si="19"/>
        <v>0</v>
      </c>
      <c r="W87" s="14">
        <f t="shared" si="19"/>
        <v>0</v>
      </c>
      <c r="X87" s="14">
        <f t="shared" si="19"/>
        <v>0</v>
      </c>
      <c r="Y87" s="14">
        <f t="shared" si="19"/>
        <v>0</v>
      </c>
      <c r="Z87" s="14">
        <f t="shared" si="19"/>
        <v>0</v>
      </c>
      <c r="AA87" s="14">
        <f t="shared" si="19"/>
        <v>0</v>
      </c>
      <c r="AB87" s="14">
        <f t="shared" si="19"/>
        <v>0</v>
      </c>
      <c r="AC87" s="14">
        <f t="shared" si="22"/>
        <v>0</v>
      </c>
      <c r="AD87" s="14">
        <f t="shared" si="22"/>
        <v>0</v>
      </c>
      <c r="AE87" s="14">
        <f t="shared" si="22"/>
        <v>0</v>
      </c>
      <c r="AF87" s="14">
        <f t="shared" si="22"/>
        <v>0</v>
      </c>
      <c r="AG87" s="14">
        <f t="shared" si="22"/>
        <v>0</v>
      </c>
      <c r="AH87" s="14">
        <f t="shared" si="22"/>
        <v>0</v>
      </c>
      <c r="AI87" s="14">
        <f t="shared" si="22"/>
        <v>0</v>
      </c>
      <c r="AJ87" s="14">
        <f t="shared" si="22"/>
        <v>0</v>
      </c>
      <c r="AK87" s="14">
        <f t="shared" si="22"/>
        <v>0</v>
      </c>
      <c r="AL87" s="14">
        <f t="shared" si="22"/>
        <v>0</v>
      </c>
      <c r="AM87" s="14">
        <f t="shared" si="21"/>
        <v>0</v>
      </c>
      <c r="AN87" s="14">
        <f t="shared" si="21"/>
        <v>0</v>
      </c>
      <c r="AO87" s="14">
        <f t="shared" si="21"/>
        <v>0</v>
      </c>
      <c r="AP87" s="14">
        <f t="shared" si="21"/>
        <v>0</v>
      </c>
      <c r="AQ87" s="14">
        <f t="shared" si="21"/>
        <v>0</v>
      </c>
      <c r="AR87" s="14">
        <f t="shared" si="21"/>
        <v>0</v>
      </c>
      <c r="AS87" s="14">
        <f t="shared" si="21"/>
        <v>0</v>
      </c>
      <c r="AT87" s="14">
        <f t="shared" si="21"/>
        <v>0</v>
      </c>
      <c r="AU87" s="14">
        <f t="shared" si="21"/>
        <v>0</v>
      </c>
      <c r="AV87" s="14">
        <f>IF(AND(AV$6&gt;=$N87,AV$6&lt;$N87+$O87), 1, IF(AND(AV$6&gt;=$H87,AV$6&lt;$H87+$I87), 2, 0))</f>
        <v>0</v>
      </c>
      <c r="AW87" s="14">
        <f t="shared" si="20"/>
        <v>0</v>
      </c>
      <c r="AX87" s="14">
        <f t="shared" si="20"/>
        <v>0</v>
      </c>
      <c r="AY87" s="14">
        <f t="shared" si="20"/>
        <v>0</v>
      </c>
      <c r="AZ87" s="14">
        <f t="shared" si="20"/>
        <v>0</v>
      </c>
      <c r="BA87" s="14">
        <f t="shared" si="20"/>
        <v>0</v>
      </c>
      <c r="BB87" s="14">
        <f t="shared" si="20"/>
        <v>0</v>
      </c>
      <c r="BC87" s="14">
        <f t="shared" si="20"/>
        <v>0</v>
      </c>
      <c r="BD87" s="14">
        <f t="shared" si="20"/>
        <v>0</v>
      </c>
      <c r="BE87" s="14">
        <f t="shared" si="20"/>
        <v>0</v>
      </c>
      <c r="BF87" s="14">
        <f t="shared" si="20"/>
        <v>0</v>
      </c>
      <c r="BG87" s="14">
        <f t="shared" si="20"/>
        <v>0</v>
      </c>
      <c r="BH87" s="14">
        <f t="shared" si="20"/>
        <v>0</v>
      </c>
    </row>
    <row r="88" spans="1:60" ht="19.5" customHeight="1">
      <c r="A88" s="13"/>
      <c r="B88" s="24"/>
      <c r="C88" s="37"/>
      <c r="D88" s="13"/>
      <c r="E88" s="13"/>
      <c r="F88" s="57"/>
      <c r="G88" s="57"/>
      <c r="H88" s="58"/>
      <c r="I88" s="57"/>
      <c r="J88" s="58">
        <f t="shared" si="23"/>
        <v>0</v>
      </c>
      <c r="K88" s="57"/>
      <c r="L88" s="57" t="e">
        <f>LOOKUP(K88,TaskGrading!$A$4:$A$7,TaskGrading!$C$4:$C$7)</f>
        <v>#N/A</v>
      </c>
      <c r="M88" s="57"/>
      <c r="N88" s="57"/>
      <c r="O88" s="57"/>
      <c r="P88" s="58"/>
      <c r="Q88" s="57"/>
      <c r="R88" s="57"/>
      <c r="S88" s="14">
        <f t="shared" si="13"/>
        <v>0</v>
      </c>
      <c r="T88" s="14">
        <f t="shared" si="13"/>
        <v>0</v>
      </c>
      <c r="U88" s="14">
        <f t="shared" si="19"/>
        <v>0</v>
      </c>
      <c r="V88" s="14">
        <f t="shared" si="19"/>
        <v>0</v>
      </c>
      <c r="W88" s="14">
        <f t="shared" si="19"/>
        <v>0</v>
      </c>
      <c r="X88" s="14">
        <f t="shared" si="19"/>
        <v>0</v>
      </c>
      <c r="Y88" s="14">
        <f t="shared" si="19"/>
        <v>0</v>
      </c>
      <c r="Z88" s="14">
        <f t="shared" si="19"/>
        <v>0</v>
      </c>
      <c r="AA88" s="14">
        <f t="shared" si="19"/>
        <v>0</v>
      </c>
      <c r="AB88" s="14">
        <f t="shared" si="19"/>
        <v>0</v>
      </c>
      <c r="AC88" s="14">
        <f t="shared" si="22"/>
        <v>0</v>
      </c>
      <c r="AD88" s="14">
        <f t="shared" si="22"/>
        <v>0</v>
      </c>
      <c r="AE88" s="14">
        <f t="shared" si="22"/>
        <v>0</v>
      </c>
      <c r="AF88" s="14">
        <f t="shared" si="22"/>
        <v>0</v>
      </c>
      <c r="AG88" s="14">
        <f t="shared" si="22"/>
        <v>0</v>
      </c>
      <c r="AH88" s="14">
        <f t="shared" si="22"/>
        <v>0</v>
      </c>
      <c r="AI88" s="14">
        <f t="shared" si="22"/>
        <v>0</v>
      </c>
      <c r="AJ88" s="14">
        <f t="shared" si="22"/>
        <v>0</v>
      </c>
      <c r="AK88" s="14">
        <f t="shared" si="22"/>
        <v>0</v>
      </c>
      <c r="AL88" s="14">
        <f t="shared" si="22"/>
        <v>0</v>
      </c>
      <c r="AM88" s="14">
        <f t="shared" si="21"/>
        <v>0</v>
      </c>
      <c r="AN88" s="14">
        <f t="shared" si="21"/>
        <v>0</v>
      </c>
      <c r="AO88" s="14">
        <f t="shared" si="21"/>
        <v>0</v>
      </c>
      <c r="AP88" s="14">
        <f t="shared" si="21"/>
        <v>0</v>
      </c>
      <c r="AQ88" s="14">
        <f t="shared" si="21"/>
        <v>0</v>
      </c>
      <c r="AR88" s="14">
        <f t="shared" si="21"/>
        <v>0</v>
      </c>
      <c r="AS88" s="14">
        <f t="shared" si="21"/>
        <v>0</v>
      </c>
      <c r="AT88" s="14">
        <f t="shared" si="21"/>
        <v>0</v>
      </c>
      <c r="AU88" s="14">
        <f t="shared" si="21"/>
        <v>0</v>
      </c>
      <c r="AV88" s="14">
        <f>IF(AND(AV$6&gt;=$N88,AV$6&lt;$N88+$O88), 1, IF(AND(AV$6&gt;=$H88,AV$6&lt;$H88+$I88), 2, 0))</f>
        <v>0</v>
      </c>
      <c r="AW88" s="14">
        <f t="shared" si="20"/>
        <v>0</v>
      </c>
      <c r="AX88" s="14">
        <f t="shared" si="20"/>
        <v>0</v>
      </c>
      <c r="AY88" s="14">
        <f t="shared" si="20"/>
        <v>0</v>
      </c>
      <c r="AZ88" s="14">
        <f t="shared" si="20"/>
        <v>0</v>
      </c>
      <c r="BA88" s="14">
        <f t="shared" si="20"/>
        <v>0</v>
      </c>
      <c r="BB88" s="14">
        <f t="shared" si="20"/>
        <v>0</v>
      </c>
      <c r="BC88" s="14">
        <f t="shared" si="20"/>
        <v>0</v>
      </c>
      <c r="BD88" s="14">
        <f t="shared" si="20"/>
        <v>0</v>
      </c>
      <c r="BE88" s="14">
        <f t="shared" si="20"/>
        <v>0</v>
      </c>
      <c r="BF88" s="14">
        <f t="shared" si="20"/>
        <v>0</v>
      </c>
      <c r="BG88" s="14">
        <f t="shared" si="20"/>
        <v>0</v>
      </c>
      <c r="BH88" s="14">
        <f t="shared" si="20"/>
        <v>0</v>
      </c>
    </row>
    <row r="89" spans="1:60" ht="19.5" customHeight="1">
      <c r="A89" s="13"/>
      <c r="B89" s="24"/>
      <c r="C89" s="37"/>
      <c r="D89" s="13"/>
      <c r="E89" s="13"/>
      <c r="F89" s="57"/>
      <c r="G89" s="57"/>
      <c r="H89" s="58"/>
      <c r="I89" s="57"/>
      <c r="J89" s="58">
        <f t="shared" si="23"/>
        <v>0</v>
      </c>
      <c r="K89" s="57"/>
      <c r="L89" s="57" t="e">
        <f>LOOKUP(K89,TaskGrading!$A$4:$A$7,TaskGrading!$C$4:$C$7)</f>
        <v>#N/A</v>
      </c>
      <c r="M89" s="57"/>
      <c r="N89" s="57"/>
      <c r="O89" s="57"/>
      <c r="P89" s="58"/>
      <c r="Q89" s="57"/>
      <c r="R89" s="57"/>
      <c r="S89" s="14">
        <f t="shared" si="13"/>
        <v>0</v>
      </c>
      <c r="T89" s="14">
        <f t="shared" si="13"/>
        <v>0</v>
      </c>
      <c r="U89" s="14">
        <f t="shared" si="19"/>
        <v>0</v>
      </c>
      <c r="V89" s="14">
        <f t="shared" si="19"/>
        <v>0</v>
      </c>
      <c r="W89" s="14">
        <f t="shared" si="19"/>
        <v>0</v>
      </c>
      <c r="X89" s="14">
        <f t="shared" si="19"/>
        <v>0</v>
      </c>
      <c r="Y89" s="14">
        <f t="shared" si="19"/>
        <v>0</v>
      </c>
      <c r="Z89" s="14">
        <f t="shared" si="19"/>
        <v>0</v>
      </c>
      <c r="AA89" s="14">
        <f t="shared" si="19"/>
        <v>0</v>
      </c>
      <c r="AB89" s="14">
        <f t="shared" si="19"/>
        <v>0</v>
      </c>
      <c r="AC89" s="14">
        <f t="shared" si="22"/>
        <v>0</v>
      </c>
      <c r="AD89" s="14">
        <f t="shared" si="22"/>
        <v>0</v>
      </c>
      <c r="AE89" s="14">
        <f t="shared" si="22"/>
        <v>0</v>
      </c>
      <c r="AF89" s="14">
        <f t="shared" si="22"/>
        <v>0</v>
      </c>
      <c r="AG89" s="14">
        <f t="shared" si="22"/>
        <v>0</v>
      </c>
      <c r="AH89" s="14">
        <f t="shared" si="22"/>
        <v>0</v>
      </c>
      <c r="AI89" s="14">
        <f t="shared" si="22"/>
        <v>0</v>
      </c>
      <c r="AJ89" s="14">
        <f t="shared" si="22"/>
        <v>0</v>
      </c>
      <c r="AK89" s="14">
        <f t="shared" si="22"/>
        <v>0</v>
      </c>
      <c r="AL89" s="14">
        <f t="shared" si="22"/>
        <v>0</v>
      </c>
      <c r="AM89" s="14">
        <f t="shared" si="21"/>
        <v>0</v>
      </c>
      <c r="AN89" s="14">
        <f t="shared" si="21"/>
        <v>0</v>
      </c>
      <c r="AO89" s="14">
        <f t="shared" si="21"/>
        <v>0</v>
      </c>
      <c r="AP89" s="14">
        <f t="shared" si="21"/>
        <v>0</v>
      </c>
      <c r="AQ89" s="14">
        <f t="shared" si="21"/>
        <v>0</v>
      </c>
      <c r="AR89" s="14">
        <f t="shared" si="21"/>
        <v>0</v>
      </c>
      <c r="AS89" s="14">
        <f t="shared" si="21"/>
        <v>0</v>
      </c>
      <c r="AT89" s="14">
        <f t="shared" si="21"/>
        <v>0</v>
      </c>
      <c r="AU89" s="14">
        <f t="shared" si="21"/>
        <v>0</v>
      </c>
      <c r="AV89" s="14">
        <f>IF(AND(AV$6&gt;=$N89,AV$6&lt;$N89+$O89), 1, IF(AND(AV$6&gt;=$H89,AV$6&lt;$H89+$I89), 2, 0))</f>
        <v>0</v>
      </c>
      <c r="AW89" s="14">
        <f t="shared" si="20"/>
        <v>0</v>
      </c>
      <c r="AX89" s="14">
        <f t="shared" si="20"/>
        <v>0</v>
      </c>
      <c r="AY89" s="14">
        <f t="shared" si="20"/>
        <v>0</v>
      </c>
      <c r="AZ89" s="14">
        <f t="shared" si="20"/>
        <v>0</v>
      </c>
      <c r="BA89" s="14">
        <f t="shared" si="20"/>
        <v>0</v>
      </c>
      <c r="BB89" s="14">
        <f t="shared" si="20"/>
        <v>0</v>
      </c>
      <c r="BC89" s="14">
        <f t="shared" si="20"/>
        <v>0</v>
      </c>
      <c r="BD89" s="14">
        <f t="shared" si="20"/>
        <v>0</v>
      </c>
      <c r="BE89" s="14">
        <f t="shared" si="20"/>
        <v>0</v>
      </c>
      <c r="BF89" s="14">
        <f t="shared" si="20"/>
        <v>0</v>
      </c>
      <c r="BG89" s="14">
        <f t="shared" si="20"/>
        <v>0</v>
      </c>
      <c r="BH89" s="14">
        <f t="shared" si="20"/>
        <v>0</v>
      </c>
    </row>
    <row r="90" spans="1:60" ht="19.5" customHeight="1">
      <c r="A90" s="13"/>
      <c r="B90" s="24"/>
      <c r="C90" s="37"/>
      <c r="D90" s="13"/>
      <c r="E90" s="13"/>
      <c r="F90" s="57"/>
      <c r="G90" s="57"/>
      <c r="H90" s="58"/>
      <c r="I90" s="57"/>
      <c r="J90" s="58">
        <f t="shared" si="23"/>
        <v>0</v>
      </c>
      <c r="K90" s="57"/>
      <c r="L90" s="57" t="e">
        <f>LOOKUP(K90,TaskGrading!$A$4:$A$7,TaskGrading!$C$4:$C$7)</f>
        <v>#N/A</v>
      </c>
      <c r="M90" s="57"/>
      <c r="N90" s="57"/>
      <c r="O90" s="57"/>
      <c r="P90" s="58"/>
      <c r="Q90" s="57"/>
      <c r="R90" s="57"/>
      <c r="S90" s="14">
        <f t="shared" si="13"/>
        <v>0</v>
      </c>
      <c r="T90" s="14">
        <f t="shared" si="13"/>
        <v>0</v>
      </c>
      <c r="U90" s="14">
        <f t="shared" si="19"/>
        <v>0</v>
      </c>
      <c r="V90" s="14">
        <f t="shared" si="19"/>
        <v>0</v>
      </c>
      <c r="W90" s="14">
        <f t="shared" si="19"/>
        <v>0</v>
      </c>
      <c r="X90" s="14">
        <f t="shared" si="19"/>
        <v>0</v>
      </c>
      <c r="Y90" s="14">
        <f t="shared" si="19"/>
        <v>0</v>
      </c>
      <c r="Z90" s="14">
        <f t="shared" si="19"/>
        <v>0</v>
      </c>
      <c r="AA90" s="14">
        <f t="shared" si="19"/>
        <v>0</v>
      </c>
      <c r="AB90" s="14">
        <f t="shared" si="19"/>
        <v>0</v>
      </c>
      <c r="AC90" s="14">
        <f t="shared" si="22"/>
        <v>0</v>
      </c>
      <c r="AD90" s="14">
        <f t="shared" si="22"/>
        <v>0</v>
      </c>
      <c r="AE90" s="14">
        <f t="shared" si="22"/>
        <v>0</v>
      </c>
      <c r="AF90" s="14">
        <f t="shared" si="22"/>
        <v>0</v>
      </c>
      <c r="AG90" s="14">
        <f t="shared" si="22"/>
        <v>0</v>
      </c>
      <c r="AH90" s="14">
        <f t="shared" si="22"/>
        <v>0</v>
      </c>
      <c r="AI90" s="14">
        <f t="shared" si="22"/>
        <v>0</v>
      </c>
      <c r="AJ90" s="14">
        <f t="shared" si="22"/>
        <v>0</v>
      </c>
      <c r="AK90" s="14">
        <f t="shared" si="22"/>
        <v>0</v>
      </c>
      <c r="AL90" s="14">
        <f t="shared" si="22"/>
        <v>0</v>
      </c>
      <c r="AM90" s="14">
        <f t="shared" si="21"/>
        <v>0</v>
      </c>
      <c r="AN90" s="14">
        <f t="shared" si="21"/>
        <v>0</v>
      </c>
      <c r="AO90" s="14">
        <f t="shared" si="21"/>
        <v>0</v>
      </c>
      <c r="AP90" s="14">
        <f t="shared" si="21"/>
        <v>0</v>
      </c>
      <c r="AQ90" s="14">
        <f t="shared" si="21"/>
        <v>0</v>
      </c>
      <c r="AR90" s="14">
        <f t="shared" si="21"/>
        <v>0</v>
      </c>
      <c r="AS90" s="14">
        <f t="shared" si="21"/>
        <v>0</v>
      </c>
      <c r="AT90" s="14">
        <f t="shared" si="21"/>
        <v>0</v>
      </c>
      <c r="AU90" s="14">
        <f t="shared" si="21"/>
        <v>0</v>
      </c>
      <c r="AV90" s="14">
        <f>IF(AND(AV$6&gt;=$N90,AV$6&lt;$N90+$O90), 1, IF(AND(AV$6&gt;=$H90,AV$6&lt;$H90+$I90), 2, 0))</f>
        <v>0</v>
      </c>
      <c r="AW90" s="14">
        <f t="shared" si="20"/>
        <v>0</v>
      </c>
      <c r="AX90" s="14">
        <f t="shared" si="20"/>
        <v>0</v>
      </c>
      <c r="AY90" s="14">
        <f t="shared" si="20"/>
        <v>0</v>
      </c>
      <c r="AZ90" s="14">
        <f t="shared" si="20"/>
        <v>0</v>
      </c>
      <c r="BA90" s="14">
        <f t="shared" si="20"/>
        <v>0</v>
      </c>
      <c r="BB90" s="14">
        <f t="shared" si="20"/>
        <v>0</v>
      </c>
      <c r="BC90" s="14">
        <f t="shared" si="20"/>
        <v>0</v>
      </c>
      <c r="BD90" s="14">
        <f t="shared" si="20"/>
        <v>0</v>
      </c>
      <c r="BE90" s="14">
        <f t="shared" si="20"/>
        <v>0</v>
      </c>
      <c r="BF90" s="14">
        <f t="shared" si="20"/>
        <v>0</v>
      </c>
      <c r="BG90" s="14">
        <f t="shared" si="20"/>
        <v>0</v>
      </c>
      <c r="BH90" s="14">
        <f t="shared" si="20"/>
        <v>0</v>
      </c>
    </row>
    <row r="91" spans="1:60" ht="19.5" customHeight="1">
      <c r="A91" s="13"/>
      <c r="B91" s="24"/>
      <c r="C91" s="37"/>
      <c r="D91" s="13"/>
      <c r="E91" s="13"/>
      <c r="F91" s="57"/>
      <c r="G91" s="57"/>
      <c r="H91" s="58"/>
      <c r="I91" s="57"/>
      <c r="J91" s="58">
        <f t="shared" si="23"/>
        <v>0</v>
      </c>
      <c r="K91" s="57"/>
      <c r="L91" s="57" t="e">
        <f>LOOKUP(K91,TaskGrading!$A$4:$A$7,TaskGrading!$C$4:$C$7)</f>
        <v>#N/A</v>
      </c>
      <c r="M91" s="57"/>
      <c r="N91" s="57"/>
      <c r="O91" s="57"/>
      <c r="P91" s="58"/>
      <c r="Q91" s="57"/>
      <c r="R91" s="57"/>
      <c r="S91" s="14">
        <f t="shared" si="13"/>
        <v>0</v>
      </c>
      <c r="T91" s="14">
        <f t="shared" si="13"/>
        <v>0</v>
      </c>
      <c r="U91" s="14">
        <f t="shared" si="19"/>
        <v>0</v>
      </c>
      <c r="V91" s="14">
        <f t="shared" si="19"/>
        <v>0</v>
      </c>
      <c r="W91" s="14">
        <f t="shared" si="19"/>
        <v>0</v>
      </c>
      <c r="X91" s="14">
        <f t="shared" si="19"/>
        <v>0</v>
      </c>
      <c r="Y91" s="14">
        <f t="shared" si="19"/>
        <v>0</v>
      </c>
      <c r="Z91" s="14">
        <f t="shared" si="19"/>
        <v>0</v>
      </c>
      <c r="AA91" s="14">
        <f t="shared" si="19"/>
        <v>0</v>
      </c>
      <c r="AB91" s="14">
        <f t="shared" si="19"/>
        <v>0</v>
      </c>
      <c r="AC91" s="14">
        <f t="shared" si="22"/>
        <v>0</v>
      </c>
      <c r="AD91" s="14">
        <f t="shared" si="22"/>
        <v>0</v>
      </c>
      <c r="AE91" s="14">
        <f t="shared" si="22"/>
        <v>0</v>
      </c>
      <c r="AF91" s="14">
        <f t="shared" si="22"/>
        <v>0</v>
      </c>
      <c r="AG91" s="14">
        <f t="shared" si="22"/>
        <v>0</v>
      </c>
      <c r="AH91" s="14">
        <f t="shared" si="22"/>
        <v>0</v>
      </c>
      <c r="AI91" s="14">
        <f t="shared" si="22"/>
        <v>0</v>
      </c>
      <c r="AJ91" s="14">
        <f t="shared" si="22"/>
        <v>0</v>
      </c>
      <c r="AK91" s="14">
        <f t="shared" si="22"/>
        <v>0</v>
      </c>
      <c r="AL91" s="14">
        <f t="shared" si="22"/>
        <v>0</v>
      </c>
      <c r="AM91" s="14">
        <f t="shared" si="21"/>
        <v>0</v>
      </c>
      <c r="AN91" s="14">
        <f t="shared" si="21"/>
        <v>0</v>
      </c>
      <c r="AO91" s="14">
        <f t="shared" si="21"/>
        <v>0</v>
      </c>
      <c r="AP91" s="14">
        <f t="shared" si="21"/>
        <v>0</v>
      </c>
      <c r="AQ91" s="14">
        <f t="shared" si="21"/>
        <v>0</v>
      </c>
      <c r="AR91" s="14">
        <f t="shared" si="21"/>
        <v>0</v>
      </c>
      <c r="AS91" s="14">
        <f t="shared" si="21"/>
        <v>0</v>
      </c>
      <c r="AT91" s="14">
        <f t="shared" si="21"/>
        <v>0</v>
      </c>
      <c r="AU91" s="14">
        <f t="shared" si="21"/>
        <v>0</v>
      </c>
      <c r="AV91" s="14">
        <f>IF(AND(AV$6&gt;=$N91,AV$6&lt;$N91+$O91), 1, IF(AND(AV$6&gt;=$H91,AV$6&lt;$H91+$I91), 2, 0))</f>
        <v>0</v>
      </c>
      <c r="AW91" s="14">
        <f t="shared" si="20"/>
        <v>0</v>
      </c>
      <c r="AX91" s="14">
        <f t="shared" si="20"/>
        <v>0</v>
      </c>
      <c r="AY91" s="14">
        <f t="shared" si="20"/>
        <v>0</v>
      </c>
      <c r="AZ91" s="14">
        <f t="shared" si="20"/>
        <v>0</v>
      </c>
      <c r="BA91" s="14">
        <f t="shared" si="20"/>
        <v>0</v>
      </c>
      <c r="BB91" s="14">
        <f t="shared" si="20"/>
        <v>0</v>
      </c>
      <c r="BC91" s="14">
        <f t="shared" si="20"/>
        <v>0</v>
      </c>
      <c r="BD91" s="14">
        <f t="shared" si="20"/>
        <v>0</v>
      </c>
      <c r="BE91" s="14">
        <f t="shared" si="20"/>
        <v>0</v>
      </c>
      <c r="BF91" s="14">
        <f t="shared" si="20"/>
        <v>0</v>
      </c>
      <c r="BG91" s="14">
        <f t="shared" si="20"/>
        <v>0</v>
      </c>
      <c r="BH91" s="14">
        <f t="shared" si="20"/>
        <v>0</v>
      </c>
    </row>
    <row r="92" spans="1:60" ht="19.5" customHeight="1">
      <c r="A92" s="13"/>
      <c r="B92" s="24"/>
      <c r="C92" s="37"/>
      <c r="D92" s="13"/>
      <c r="E92" s="13"/>
      <c r="F92" s="57"/>
      <c r="G92" s="57"/>
      <c r="H92" s="58"/>
      <c r="I92" s="57"/>
      <c r="J92" s="58">
        <f t="shared" si="23"/>
        <v>0</v>
      </c>
      <c r="K92" s="57"/>
      <c r="L92" s="57" t="e">
        <f>LOOKUP(K92,TaskGrading!$A$4:$A$7,TaskGrading!$C$4:$C$7)</f>
        <v>#N/A</v>
      </c>
      <c r="M92" s="57"/>
      <c r="N92" s="57"/>
      <c r="O92" s="57"/>
      <c r="P92" s="58"/>
      <c r="Q92" s="57"/>
      <c r="R92" s="57"/>
      <c r="S92" s="14">
        <f t="shared" si="13"/>
        <v>0</v>
      </c>
      <c r="T92" s="14">
        <f t="shared" si="13"/>
        <v>0</v>
      </c>
      <c r="U92" s="14">
        <f t="shared" si="19"/>
        <v>0</v>
      </c>
      <c r="V92" s="14">
        <f t="shared" si="19"/>
        <v>0</v>
      </c>
      <c r="W92" s="14">
        <f t="shared" si="19"/>
        <v>0</v>
      </c>
      <c r="X92" s="14">
        <f t="shared" si="19"/>
        <v>0</v>
      </c>
      <c r="Y92" s="14">
        <f t="shared" si="19"/>
        <v>0</v>
      </c>
      <c r="Z92" s="14">
        <f t="shared" si="19"/>
        <v>0</v>
      </c>
      <c r="AA92" s="14">
        <f t="shared" si="19"/>
        <v>0</v>
      </c>
      <c r="AB92" s="14">
        <f t="shared" si="19"/>
        <v>0</v>
      </c>
      <c r="AC92" s="14">
        <f t="shared" si="22"/>
        <v>0</v>
      </c>
      <c r="AD92" s="14">
        <f t="shared" si="22"/>
        <v>0</v>
      </c>
      <c r="AE92" s="14">
        <f t="shared" si="22"/>
        <v>0</v>
      </c>
      <c r="AF92" s="14">
        <f t="shared" si="22"/>
        <v>0</v>
      </c>
      <c r="AG92" s="14">
        <f t="shared" si="22"/>
        <v>0</v>
      </c>
      <c r="AH92" s="14">
        <f t="shared" si="22"/>
        <v>0</v>
      </c>
      <c r="AI92" s="14">
        <f t="shared" si="22"/>
        <v>0</v>
      </c>
      <c r="AJ92" s="14">
        <f t="shared" si="22"/>
        <v>0</v>
      </c>
      <c r="AK92" s="14">
        <f t="shared" si="22"/>
        <v>0</v>
      </c>
      <c r="AL92" s="14">
        <f t="shared" si="22"/>
        <v>0</v>
      </c>
      <c r="AM92" s="14">
        <f t="shared" si="21"/>
        <v>0</v>
      </c>
      <c r="AN92" s="14">
        <f t="shared" si="21"/>
        <v>0</v>
      </c>
      <c r="AO92" s="14">
        <f t="shared" si="21"/>
        <v>0</v>
      </c>
      <c r="AP92" s="14">
        <f t="shared" si="21"/>
        <v>0</v>
      </c>
      <c r="AQ92" s="14">
        <f t="shared" si="21"/>
        <v>0</v>
      </c>
      <c r="AR92" s="14">
        <f t="shared" si="21"/>
        <v>0</v>
      </c>
      <c r="AS92" s="14">
        <f t="shared" si="21"/>
        <v>0</v>
      </c>
      <c r="AT92" s="14">
        <f t="shared" si="21"/>
        <v>0</v>
      </c>
      <c r="AU92" s="14">
        <f t="shared" si="21"/>
        <v>0</v>
      </c>
      <c r="AV92" s="14">
        <f>IF(AND(AV$6&gt;=$N92,AV$6&lt;$N92+$O92), 1, IF(AND(AV$6&gt;=$H92,AV$6&lt;$H92+$I92), 2, 0))</f>
        <v>0</v>
      </c>
      <c r="AW92" s="14">
        <f t="shared" si="20"/>
        <v>0</v>
      </c>
      <c r="AX92" s="14">
        <f t="shared" si="20"/>
        <v>0</v>
      </c>
      <c r="AY92" s="14">
        <f t="shared" si="20"/>
        <v>0</v>
      </c>
      <c r="AZ92" s="14">
        <f t="shared" si="20"/>
        <v>0</v>
      </c>
      <c r="BA92" s="14">
        <f t="shared" si="20"/>
        <v>0</v>
      </c>
      <c r="BB92" s="14">
        <f t="shared" si="20"/>
        <v>0</v>
      </c>
      <c r="BC92" s="14">
        <f t="shared" si="20"/>
        <v>0</v>
      </c>
      <c r="BD92" s="14">
        <f t="shared" si="20"/>
        <v>0</v>
      </c>
      <c r="BE92" s="14">
        <f t="shared" si="20"/>
        <v>0</v>
      </c>
      <c r="BF92" s="14">
        <f t="shared" si="20"/>
        <v>0</v>
      </c>
      <c r="BG92" s="14">
        <f t="shared" si="20"/>
        <v>0</v>
      </c>
      <c r="BH92" s="14">
        <f t="shared" ref="BG92:BH111" si="24">IF(AND(BH$6&gt;=$N92,BH$6&lt;$N92+$O92), 1, IF(AND(BH$6&gt;=$H92,BH$6&lt;$H92+$I92), 2, 0))</f>
        <v>0</v>
      </c>
    </row>
    <row r="93" spans="1:60" ht="19.5" customHeight="1">
      <c r="A93" s="13"/>
      <c r="B93" s="24"/>
      <c r="C93" s="37"/>
      <c r="D93" s="13"/>
      <c r="E93" s="13"/>
      <c r="F93" s="57"/>
      <c r="G93" s="57"/>
      <c r="H93" s="58"/>
      <c r="I93" s="57"/>
      <c r="J93" s="58">
        <f t="shared" si="23"/>
        <v>0</v>
      </c>
      <c r="K93" s="57"/>
      <c r="L93" s="57" t="e">
        <f>LOOKUP(K93,TaskGrading!$A$4:$A$7,TaskGrading!$C$4:$C$7)</f>
        <v>#N/A</v>
      </c>
      <c r="M93" s="57"/>
      <c r="N93" s="57"/>
      <c r="O93" s="57"/>
      <c r="P93" s="58"/>
      <c r="Q93" s="57"/>
      <c r="R93" s="57"/>
      <c r="S93" s="14">
        <f t="shared" ref="S93:T111" si="25">IF(AND(S$6&gt;=$N93,S$6&lt;$N93+$O93), 1, IF(AND(S$6&gt;=$H93,S$6&lt;$H93+$I93), 2, 0))</f>
        <v>0</v>
      </c>
      <c r="T93" s="14">
        <f t="shared" si="25"/>
        <v>0</v>
      </c>
      <c r="U93" s="14">
        <f t="shared" si="19"/>
        <v>0</v>
      </c>
      <c r="V93" s="14">
        <f t="shared" si="19"/>
        <v>0</v>
      </c>
      <c r="W93" s="14">
        <f t="shared" si="19"/>
        <v>0</v>
      </c>
      <c r="X93" s="14">
        <f t="shared" si="19"/>
        <v>0</v>
      </c>
      <c r="Y93" s="14">
        <f t="shared" si="19"/>
        <v>0</v>
      </c>
      <c r="Z93" s="14">
        <f t="shared" si="19"/>
        <v>0</v>
      </c>
      <c r="AA93" s="14">
        <f t="shared" si="19"/>
        <v>0</v>
      </c>
      <c r="AB93" s="14">
        <f t="shared" si="19"/>
        <v>0</v>
      </c>
      <c r="AC93" s="14">
        <f t="shared" si="22"/>
        <v>0</v>
      </c>
      <c r="AD93" s="14">
        <f t="shared" si="22"/>
        <v>0</v>
      </c>
      <c r="AE93" s="14">
        <f t="shared" si="22"/>
        <v>0</v>
      </c>
      <c r="AF93" s="14">
        <f t="shared" si="22"/>
        <v>0</v>
      </c>
      <c r="AG93" s="14">
        <f t="shared" si="22"/>
        <v>0</v>
      </c>
      <c r="AH93" s="14">
        <f t="shared" si="22"/>
        <v>0</v>
      </c>
      <c r="AI93" s="14">
        <f t="shared" si="22"/>
        <v>0</v>
      </c>
      <c r="AJ93" s="14">
        <f t="shared" si="22"/>
        <v>0</v>
      </c>
      <c r="AK93" s="14">
        <f t="shared" si="22"/>
        <v>0</v>
      </c>
      <c r="AL93" s="14">
        <f t="shared" si="22"/>
        <v>0</v>
      </c>
      <c r="AM93" s="14">
        <f t="shared" si="21"/>
        <v>0</v>
      </c>
      <c r="AN93" s="14">
        <f t="shared" si="21"/>
        <v>0</v>
      </c>
      <c r="AO93" s="14">
        <f t="shared" si="21"/>
        <v>0</v>
      </c>
      <c r="AP93" s="14">
        <f t="shared" si="21"/>
        <v>0</v>
      </c>
      <c r="AQ93" s="14">
        <f t="shared" si="21"/>
        <v>0</v>
      </c>
      <c r="AR93" s="14">
        <f t="shared" si="21"/>
        <v>0</v>
      </c>
      <c r="AS93" s="14">
        <f t="shared" si="21"/>
        <v>0</v>
      </c>
      <c r="AT93" s="14">
        <f t="shared" si="21"/>
        <v>0</v>
      </c>
      <c r="AU93" s="14">
        <f t="shared" si="21"/>
        <v>0</v>
      </c>
      <c r="AV93" s="14">
        <f>IF(AND(AV$6&gt;=$N93,AV$6&lt;$N93+$O93), 1, IF(AND(AV$6&gt;=$H93,AV$6&lt;$H93+$I93), 2, 0))</f>
        <v>0</v>
      </c>
      <c r="AW93" s="14">
        <f t="shared" si="21"/>
        <v>0</v>
      </c>
      <c r="AX93" s="14">
        <f t="shared" si="21"/>
        <v>0</v>
      </c>
      <c r="AY93" s="14">
        <f t="shared" si="21"/>
        <v>0</v>
      </c>
      <c r="AZ93" s="14">
        <f t="shared" si="21"/>
        <v>0</v>
      </c>
      <c r="BA93" s="14">
        <f t="shared" si="21"/>
        <v>0</v>
      </c>
      <c r="BB93" s="14">
        <f t="shared" si="21"/>
        <v>0</v>
      </c>
      <c r="BC93" s="14">
        <f t="shared" ref="AW93:BF111" si="26">IF(AND(BC$6&gt;=$N93,BC$6&lt;$N93+$O93), 1, IF(AND(BC$6&gt;=$H93,BC$6&lt;$H93+$I93), 2, 0))</f>
        <v>0</v>
      </c>
      <c r="BD93" s="14">
        <f t="shared" si="26"/>
        <v>0</v>
      </c>
      <c r="BE93" s="14">
        <f t="shared" si="26"/>
        <v>0</v>
      </c>
      <c r="BF93" s="14">
        <f t="shared" si="26"/>
        <v>0</v>
      </c>
      <c r="BG93" s="14">
        <f t="shared" si="24"/>
        <v>0</v>
      </c>
      <c r="BH93" s="14">
        <f t="shared" si="24"/>
        <v>0</v>
      </c>
    </row>
    <row r="94" spans="1:60" ht="19.5" customHeight="1">
      <c r="A94" s="13"/>
      <c r="B94" s="24"/>
      <c r="C94" s="37"/>
      <c r="D94" s="13"/>
      <c r="E94" s="13"/>
      <c r="F94" s="57"/>
      <c r="G94" s="57"/>
      <c r="H94" s="58"/>
      <c r="I94" s="57"/>
      <c r="J94" s="58">
        <f t="shared" si="23"/>
        <v>0</v>
      </c>
      <c r="K94" s="57"/>
      <c r="L94" s="57" t="e">
        <f>LOOKUP(K94,TaskGrading!$A$4:$A$7,TaskGrading!$C$4:$C$7)</f>
        <v>#N/A</v>
      </c>
      <c r="M94" s="57"/>
      <c r="N94" s="57"/>
      <c r="O94" s="57"/>
      <c r="P94" s="58"/>
      <c r="Q94" s="57"/>
      <c r="R94" s="57"/>
      <c r="S94" s="14">
        <f t="shared" si="25"/>
        <v>0</v>
      </c>
      <c r="T94" s="14">
        <f t="shared" si="25"/>
        <v>0</v>
      </c>
      <c r="U94" s="14">
        <f t="shared" si="19"/>
        <v>0</v>
      </c>
      <c r="V94" s="14">
        <f t="shared" si="19"/>
        <v>0</v>
      </c>
      <c r="W94" s="14">
        <f t="shared" si="19"/>
        <v>0</v>
      </c>
      <c r="X94" s="14">
        <f t="shared" si="19"/>
        <v>0</v>
      </c>
      <c r="Y94" s="14">
        <f t="shared" si="19"/>
        <v>0</v>
      </c>
      <c r="Z94" s="14">
        <f t="shared" si="19"/>
        <v>0</v>
      </c>
      <c r="AA94" s="14">
        <f t="shared" si="19"/>
        <v>0</v>
      </c>
      <c r="AB94" s="14">
        <f t="shared" si="19"/>
        <v>0</v>
      </c>
      <c r="AC94" s="14">
        <f t="shared" si="22"/>
        <v>0</v>
      </c>
      <c r="AD94" s="14">
        <f t="shared" si="22"/>
        <v>0</v>
      </c>
      <c r="AE94" s="14">
        <f t="shared" si="22"/>
        <v>0</v>
      </c>
      <c r="AF94" s="14">
        <f t="shared" si="22"/>
        <v>0</v>
      </c>
      <c r="AG94" s="14">
        <f t="shared" si="22"/>
        <v>0</v>
      </c>
      <c r="AH94" s="14">
        <f t="shared" si="22"/>
        <v>0</v>
      </c>
      <c r="AI94" s="14">
        <f t="shared" si="22"/>
        <v>0</v>
      </c>
      <c r="AJ94" s="14">
        <f t="shared" si="22"/>
        <v>0</v>
      </c>
      <c r="AK94" s="14">
        <f t="shared" si="22"/>
        <v>0</v>
      </c>
      <c r="AL94" s="14">
        <f t="shared" si="22"/>
        <v>0</v>
      </c>
      <c r="AM94" s="14">
        <f t="shared" si="21"/>
        <v>0</v>
      </c>
      <c r="AN94" s="14">
        <f t="shared" si="21"/>
        <v>0</v>
      </c>
      <c r="AO94" s="14">
        <f t="shared" si="21"/>
        <v>0</v>
      </c>
      <c r="AP94" s="14">
        <f t="shared" si="21"/>
        <v>0</v>
      </c>
      <c r="AQ94" s="14">
        <f t="shared" si="21"/>
        <v>0</v>
      </c>
      <c r="AR94" s="14">
        <f t="shared" si="21"/>
        <v>0</v>
      </c>
      <c r="AS94" s="14">
        <f t="shared" si="21"/>
        <v>0</v>
      </c>
      <c r="AT94" s="14">
        <f t="shared" si="21"/>
        <v>0</v>
      </c>
      <c r="AU94" s="14">
        <f t="shared" si="21"/>
        <v>0</v>
      </c>
      <c r="AV94" s="14">
        <f>IF(AND(AV$6&gt;=$N94,AV$6&lt;$N94+$O94), 1, IF(AND(AV$6&gt;=$H94,AV$6&lt;$H94+$I94), 2, 0))</f>
        <v>0</v>
      </c>
      <c r="AW94" s="14">
        <f t="shared" si="26"/>
        <v>0</v>
      </c>
      <c r="AX94" s="14">
        <f t="shared" si="26"/>
        <v>0</v>
      </c>
      <c r="AY94" s="14">
        <f t="shared" si="26"/>
        <v>0</v>
      </c>
      <c r="AZ94" s="14">
        <f t="shared" si="26"/>
        <v>0</v>
      </c>
      <c r="BA94" s="14">
        <f t="shared" si="26"/>
        <v>0</v>
      </c>
      <c r="BB94" s="14">
        <f t="shared" si="26"/>
        <v>0</v>
      </c>
      <c r="BC94" s="14">
        <f t="shared" si="26"/>
        <v>0</v>
      </c>
      <c r="BD94" s="14">
        <f t="shared" si="26"/>
        <v>0</v>
      </c>
      <c r="BE94" s="14">
        <f t="shared" si="26"/>
        <v>0</v>
      </c>
      <c r="BF94" s="14">
        <f t="shared" si="26"/>
        <v>0</v>
      </c>
      <c r="BG94" s="14">
        <f t="shared" si="24"/>
        <v>0</v>
      </c>
      <c r="BH94" s="14">
        <f t="shared" si="24"/>
        <v>0</v>
      </c>
    </row>
    <row r="95" spans="1:60" ht="19.5" customHeight="1">
      <c r="A95" s="13"/>
      <c r="B95" s="24"/>
      <c r="C95" s="37"/>
      <c r="D95" s="13"/>
      <c r="E95" s="13"/>
      <c r="F95" s="57"/>
      <c r="G95" s="57"/>
      <c r="H95" s="58"/>
      <c r="I95" s="57"/>
      <c r="J95" s="58">
        <f t="shared" si="23"/>
        <v>0</v>
      </c>
      <c r="K95" s="57"/>
      <c r="L95" s="57" t="e">
        <f>LOOKUP(K95,TaskGrading!$A$4:$A$7,TaskGrading!$C$4:$C$7)</f>
        <v>#N/A</v>
      </c>
      <c r="M95" s="57"/>
      <c r="N95" s="57"/>
      <c r="O95" s="57"/>
      <c r="P95" s="58"/>
      <c r="Q95" s="57"/>
      <c r="R95" s="57"/>
      <c r="S95" s="14">
        <f t="shared" si="25"/>
        <v>0</v>
      </c>
      <c r="T95" s="14">
        <f t="shared" si="25"/>
        <v>0</v>
      </c>
      <c r="U95" s="14">
        <f t="shared" si="19"/>
        <v>0</v>
      </c>
      <c r="V95" s="14">
        <f t="shared" si="19"/>
        <v>0</v>
      </c>
      <c r="W95" s="14">
        <f t="shared" si="19"/>
        <v>0</v>
      </c>
      <c r="X95" s="14">
        <f t="shared" si="19"/>
        <v>0</v>
      </c>
      <c r="Y95" s="14">
        <f t="shared" si="19"/>
        <v>0</v>
      </c>
      <c r="Z95" s="14">
        <f t="shared" si="19"/>
        <v>0</v>
      </c>
      <c r="AA95" s="14">
        <f t="shared" si="19"/>
        <v>0</v>
      </c>
      <c r="AB95" s="14">
        <f t="shared" si="19"/>
        <v>0</v>
      </c>
      <c r="AC95" s="14">
        <f t="shared" si="22"/>
        <v>0</v>
      </c>
      <c r="AD95" s="14">
        <f t="shared" si="22"/>
        <v>0</v>
      </c>
      <c r="AE95" s="14">
        <f t="shared" si="22"/>
        <v>0</v>
      </c>
      <c r="AF95" s="14">
        <f t="shared" si="22"/>
        <v>0</v>
      </c>
      <c r="AG95" s="14">
        <f t="shared" si="22"/>
        <v>0</v>
      </c>
      <c r="AH95" s="14">
        <f t="shared" si="22"/>
        <v>0</v>
      </c>
      <c r="AI95" s="14">
        <f t="shared" si="22"/>
        <v>0</v>
      </c>
      <c r="AJ95" s="14">
        <f t="shared" si="22"/>
        <v>0</v>
      </c>
      <c r="AK95" s="14">
        <f t="shared" si="22"/>
        <v>0</v>
      </c>
      <c r="AL95" s="14">
        <f t="shared" si="22"/>
        <v>0</v>
      </c>
      <c r="AM95" s="14">
        <f t="shared" si="21"/>
        <v>0</v>
      </c>
      <c r="AN95" s="14">
        <f t="shared" si="21"/>
        <v>0</v>
      </c>
      <c r="AO95" s="14">
        <f t="shared" si="21"/>
        <v>0</v>
      </c>
      <c r="AP95" s="14">
        <f t="shared" si="21"/>
        <v>0</v>
      </c>
      <c r="AQ95" s="14">
        <f t="shared" si="21"/>
        <v>0</v>
      </c>
      <c r="AR95" s="14">
        <f t="shared" si="21"/>
        <v>0</v>
      </c>
      <c r="AS95" s="14">
        <f t="shared" si="21"/>
        <v>0</v>
      </c>
      <c r="AT95" s="14">
        <f t="shared" si="21"/>
        <v>0</v>
      </c>
      <c r="AU95" s="14">
        <f t="shared" si="21"/>
        <v>0</v>
      </c>
      <c r="AV95" s="14">
        <f>IF(AND(AV$6&gt;=$N95,AV$6&lt;$N95+$O95), 1, IF(AND(AV$6&gt;=$H95,AV$6&lt;$H95+$I95), 2, 0))</f>
        <v>0</v>
      </c>
      <c r="AW95" s="14">
        <f t="shared" si="26"/>
        <v>0</v>
      </c>
      <c r="AX95" s="14">
        <f t="shared" si="26"/>
        <v>0</v>
      </c>
      <c r="AY95" s="14">
        <f t="shared" si="26"/>
        <v>0</v>
      </c>
      <c r="AZ95" s="14">
        <f t="shared" si="26"/>
        <v>0</v>
      </c>
      <c r="BA95" s="14">
        <f t="shared" si="26"/>
        <v>0</v>
      </c>
      <c r="BB95" s="14">
        <f t="shared" si="26"/>
        <v>0</v>
      </c>
      <c r="BC95" s="14">
        <f t="shared" si="26"/>
        <v>0</v>
      </c>
      <c r="BD95" s="14">
        <f t="shared" si="26"/>
        <v>0</v>
      </c>
      <c r="BE95" s="14">
        <f t="shared" si="26"/>
        <v>0</v>
      </c>
      <c r="BF95" s="14">
        <f t="shared" si="26"/>
        <v>0</v>
      </c>
      <c r="BG95" s="14">
        <f t="shared" si="24"/>
        <v>0</v>
      </c>
      <c r="BH95" s="14">
        <f t="shared" si="24"/>
        <v>0</v>
      </c>
    </row>
    <row r="96" spans="1:60" ht="19.5" customHeight="1">
      <c r="A96" s="13"/>
      <c r="B96" s="24"/>
      <c r="C96" s="37"/>
      <c r="D96" s="13"/>
      <c r="E96" s="13"/>
      <c r="F96" s="57"/>
      <c r="G96" s="57"/>
      <c r="H96" s="58"/>
      <c r="I96" s="57"/>
      <c r="J96" s="58">
        <f t="shared" si="23"/>
        <v>0</v>
      </c>
      <c r="K96" s="57"/>
      <c r="L96" s="57" t="e">
        <f>LOOKUP(K96,TaskGrading!$A$4:$A$7,TaskGrading!$C$4:$C$7)</f>
        <v>#N/A</v>
      </c>
      <c r="M96" s="57"/>
      <c r="N96" s="57"/>
      <c r="O96" s="57"/>
      <c r="P96" s="58"/>
      <c r="Q96" s="57"/>
      <c r="R96" s="57"/>
      <c r="S96" s="14">
        <f t="shared" si="25"/>
        <v>0</v>
      </c>
      <c r="T96" s="14">
        <f t="shared" si="25"/>
        <v>0</v>
      </c>
      <c r="U96" s="14">
        <f t="shared" si="19"/>
        <v>0</v>
      </c>
      <c r="V96" s="14">
        <f t="shared" si="19"/>
        <v>0</v>
      </c>
      <c r="W96" s="14">
        <f t="shared" si="19"/>
        <v>0</v>
      </c>
      <c r="X96" s="14">
        <f t="shared" si="19"/>
        <v>0</v>
      </c>
      <c r="Y96" s="14">
        <f t="shared" si="19"/>
        <v>0</v>
      </c>
      <c r="Z96" s="14">
        <f t="shared" si="19"/>
        <v>0</v>
      </c>
      <c r="AA96" s="14">
        <f t="shared" si="19"/>
        <v>0</v>
      </c>
      <c r="AB96" s="14">
        <f t="shared" si="19"/>
        <v>0</v>
      </c>
      <c r="AC96" s="14">
        <f t="shared" si="22"/>
        <v>0</v>
      </c>
      <c r="AD96" s="14">
        <f t="shared" si="22"/>
        <v>0</v>
      </c>
      <c r="AE96" s="14">
        <f t="shared" si="22"/>
        <v>0</v>
      </c>
      <c r="AF96" s="14">
        <f t="shared" si="22"/>
        <v>0</v>
      </c>
      <c r="AG96" s="14">
        <f t="shared" si="22"/>
        <v>0</v>
      </c>
      <c r="AH96" s="14">
        <f t="shared" si="22"/>
        <v>0</v>
      </c>
      <c r="AI96" s="14">
        <f t="shared" si="22"/>
        <v>0</v>
      </c>
      <c r="AJ96" s="14">
        <f t="shared" si="22"/>
        <v>0</v>
      </c>
      <c r="AK96" s="14">
        <f t="shared" si="22"/>
        <v>0</v>
      </c>
      <c r="AL96" s="14">
        <f t="shared" si="22"/>
        <v>0</v>
      </c>
      <c r="AM96" s="14">
        <f t="shared" si="21"/>
        <v>0</v>
      </c>
      <c r="AN96" s="14">
        <f t="shared" si="21"/>
        <v>0</v>
      </c>
      <c r="AO96" s="14">
        <f t="shared" si="21"/>
        <v>0</v>
      </c>
      <c r="AP96" s="14">
        <f t="shared" si="21"/>
        <v>0</v>
      </c>
      <c r="AQ96" s="14">
        <f t="shared" si="21"/>
        <v>0</v>
      </c>
      <c r="AR96" s="14">
        <f t="shared" si="21"/>
        <v>0</v>
      </c>
      <c r="AS96" s="14">
        <f t="shared" si="21"/>
        <v>0</v>
      </c>
      <c r="AT96" s="14">
        <f t="shared" si="21"/>
        <v>0</v>
      </c>
      <c r="AU96" s="14">
        <f t="shared" si="21"/>
        <v>0</v>
      </c>
      <c r="AV96" s="14">
        <f>IF(AND(AV$6&gt;=$N96,AV$6&lt;$N96+$O96), 1, IF(AND(AV$6&gt;=$H96,AV$6&lt;$H96+$I96), 2, 0))</f>
        <v>0</v>
      </c>
      <c r="AW96" s="14">
        <f t="shared" si="26"/>
        <v>0</v>
      </c>
      <c r="AX96" s="14">
        <f t="shared" si="26"/>
        <v>0</v>
      </c>
      <c r="AY96" s="14">
        <f t="shared" si="26"/>
        <v>0</v>
      </c>
      <c r="AZ96" s="14">
        <f t="shared" si="26"/>
        <v>0</v>
      </c>
      <c r="BA96" s="14">
        <f t="shared" si="26"/>
        <v>0</v>
      </c>
      <c r="BB96" s="14">
        <f t="shared" si="26"/>
        <v>0</v>
      </c>
      <c r="BC96" s="14">
        <f t="shared" si="26"/>
        <v>0</v>
      </c>
      <c r="BD96" s="14">
        <f t="shared" si="26"/>
        <v>0</v>
      </c>
      <c r="BE96" s="14">
        <f t="shared" si="26"/>
        <v>0</v>
      </c>
      <c r="BF96" s="14">
        <f t="shared" si="26"/>
        <v>0</v>
      </c>
      <c r="BG96" s="14">
        <f t="shared" si="24"/>
        <v>0</v>
      </c>
      <c r="BH96" s="14">
        <f t="shared" si="24"/>
        <v>0</v>
      </c>
    </row>
    <row r="97" spans="1:60" ht="19.5" customHeight="1">
      <c r="A97" s="13"/>
      <c r="B97" s="24"/>
      <c r="C97" s="37"/>
      <c r="D97" s="13"/>
      <c r="E97" s="13"/>
      <c r="F97" s="57"/>
      <c r="G97" s="57"/>
      <c r="H97" s="58"/>
      <c r="I97" s="57"/>
      <c r="J97" s="58">
        <f t="shared" si="23"/>
        <v>0</v>
      </c>
      <c r="K97" s="57"/>
      <c r="L97" s="57" t="e">
        <f>LOOKUP(K97,TaskGrading!$A$4:$A$7,TaskGrading!$C$4:$C$7)</f>
        <v>#N/A</v>
      </c>
      <c r="M97" s="57"/>
      <c r="N97" s="57"/>
      <c r="O97" s="57"/>
      <c r="P97" s="58"/>
      <c r="Q97" s="57"/>
      <c r="R97" s="57"/>
      <c r="S97" s="14">
        <f t="shared" si="25"/>
        <v>0</v>
      </c>
      <c r="T97" s="14">
        <f t="shared" si="25"/>
        <v>0</v>
      </c>
      <c r="U97" s="14">
        <f t="shared" si="19"/>
        <v>0</v>
      </c>
      <c r="V97" s="14">
        <f t="shared" si="19"/>
        <v>0</v>
      </c>
      <c r="W97" s="14">
        <f t="shared" si="19"/>
        <v>0</v>
      </c>
      <c r="X97" s="14">
        <f t="shared" si="19"/>
        <v>0</v>
      </c>
      <c r="Y97" s="14">
        <f t="shared" si="19"/>
        <v>0</v>
      </c>
      <c r="Z97" s="14">
        <f t="shared" si="19"/>
        <v>0</v>
      </c>
      <c r="AA97" s="14">
        <f t="shared" si="19"/>
        <v>0</v>
      </c>
      <c r="AB97" s="14">
        <f t="shared" si="19"/>
        <v>0</v>
      </c>
      <c r="AC97" s="14">
        <f t="shared" si="22"/>
        <v>0</v>
      </c>
      <c r="AD97" s="14">
        <f t="shared" si="22"/>
        <v>0</v>
      </c>
      <c r="AE97" s="14">
        <f t="shared" si="22"/>
        <v>0</v>
      </c>
      <c r="AF97" s="14">
        <f t="shared" si="22"/>
        <v>0</v>
      </c>
      <c r="AG97" s="14">
        <f t="shared" si="22"/>
        <v>0</v>
      </c>
      <c r="AH97" s="14">
        <f t="shared" si="22"/>
        <v>0</v>
      </c>
      <c r="AI97" s="14">
        <f t="shared" si="22"/>
        <v>0</v>
      </c>
      <c r="AJ97" s="14">
        <f t="shared" si="22"/>
        <v>0</v>
      </c>
      <c r="AK97" s="14">
        <f t="shared" si="22"/>
        <v>0</v>
      </c>
      <c r="AL97" s="14">
        <f t="shared" si="22"/>
        <v>0</v>
      </c>
      <c r="AM97" s="14">
        <f t="shared" si="21"/>
        <v>0</v>
      </c>
      <c r="AN97" s="14">
        <f t="shared" si="21"/>
        <v>0</v>
      </c>
      <c r="AO97" s="14">
        <f t="shared" si="21"/>
        <v>0</v>
      </c>
      <c r="AP97" s="14">
        <f t="shared" si="21"/>
        <v>0</v>
      </c>
      <c r="AQ97" s="14">
        <f t="shared" si="21"/>
        <v>0</v>
      </c>
      <c r="AR97" s="14">
        <f t="shared" si="21"/>
        <v>0</v>
      </c>
      <c r="AS97" s="14">
        <f t="shared" si="21"/>
        <v>0</v>
      </c>
      <c r="AT97" s="14">
        <f t="shared" si="21"/>
        <v>0</v>
      </c>
      <c r="AU97" s="14">
        <f t="shared" si="21"/>
        <v>0</v>
      </c>
      <c r="AV97" s="14">
        <f>IF(AND(AV$6&gt;=$N97,AV$6&lt;$N97+$O97), 1, IF(AND(AV$6&gt;=$H97,AV$6&lt;$H97+$I97), 2, 0))</f>
        <v>0</v>
      </c>
      <c r="AW97" s="14">
        <f t="shared" si="26"/>
        <v>0</v>
      </c>
      <c r="AX97" s="14">
        <f t="shared" si="26"/>
        <v>0</v>
      </c>
      <c r="AY97" s="14">
        <f t="shared" si="26"/>
        <v>0</v>
      </c>
      <c r="AZ97" s="14">
        <f t="shared" si="26"/>
        <v>0</v>
      </c>
      <c r="BA97" s="14">
        <f t="shared" si="26"/>
        <v>0</v>
      </c>
      <c r="BB97" s="14">
        <f t="shared" si="26"/>
        <v>0</v>
      </c>
      <c r="BC97" s="14">
        <f t="shared" si="26"/>
        <v>0</v>
      </c>
      <c r="BD97" s="14">
        <f t="shared" si="26"/>
        <v>0</v>
      </c>
      <c r="BE97" s="14">
        <f t="shared" si="26"/>
        <v>0</v>
      </c>
      <c r="BF97" s="14">
        <f t="shared" si="26"/>
        <v>0</v>
      </c>
      <c r="BG97" s="14">
        <f t="shared" si="24"/>
        <v>0</v>
      </c>
      <c r="BH97" s="14">
        <f t="shared" si="24"/>
        <v>0</v>
      </c>
    </row>
    <row r="98" spans="1:60" ht="19.5" customHeight="1">
      <c r="A98" s="13"/>
      <c r="B98" s="24"/>
      <c r="C98" s="37"/>
      <c r="D98" s="13"/>
      <c r="E98" s="13"/>
      <c r="F98" s="57"/>
      <c r="G98" s="57"/>
      <c r="H98" s="58"/>
      <c r="I98" s="57"/>
      <c r="J98" s="58">
        <f t="shared" si="23"/>
        <v>0</v>
      </c>
      <c r="K98" s="57"/>
      <c r="L98" s="57" t="e">
        <f>LOOKUP(K98,TaskGrading!$A$4:$A$7,TaskGrading!$C$4:$C$7)</f>
        <v>#N/A</v>
      </c>
      <c r="M98" s="57"/>
      <c r="N98" s="57"/>
      <c r="O98" s="57"/>
      <c r="P98" s="58"/>
      <c r="Q98" s="57"/>
      <c r="R98" s="57"/>
      <c r="S98" s="14">
        <f t="shared" si="25"/>
        <v>0</v>
      </c>
      <c r="T98" s="14">
        <f t="shared" si="25"/>
        <v>0</v>
      </c>
      <c r="U98" s="14">
        <f t="shared" si="19"/>
        <v>0</v>
      </c>
      <c r="V98" s="14">
        <f t="shared" si="19"/>
        <v>0</v>
      </c>
      <c r="W98" s="14">
        <f t="shared" si="19"/>
        <v>0</v>
      </c>
      <c r="X98" s="14">
        <f t="shared" si="19"/>
        <v>0</v>
      </c>
      <c r="Y98" s="14">
        <f t="shared" si="19"/>
        <v>0</v>
      </c>
      <c r="Z98" s="14">
        <f t="shared" si="19"/>
        <v>0</v>
      </c>
      <c r="AA98" s="14">
        <f t="shared" si="19"/>
        <v>0</v>
      </c>
      <c r="AB98" s="14">
        <f t="shared" si="19"/>
        <v>0</v>
      </c>
      <c r="AC98" s="14">
        <f t="shared" si="22"/>
        <v>0</v>
      </c>
      <c r="AD98" s="14">
        <f t="shared" si="22"/>
        <v>0</v>
      </c>
      <c r="AE98" s="14">
        <f t="shared" si="22"/>
        <v>0</v>
      </c>
      <c r="AF98" s="14">
        <f t="shared" si="22"/>
        <v>0</v>
      </c>
      <c r="AG98" s="14">
        <f t="shared" si="22"/>
        <v>0</v>
      </c>
      <c r="AH98" s="14">
        <f t="shared" si="22"/>
        <v>0</v>
      </c>
      <c r="AI98" s="14">
        <f t="shared" si="22"/>
        <v>0</v>
      </c>
      <c r="AJ98" s="14">
        <f t="shared" si="22"/>
        <v>0</v>
      </c>
      <c r="AK98" s="14">
        <f t="shared" si="22"/>
        <v>0</v>
      </c>
      <c r="AL98" s="14">
        <f t="shared" si="22"/>
        <v>0</v>
      </c>
      <c r="AM98" s="14">
        <f t="shared" si="21"/>
        <v>0</v>
      </c>
      <c r="AN98" s="14">
        <f t="shared" si="21"/>
        <v>0</v>
      </c>
      <c r="AO98" s="14">
        <f t="shared" si="21"/>
        <v>0</v>
      </c>
      <c r="AP98" s="14">
        <f t="shared" si="21"/>
        <v>0</v>
      </c>
      <c r="AQ98" s="14">
        <f t="shared" si="21"/>
        <v>0</v>
      </c>
      <c r="AR98" s="14">
        <f t="shared" si="21"/>
        <v>0</v>
      </c>
      <c r="AS98" s="14">
        <f t="shared" si="21"/>
        <v>0</v>
      </c>
      <c r="AT98" s="14">
        <f t="shared" si="21"/>
        <v>0</v>
      </c>
      <c r="AU98" s="14">
        <f t="shared" si="21"/>
        <v>0</v>
      </c>
      <c r="AV98" s="14">
        <f>IF(AND(AV$6&gt;=$N98,AV$6&lt;$N98+$O98), 1, IF(AND(AV$6&gt;=$H98,AV$6&lt;$H98+$I98), 2, 0))</f>
        <v>0</v>
      </c>
      <c r="AW98" s="14">
        <f t="shared" si="26"/>
        <v>0</v>
      </c>
      <c r="AX98" s="14">
        <f t="shared" si="26"/>
        <v>0</v>
      </c>
      <c r="AY98" s="14">
        <f t="shared" si="26"/>
        <v>0</v>
      </c>
      <c r="AZ98" s="14">
        <f t="shared" si="26"/>
        <v>0</v>
      </c>
      <c r="BA98" s="14">
        <f t="shared" si="26"/>
        <v>0</v>
      </c>
      <c r="BB98" s="14">
        <f t="shared" si="26"/>
        <v>0</v>
      </c>
      <c r="BC98" s="14">
        <f t="shared" si="26"/>
        <v>0</v>
      </c>
      <c r="BD98" s="14">
        <f t="shared" si="26"/>
        <v>0</v>
      </c>
      <c r="BE98" s="14">
        <f t="shared" si="26"/>
        <v>0</v>
      </c>
      <c r="BF98" s="14">
        <f t="shared" si="26"/>
        <v>0</v>
      </c>
      <c r="BG98" s="14">
        <f t="shared" si="24"/>
        <v>0</v>
      </c>
      <c r="BH98" s="14">
        <f t="shared" si="24"/>
        <v>0</v>
      </c>
    </row>
    <row r="99" spans="1:60" ht="19.5" customHeight="1">
      <c r="A99" s="13"/>
      <c r="B99" s="24"/>
      <c r="C99" s="37"/>
      <c r="D99" s="13"/>
      <c r="E99" s="13"/>
      <c r="F99" s="57"/>
      <c r="G99" s="57"/>
      <c r="H99" s="58"/>
      <c r="I99" s="57"/>
      <c r="J99" s="58">
        <f t="shared" si="23"/>
        <v>0</v>
      </c>
      <c r="K99" s="57"/>
      <c r="L99" s="57" t="e">
        <f>LOOKUP(K99,TaskGrading!$A$4:$A$7,TaskGrading!$C$4:$C$7)</f>
        <v>#N/A</v>
      </c>
      <c r="M99" s="57"/>
      <c r="N99" s="57"/>
      <c r="O99" s="57"/>
      <c r="P99" s="58"/>
      <c r="Q99" s="57"/>
      <c r="R99" s="57"/>
      <c r="S99" s="14">
        <f t="shared" si="25"/>
        <v>0</v>
      </c>
      <c r="T99" s="14">
        <f t="shared" si="25"/>
        <v>0</v>
      </c>
      <c r="U99" s="14">
        <f t="shared" si="19"/>
        <v>0</v>
      </c>
      <c r="V99" s="14">
        <f t="shared" si="19"/>
        <v>0</v>
      </c>
      <c r="W99" s="14">
        <f t="shared" si="19"/>
        <v>0</v>
      </c>
      <c r="X99" s="14">
        <f t="shared" si="19"/>
        <v>0</v>
      </c>
      <c r="Y99" s="14">
        <f t="shared" si="19"/>
        <v>0</v>
      </c>
      <c r="Z99" s="14">
        <f t="shared" si="19"/>
        <v>0</v>
      </c>
      <c r="AA99" s="14">
        <f t="shared" si="19"/>
        <v>0</v>
      </c>
      <c r="AB99" s="14">
        <f t="shared" si="19"/>
        <v>0</v>
      </c>
      <c r="AC99" s="14">
        <f t="shared" si="22"/>
        <v>0</v>
      </c>
      <c r="AD99" s="14">
        <f t="shared" si="22"/>
        <v>0</v>
      </c>
      <c r="AE99" s="14">
        <f t="shared" si="22"/>
        <v>0</v>
      </c>
      <c r="AF99" s="14">
        <f t="shared" si="22"/>
        <v>0</v>
      </c>
      <c r="AG99" s="14">
        <f t="shared" si="22"/>
        <v>0</v>
      </c>
      <c r="AH99" s="14">
        <f t="shared" si="22"/>
        <v>0</v>
      </c>
      <c r="AI99" s="14">
        <f t="shared" si="22"/>
        <v>0</v>
      </c>
      <c r="AJ99" s="14">
        <f t="shared" si="22"/>
        <v>0</v>
      </c>
      <c r="AK99" s="14">
        <f t="shared" si="22"/>
        <v>0</v>
      </c>
      <c r="AL99" s="14">
        <f t="shared" si="22"/>
        <v>0</v>
      </c>
      <c r="AM99" s="14">
        <f t="shared" si="21"/>
        <v>0</v>
      </c>
      <c r="AN99" s="14">
        <f t="shared" si="21"/>
        <v>0</v>
      </c>
      <c r="AO99" s="14">
        <f t="shared" si="21"/>
        <v>0</v>
      </c>
      <c r="AP99" s="14">
        <f t="shared" si="21"/>
        <v>0</v>
      </c>
      <c r="AQ99" s="14">
        <f t="shared" si="21"/>
        <v>0</v>
      </c>
      <c r="AR99" s="14">
        <f t="shared" si="21"/>
        <v>0</v>
      </c>
      <c r="AS99" s="14">
        <f t="shared" si="21"/>
        <v>0</v>
      </c>
      <c r="AT99" s="14">
        <f t="shared" si="21"/>
        <v>0</v>
      </c>
      <c r="AU99" s="14">
        <f t="shared" si="21"/>
        <v>0</v>
      </c>
      <c r="AV99" s="14">
        <f>IF(AND(AV$6&gt;=$N99,AV$6&lt;$N99+$O99), 1, IF(AND(AV$6&gt;=$H99,AV$6&lt;$H99+$I99), 2, 0))</f>
        <v>0</v>
      </c>
      <c r="AW99" s="14">
        <f t="shared" si="26"/>
        <v>0</v>
      </c>
      <c r="AX99" s="14">
        <f t="shared" si="26"/>
        <v>0</v>
      </c>
      <c r="AY99" s="14">
        <f t="shared" si="26"/>
        <v>0</v>
      </c>
      <c r="AZ99" s="14">
        <f t="shared" si="26"/>
        <v>0</v>
      </c>
      <c r="BA99" s="14">
        <f t="shared" si="26"/>
        <v>0</v>
      </c>
      <c r="BB99" s="14">
        <f t="shared" si="26"/>
        <v>0</v>
      </c>
      <c r="BC99" s="14">
        <f t="shared" si="26"/>
        <v>0</v>
      </c>
      <c r="BD99" s="14">
        <f t="shared" si="26"/>
        <v>0</v>
      </c>
      <c r="BE99" s="14">
        <f t="shared" si="26"/>
        <v>0</v>
      </c>
      <c r="BF99" s="14">
        <f t="shared" si="26"/>
        <v>0</v>
      </c>
      <c r="BG99" s="14">
        <f t="shared" si="24"/>
        <v>0</v>
      </c>
      <c r="BH99" s="14">
        <f t="shared" si="24"/>
        <v>0</v>
      </c>
    </row>
    <row r="100" spans="1:60" ht="19.5" customHeight="1">
      <c r="A100" s="13"/>
      <c r="B100" s="24"/>
      <c r="C100" s="37"/>
      <c r="D100" s="13"/>
      <c r="E100" s="13"/>
      <c r="F100" s="57"/>
      <c r="G100" s="57"/>
      <c r="H100" s="58"/>
      <c r="I100" s="57"/>
      <c r="J100" s="58">
        <f t="shared" si="23"/>
        <v>0</v>
      </c>
      <c r="K100" s="57"/>
      <c r="L100" s="57" t="e">
        <f>LOOKUP(K100,TaskGrading!$A$4:$A$7,TaskGrading!$C$4:$C$7)</f>
        <v>#N/A</v>
      </c>
      <c r="M100" s="57"/>
      <c r="N100" s="57"/>
      <c r="O100" s="57"/>
      <c r="P100" s="58"/>
      <c r="Q100" s="57"/>
      <c r="R100" s="57"/>
      <c r="S100" s="14">
        <f t="shared" si="25"/>
        <v>0</v>
      </c>
      <c r="T100" s="14">
        <f t="shared" si="25"/>
        <v>0</v>
      </c>
      <c r="U100" s="14">
        <f t="shared" si="19"/>
        <v>0</v>
      </c>
      <c r="V100" s="14">
        <f t="shared" si="19"/>
        <v>0</v>
      </c>
      <c r="W100" s="14">
        <f t="shared" si="19"/>
        <v>0</v>
      </c>
      <c r="X100" s="14">
        <f t="shared" si="19"/>
        <v>0</v>
      </c>
      <c r="Y100" s="14">
        <f t="shared" si="19"/>
        <v>0</v>
      </c>
      <c r="Z100" s="14">
        <f t="shared" si="19"/>
        <v>0</v>
      </c>
      <c r="AA100" s="14">
        <f t="shared" si="19"/>
        <v>0</v>
      </c>
      <c r="AB100" s="14">
        <f t="shared" si="19"/>
        <v>0</v>
      </c>
      <c r="AC100" s="14">
        <f t="shared" si="22"/>
        <v>0</v>
      </c>
      <c r="AD100" s="14">
        <f t="shared" si="22"/>
        <v>0</v>
      </c>
      <c r="AE100" s="14">
        <f t="shared" si="22"/>
        <v>0</v>
      </c>
      <c r="AF100" s="14">
        <f t="shared" si="22"/>
        <v>0</v>
      </c>
      <c r="AG100" s="14">
        <f t="shared" si="22"/>
        <v>0</v>
      </c>
      <c r="AH100" s="14">
        <f t="shared" si="22"/>
        <v>0</v>
      </c>
      <c r="AI100" s="14">
        <f t="shared" si="22"/>
        <v>0</v>
      </c>
      <c r="AJ100" s="14">
        <f t="shared" si="22"/>
        <v>0</v>
      </c>
      <c r="AK100" s="14">
        <f t="shared" si="22"/>
        <v>0</v>
      </c>
      <c r="AL100" s="14">
        <f t="shared" si="22"/>
        <v>0</v>
      </c>
      <c r="AM100" s="14">
        <f t="shared" si="21"/>
        <v>0</v>
      </c>
      <c r="AN100" s="14">
        <f t="shared" si="21"/>
        <v>0</v>
      </c>
      <c r="AO100" s="14">
        <f t="shared" si="21"/>
        <v>0</v>
      </c>
      <c r="AP100" s="14">
        <f t="shared" ref="AM100:AV111" si="27">IF(AND(AP$6&gt;=$N100,AP$6&lt;$N100+$O100), 1, IF(AND(AP$6&gt;=$H100,AP$6&lt;$H100+$I100), 2, 0))</f>
        <v>0</v>
      </c>
      <c r="AQ100" s="14">
        <f t="shared" si="27"/>
        <v>0</v>
      </c>
      <c r="AR100" s="14">
        <f t="shared" si="27"/>
        <v>0</v>
      </c>
      <c r="AS100" s="14">
        <f t="shared" si="27"/>
        <v>0</v>
      </c>
      <c r="AT100" s="14">
        <f t="shared" si="27"/>
        <v>0</v>
      </c>
      <c r="AU100" s="14">
        <f t="shared" si="27"/>
        <v>0</v>
      </c>
      <c r="AV100" s="14">
        <f>IF(AND(AV$6&gt;=$N100,AV$6&lt;$N100+$O100), 1, IF(AND(AV$6&gt;=$H100,AV$6&lt;$H100+$I100), 2, 0))</f>
        <v>0</v>
      </c>
      <c r="AW100" s="14">
        <f t="shared" si="26"/>
        <v>0</v>
      </c>
      <c r="AX100" s="14">
        <f t="shared" si="26"/>
        <v>0</v>
      </c>
      <c r="AY100" s="14">
        <f t="shared" si="26"/>
        <v>0</v>
      </c>
      <c r="AZ100" s="14">
        <f t="shared" si="26"/>
        <v>0</v>
      </c>
      <c r="BA100" s="14">
        <f t="shared" si="26"/>
        <v>0</v>
      </c>
      <c r="BB100" s="14">
        <f t="shared" si="26"/>
        <v>0</v>
      </c>
      <c r="BC100" s="14">
        <f t="shared" si="26"/>
        <v>0</v>
      </c>
      <c r="BD100" s="14">
        <f t="shared" si="26"/>
        <v>0</v>
      </c>
      <c r="BE100" s="14">
        <f t="shared" si="26"/>
        <v>0</v>
      </c>
      <c r="BF100" s="14">
        <f t="shared" si="26"/>
        <v>0</v>
      </c>
      <c r="BG100" s="14">
        <f t="shared" si="24"/>
        <v>0</v>
      </c>
      <c r="BH100" s="14">
        <f t="shared" si="24"/>
        <v>0</v>
      </c>
    </row>
    <row r="101" spans="1:60" ht="19.5" customHeight="1">
      <c r="A101" s="13"/>
      <c r="B101" s="24"/>
      <c r="C101" s="37"/>
      <c r="D101" s="13"/>
      <c r="E101" s="13"/>
      <c r="F101" s="57"/>
      <c r="G101" s="57"/>
      <c r="H101" s="58"/>
      <c r="I101" s="57"/>
      <c r="J101" s="58">
        <f t="shared" si="23"/>
        <v>0</v>
      </c>
      <c r="K101" s="57"/>
      <c r="L101" s="57" t="e">
        <f>LOOKUP(K101,TaskGrading!$A$4:$A$7,TaskGrading!$C$4:$C$7)</f>
        <v>#N/A</v>
      </c>
      <c r="M101" s="57"/>
      <c r="N101" s="57"/>
      <c r="O101" s="57"/>
      <c r="P101" s="58"/>
      <c r="Q101" s="57"/>
      <c r="R101" s="57"/>
      <c r="S101" s="14">
        <f t="shared" si="25"/>
        <v>0</v>
      </c>
      <c r="T101" s="14">
        <f t="shared" si="25"/>
        <v>0</v>
      </c>
      <c r="U101" s="14">
        <f t="shared" si="19"/>
        <v>0</v>
      </c>
      <c r="V101" s="14">
        <f t="shared" si="19"/>
        <v>0</v>
      </c>
      <c r="W101" s="14">
        <f t="shared" si="19"/>
        <v>0</v>
      </c>
      <c r="X101" s="14">
        <f t="shared" si="19"/>
        <v>0</v>
      </c>
      <c r="Y101" s="14">
        <f t="shared" si="19"/>
        <v>0</v>
      </c>
      <c r="Z101" s="14">
        <f t="shared" si="19"/>
        <v>0</v>
      </c>
      <c r="AA101" s="14">
        <f t="shared" ref="U101:AB111" si="28">IF(AND(AA$6&gt;=$N101,AA$6&lt;$N101+$O101), 1, IF(AND(AA$6&gt;=$H101,AA$6&lt;$H101+$I101), 2, 0))</f>
        <v>0</v>
      </c>
      <c r="AB101" s="14">
        <f t="shared" si="28"/>
        <v>0</v>
      </c>
      <c r="AC101" s="14">
        <f t="shared" si="22"/>
        <v>0</v>
      </c>
      <c r="AD101" s="14">
        <f t="shared" si="22"/>
        <v>0</v>
      </c>
      <c r="AE101" s="14">
        <f t="shared" si="22"/>
        <v>0</v>
      </c>
      <c r="AF101" s="14">
        <f t="shared" si="22"/>
        <v>0</v>
      </c>
      <c r="AG101" s="14">
        <f t="shared" si="22"/>
        <v>0</v>
      </c>
      <c r="AH101" s="14">
        <f t="shared" si="22"/>
        <v>0</v>
      </c>
      <c r="AI101" s="14">
        <f t="shared" si="22"/>
        <v>0</v>
      </c>
      <c r="AJ101" s="14">
        <f t="shared" si="22"/>
        <v>0</v>
      </c>
      <c r="AK101" s="14">
        <f t="shared" si="22"/>
        <v>0</v>
      </c>
      <c r="AL101" s="14">
        <f t="shared" si="22"/>
        <v>0</v>
      </c>
      <c r="AM101" s="14">
        <f t="shared" si="27"/>
        <v>0</v>
      </c>
      <c r="AN101" s="14">
        <f t="shared" si="27"/>
        <v>0</v>
      </c>
      <c r="AO101" s="14">
        <f t="shared" si="27"/>
        <v>0</v>
      </c>
      <c r="AP101" s="14">
        <f t="shared" si="27"/>
        <v>0</v>
      </c>
      <c r="AQ101" s="14">
        <f t="shared" si="27"/>
        <v>0</v>
      </c>
      <c r="AR101" s="14">
        <f t="shared" si="27"/>
        <v>0</v>
      </c>
      <c r="AS101" s="14">
        <f t="shared" si="27"/>
        <v>0</v>
      </c>
      <c r="AT101" s="14">
        <f t="shared" si="27"/>
        <v>0</v>
      </c>
      <c r="AU101" s="14">
        <f t="shared" si="27"/>
        <v>0</v>
      </c>
      <c r="AV101" s="14">
        <f>IF(AND(AV$6&gt;=$N101,AV$6&lt;$N101+$O101), 1, IF(AND(AV$6&gt;=$H101,AV$6&lt;$H101+$I101), 2, 0))</f>
        <v>0</v>
      </c>
      <c r="AW101" s="14">
        <f t="shared" si="26"/>
        <v>0</v>
      </c>
      <c r="AX101" s="14">
        <f t="shared" si="26"/>
        <v>0</v>
      </c>
      <c r="AY101" s="14">
        <f t="shared" si="26"/>
        <v>0</v>
      </c>
      <c r="AZ101" s="14">
        <f t="shared" si="26"/>
        <v>0</v>
      </c>
      <c r="BA101" s="14">
        <f t="shared" si="26"/>
        <v>0</v>
      </c>
      <c r="BB101" s="14">
        <f t="shared" si="26"/>
        <v>0</v>
      </c>
      <c r="BC101" s="14">
        <f t="shared" si="26"/>
        <v>0</v>
      </c>
      <c r="BD101" s="14">
        <f t="shared" si="26"/>
        <v>0</v>
      </c>
      <c r="BE101" s="14">
        <f t="shared" si="26"/>
        <v>0</v>
      </c>
      <c r="BF101" s="14">
        <f t="shared" si="26"/>
        <v>0</v>
      </c>
      <c r="BG101" s="14">
        <f t="shared" si="24"/>
        <v>0</v>
      </c>
      <c r="BH101" s="14">
        <f t="shared" si="24"/>
        <v>0</v>
      </c>
    </row>
    <row r="102" spans="1:60" ht="19.5" customHeight="1">
      <c r="A102" s="13"/>
      <c r="B102" s="24"/>
      <c r="C102" s="37"/>
      <c r="D102" s="13"/>
      <c r="E102" s="13"/>
      <c r="F102" s="57"/>
      <c r="G102" s="57"/>
      <c r="H102" s="58"/>
      <c r="I102" s="57"/>
      <c r="J102" s="58">
        <f t="shared" si="23"/>
        <v>0</v>
      </c>
      <c r="K102" s="57"/>
      <c r="L102" s="57" t="e">
        <f>LOOKUP(K102,TaskGrading!$A$4:$A$7,TaskGrading!$C$4:$C$7)</f>
        <v>#N/A</v>
      </c>
      <c r="M102" s="57"/>
      <c r="N102" s="57"/>
      <c r="O102" s="57"/>
      <c r="P102" s="58"/>
      <c r="Q102" s="57"/>
      <c r="R102" s="57"/>
      <c r="S102" s="14">
        <f t="shared" si="25"/>
        <v>0</v>
      </c>
      <c r="T102" s="14">
        <f t="shared" si="25"/>
        <v>0</v>
      </c>
      <c r="U102" s="14">
        <f t="shared" si="28"/>
        <v>0</v>
      </c>
      <c r="V102" s="14">
        <f t="shared" si="28"/>
        <v>0</v>
      </c>
      <c r="W102" s="14">
        <f t="shared" si="28"/>
        <v>0</v>
      </c>
      <c r="X102" s="14">
        <f t="shared" si="28"/>
        <v>0</v>
      </c>
      <c r="Y102" s="14">
        <f t="shared" si="28"/>
        <v>0</v>
      </c>
      <c r="Z102" s="14">
        <f t="shared" si="28"/>
        <v>0</v>
      </c>
      <c r="AA102" s="14">
        <f t="shared" si="28"/>
        <v>0</v>
      </c>
      <c r="AB102" s="14">
        <f t="shared" si="28"/>
        <v>0</v>
      </c>
      <c r="AC102" s="14">
        <f t="shared" si="22"/>
        <v>0</v>
      </c>
      <c r="AD102" s="14">
        <f t="shared" si="22"/>
        <v>0</v>
      </c>
      <c r="AE102" s="14">
        <f t="shared" si="22"/>
        <v>0</v>
      </c>
      <c r="AF102" s="14">
        <f t="shared" ref="AC102:AL111" si="29">IF(AND(AF$6&gt;=$N102,AF$6&lt;$N102+$O102), 1, IF(AND(AF$6&gt;=$H102,AF$6&lt;$H102+$I102), 2, 0))</f>
        <v>0</v>
      </c>
      <c r="AG102" s="14">
        <f t="shared" si="29"/>
        <v>0</v>
      </c>
      <c r="AH102" s="14">
        <f t="shared" si="29"/>
        <v>0</v>
      </c>
      <c r="AI102" s="14">
        <f t="shared" si="29"/>
        <v>0</v>
      </c>
      <c r="AJ102" s="14">
        <f t="shared" si="29"/>
        <v>0</v>
      </c>
      <c r="AK102" s="14">
        <f t="shared" si="29"/>
        <v>0</v>
      </c>
      <c r="AL102" s="14">
        <f t="shared" si="29"/>
        <v>0</v>
      </c>
      <c r="AM102" s="14">
        <f t="shared" si="27"/>
        <v>0</v>
      </c>
      <c r="AN102" s="14">
        <f t="shared" si="27"/>
        <v>0</v>
      </c>
      <c r="AO102" s="14">
        <f t="shared" si="27"/>
        <v>0</v>
      </c>
      <c r="AP102" s="14">
        <f t="shared" si="27"/>
        <v>0</v>
      </c>
      <c r="AQ102" s="14">
        <f t="shared" si="27"/>
        <v>0</v>
      </c>
      <c r="AR102" s="14">
        <f t="shared" si="27"/>
        <v>0</v>
      </c>
      <c r="AS102" s="14">
        <f t="shared" si="27"/>
        <v>0</v>
      </c>
      <c r="AT102" s="14">
        <f t="shared" si="27"/>
        <v>0</v>
      </c>
      <c r="AU102" s="14">
        <f t="shared" si="27"/>
        <v>0</v>
      </c>
      <c r="AV102" s="14">
        <f>IF(AND(AV$6&gt;=$N102,AV$6&lt;$N102+$O102), 1, IF(AND(AV$6&gt;=$H102,AV$6&lt;$H102+$I102), 2, 0))</f>
        <v>0</v>
      </c>
      <c r="AW102" s="14">
        <f t="shared" si="26"/>
        <v>0</v>
      </c>
      <c r="AX102" s="14">
        <f t="shared" si="26"/>
        <v>0</v>
      </c>
      <c r="AY102" s="14">
        <f t="shared" si="26"/>
        <v>0</v>
      </c>
      <c r="AZ102" s="14">
        <f t="shared" si="26"/>
        <v>0</v>
      </c>
      <c r="BA102" s="14">
        <f t="shared" si="26"/>
        <v>0</v>
      </c>
      <c r="BB102" s="14">
        <f t="shared" si="26"/>
        <v>0</v>
      </c>
      <c r="BC102" s="14">
        <f t="shared" si="26"/>
        <v>0</v>
      </c>
      <c r="BD102" s="14">
        <f t="shared" si="26"/>
        <v>0</v>
      </c>
      <c r="BE102" s="14">
        <f t="shared" si="26"/>
        <v>0</v>
      </c>
      <c r="BF102" s="14">
        <f t="shared" si="26"/>
        <v>0</v>
      </c>
      <c r="BG102" s="14">
        <f t="shared" si="24"/>
        <v>0</v>
      </c>
      <c r="BH102" s="14">
        <f t="shared" si="24"/>
        <v>0</v>
      </c>
    </row>
    <row r="103" spans="1:60" ht="19.5" customHeight="1">
      <c r="A103" s="13"/>
      <c r="B103" s="24"/>
      <c r="C103" s="37"/>
      <c r="D103" s="13"/>
      <c r="E103" s="13"/>
      <c r="F103" s="57"/>
      <c r="G103" s="57"/>
      <c r="H103" s="58"/>
      <c r="I103" s="57"/>
      <c r="J103" s="58">
        <f t="shared" si="23"/>
        <v>0</v>
      </c>
      <c r="K103" s="57"/>
      <c r="L103" s="57" t="e">
        <f>LOOKUP(K103,TaskGrading!$A$4:$A$7,TaskGrading!$C$4:$C$7)</f>
        <v>#N/A</v>
      </c>
      <c r="M103" s="57"/>
      <c r="N103" s="57"/>
      <c r="O103" s="57"/>
      <c r="P103" s="58"/>
      <c r="Q103" s="57"/>
      <c r="R103" s="57"/>
      <c r="S103" s="14">
        <f t="shared" si="25"/>
        <v>0</v>
      </c>
      <c r="T103" s="14">
        <f t="shared" si="25"/>
        <v>0</v>
      </c>
      <c r="U103" s="14">
        <f t="shared" si="28"/>
        <v>0</v>
      </c>
      <c r="V103" s="14">
        <f t="shared" si="28"/>
        <v>0</v>
      </c>
      <c r="W103" s="14">
        <f t="shared" si="28"/>
        <v>0</v>
      </c>
      <c r="X103" s="14">
        <f t="shared" si="28"/>
        <v>0</v>
      </c>
      <c r="Y103" s="14">
        <f t="shared" si="28"/>
        <v>0</v>
      </c>
      <c r="Z103" s="14">
        <f t="shared" si="28"/>
        <v>0</v>
      </c>
      <c r="AA103" s="14">
        <f t="shared" si="28"/>
        <v>0</v>
      </c>
      <c r="AB103" s="14">
        <f t="shared" si="28"/>
        <v>0</v>
      </c>
      <c r="AC103" s="14">
        <f t="shared" si="29"/>
        <v>0</v>
      </c>
      <c r="AD103" s="14">
        <f t="shared" si="29"/>
        <v>0</v>
      </c>
      <c r="AE103" s="14">
        <f t="shared" si="29"/>
        <v>0</v>
      </c>
      <c r="AF103" s="14">
        <f t="shared" si="29"/>
        <v>0</v>
      </c>
      <c r="AG103" s="14">
        <f t="shared" si="29"/>
        <v>0</v>
      </c>
      <c r="AH103" s="14">
        <f t="shared" si="29"/>
        <v>0</v>
      </c>
      <c r="AI103" s="14">
        <f t="shared" si="29"/>
        <v>0</v>
      </c>
      <c r="AJ103" s="14">
        <f t="shared" si="29"/>
        <v>0</v>
      </c>
      <c r="AK103" s="14">
        <f t="shared" si="29"/>
        <v>0</v>
      </c>
      <c r="AL103" s="14">
        <f t="shared" si="29"/>
        <v>0</v>
      </c>
      <c r="AM103" s="14">
        <f t="shared" si="27"/>
        <v>0</v>
      </c>
      <c r="AN103" s="14">
        <f t="shared" si="27"/>
        <v>0</v>
      </c>
      <c r="AO103" s="14">
        <f t="shared" si="27"/>
        <v>0</v>
      </c>
      <c r="AP103" s="14">
        <f t="shared" si="27"/>
        <v>0</v>
      </c>
      <c r="AQ103" s="14">
        <f t="shared" si="27"/>
        <v>0</v>
      </c>
      <c r="AR103" s="14">
        <f t="shared" si="27"/>
        <v>0</v>
      </c>
      <c r="AS103" s="14">
        <f t="shared" si="27"/>
        <v>0</v>
      </c>
      <c r="AT103" s="14">
        <f t="shared" si="27"/>
        <v>0</v>
      </c>
      <c r="AU103" s="14">
        <f t="shared" si="27"/>
        <v>0</v>
      </c>
      <c r="AV103" s="14">
        <f>IF(AND(AV$6&gt;=$N103,AV$6&lt;$N103+$O103), 1, IF(AND(AV$6&gt;=$H103,AV$6&lt;$H103+$I103), 2, 0))</f>
        <v>0</v>
      </c>
      <c r="AW103" s="14">
        <f t="shared" si="26"/>
        <v>0</v>
      </c>
      <c r="AX103" s="14">
        <f t="shared" si="26"/>
        <v>0</v>
      </c>
      <c r="AY103" s="14">
        <f t="shared" si="26"/>
        <v>0</v>
      </c>
      <c r="AZ103" s="14">
        <f t="shared" si="26"/>
        <v>0</v>
      </c>
      <c r="BA103" s="14">
        <f t="shared" si="26"/>
        <v>0</v>
      </c>
      <c r="BB103" s="14">
        <f t="shared" si="26"/>
        <v>0</v>
      </c>
      <c r="BC103" s="14">
        <f t="shared" si="26"/>
        <v>0</v>
      </c>
      <c r="BD103" s="14">
        <f t="shared" si="26"/>
        <v>0</v>
      </c>
      <c r="BE103" s="14">
        <f t="shared" si="26"/>
        <v>0</v>
      </c>
      <c r="BF103" s="14">
        <f t="shared" si="26"/>
        <v>0</v>
      </c>
      <c r="BG103" s="14">
        <f t="shared" si="24"/>
        <v>0</v>
      </c>
      <c r="BH103" s="14">
        <f t="shared" si="24"/>
        <v>0</v>
      </c>
    </row>
    <row r="104" spans="1:60" ht="19.5" customHeight="1">
      <c r="A104" s="13"/>
      <c r="B104" s="24"/>
      <c r="C104" s="37"/>
      <c r="D104" s="13"/>
      <c r="E104" s="13"/>
      <c r="F104" s="57"/>
      <c r="G104" s="57"/>
      <c r="H104" s="58"/>
      <c r="I104" s="57"/>
      <c r="J104" s="58">
        <f t="shared" si="23"/>
        <v>0</v>
      </c>
      <c r="K104" s="57"/>
      <c r="L104" s="57" t="e">
        <f>LOOKUP(K104,TaskGrading!$A$4:$A$7,TaskGrading!$C$4:$C$7)</f>
        <v>#N/A</v>
      </c>
      <c r="M104" s="57"/>
      <c r="N104" s="57"/>
      <c r="O104" s="57"/>
      <c r="P104" s="58"/>
      <c r="Q104" s="57"/>
      <c r="R104" s="57"/>
      <c r="S104" s="14">
        <f t="shared" si="25"/>
        <v>0</v>
      </c>
      <c r="T104" s="14">
        <f t="shared" si="25"/>
        <v>0</v>
      </c>
      <c r="U104" s="14">
        <f t="shared" si="28"/>
        <v>0</v>
      </c>
      <c r="V104" s="14">
        <f t="shared" si="28"/>
        <v>0</v>
      </c>
      <c r="W104" s="14">
        <f t="shared" si="28"/>
        <v>0</v>
      </c>
      <c r="X104" s="14">
        <f t="shared" si="28"/>
        <v>0</v>
      </c>
      <c r="Y104" s="14">
        <f t="shared" si="28"/>
        <v>0</v>
      </c>
      <c r="Z104" s="14">
        <f t="shared" si="28"/>
        <v>0</v>
      </c>
      <c r="AA104" s="14">
        <f t="shared" si="28"/>
        <v>0</v>
      </c>
      <c r="AB104" s="14">
        <f t="shared" si="28"/>
        <v>0</v>
      </c>
      <c r="AC104" s="14">
        <f t="shared" si="29"/>
        <v>0</v>
      </c>
      <c r="AD104" s="14">
        <f t="shared" si="29"/>
        <v>0</v>
      </c>
      <c r="AE104" s="14">
        <f t="shared" si="29"/>
        <v>0</v>
      </c>
      <c r="AF104" s="14">
        <f t="shared" si="29"/>
        <v>0</v>
      </c>
      <c r="AG104" s="14">
        <f t="shared" si="29"/>
        <v>0</v>
      </c>
      <c r="AH104" s="14">
        <f t="shared" si="29"/>
        <v>0</v>
      </c>
      <c r="AI104" s="14">
        <f t="shared" si="29"/>
        <v>0</v>
      </c>
      <c r="AJ104" s="14">
        <f t="shared" si="29"/>
        <v>0</v>
      </c>
      <c r="AK104" s="14">
        <f t="shared" si="29"/>
        <v>0</v>
      </c>
      <c r="AL104" s="14">
        <f t="shared" si="29"/>
        <v>0</v>
      </c>
      <c r="AM104" s="14">
        <f t="shared" si="27"/>
        <v>0</v>
      </c>
      <c r="AN104" s="14">
        <f t="shared" si="27"/>
        <v>0</v>
      </c>
      <c r="AO104" s="14">
        <f t="shared" si="27"/>
        <v>0</v>
      </c>
      <c r="AP104" s="14">
        <f t="shared" si="27"/>
        <v>0</v>
      </c>
      <c r="AQ104" s="14">
        <f t="shared" si="27"/>
        <v>0</v>
      </c>
      <c r="AR104" s="14">
        <f t="shared" si="27"/>
        <v>0</v>
      </c>
      <c r="AS104" s="14">
        <f t="shared" si="27"/>
        <v>0</v>
      </c>
      <c r="AT104" s="14">
        <f t="shared" si="27"/>
        <v>0</v>
      </c>
      <c r="AU104" s="14">
        <f t="shared" si="27"/>
        <v>0</v>
      </c>
      <c r="AV104" s="14">
        <f>IF(AND(AV$6&gt;=$N104,AV$6&lt;$N104+$O104), 1, IF(AND(AV$6&gt;=$H104,AV$6&lt;$H104+$I104), 2, 0))</f>
        <v>0</v>
      </c>
      <c r="AW104" s="14">
        <f t="shared" si="26"/>
        <v>0</v>
      </c>
      <c r="AX104" s="14">
        <f t="shared" si="26"/>
        <v>0</v>
      </c>
      <c r="AY104" s="14">
        <f t="shared" si="26"/>
        <v>0</v>
      </c>
      <c r="AZ104" s="14">
        <f t="shared" si="26"/>
        <v>0</v>
      </c>
      <c r="BA104" s="14">
        <f t="shared" si="26"/>
        <v>0</v>
      </c>
      <c r="BB104" s="14">
        <f t="shared" si="26"/>
        <v>0</v>
      </c>
      <c r="BC104" s="14">
        <f t="shared" si="26"/>
        <v>0</v>
      </c>
      <c r="BD104" s="14">
        <f t="shared" si="26"/>
        <v>0</v>
      </c>
      <c r="BE104" s="14">
        <f t="shared" si="26"/>
        <v>0</v>
      </c>
      <c r="BF104" s="14">
        <f t="shared" si="26"/>
        <v>0</v>
      </c>
      <c r="BG104" s="14">
        <f t="shared" si="24"/>
        <v>0</v>
      </c>
      <c r="BH104" s="14">
        <f t="shared" si="24"/>
        <v>0</v>
      </c>
    </row>
    <row r="105" spans="1:60" ht="19.5" customHeight="1">
      <c r="A105" s="13"/>
      <c r="B105" s="24"/>
      <c r="C105" s="37"/>
      <c r="D105" s="13"/>
      <c r="E105" s="13"/>
      <c r="F105" s="57"/>
      <c r="G105" s="57"/>
      <c r="H105" s="58"/>
      <c r="I105" s="57"/>
      <c r="J105" s="58">
        <f t="shared" si="23"/>
        <v>0</v>
      </c>
      <c r="K105" s="57"/>
      <c r="L105" s="57" t="e">
        <f>LOOKUP(K105,TaskGrading!$A$4:$A$7,TaskGrading!$C$4:$C$7)</f>
        <v>#N/A</v>
      </c>
      <c r="M105" s="57"/>
      <c r="N105" s="57"/>
      <c r="O105" s="57"/>
      <c r="P105" s="58"/>
      <c r="Q105" s="57"/>
      <c r="R105" s="57"/>
      <c r="S105" s="14">
        <f t="shared" si="25"/>
        <v>0</v>
      </c>
      <c r="T105" s="14">
        <f t="shared" si="25"/>
        <v>0</v>
      </c>
      <c r="U105" s="14">
        <f t="shared" si="28"/>
        <v>0</v>
      </c>
      <c r="V105" s="14">
        <f t="shared" si="28"/>
        <v>0</v>
      </c>
      <c r="W105" s="14">
        <f t="shared" si="28"/>
        <v>0</v>
      </c>
      <c r="X105" s="14">
        <f t="shared" si="28"/>
        <v>0</v>
      </c>
      <c r="Y105" s="14">
        <f t="shared" si="28"/>
        <v>0</v>
      </c>
      <c r="Z105" s="14">
        <f t="shared" si="28"/>
        <v>0</v>
      </c>
      <c r="AA105" s="14">
        <f t="shared" si="28"/>
        <v>0</v>
      </c>
      <c r="AB105" s="14">
        <f t="shared" si="28"/>
        <v>0</v>
      </c>
      <c r="AC105" s="14">
        <f t="shared" si="29"/>
        <v>0</v>
      </c>
      <c r="AD105" s="14">
        <f t="shared" si="29"/>
        <v>0</v>
      </c>
      <c r="AE105" s="14">
        <f t="shared" si="29"/>
        <v>0</v>
      </c>
      <c r="AF105" s="14">
        <f t="shared" si="29"/>
        <v>0</v>
      </c>
      <c r="AG105" s="14">
        <f t="shared" si="29"/>
        <v>0</v>
      </c>
      <c r="AH105" s="14">
        <f t="shared" si="29"/>
        <v>0</v>
      </c>
      <c r="AI105" s="14">
        <f t="shared" si="29"/>
        <v>0</v>
      </c>
      <c r="AJ105" s="14">
        <f t="shared" si="29"/>
        <v>0</v>
      </c>
      <c r="AK105" s="14">
        <f t="shared" si="29"/>
        <v>0</v>
      </c>
      <c r="AL105" s="14">
        <f t="shared" si="29"/>
        <v>0</v>
      </c>
      <c r="AM105" s="14">
        <f t="shared" si="27"/>
        <v>0</v>
      </c>
      <c r="AN105" s="14">
        <f t="shared" si="27"/>
        <v>0</v>
      </c>
      <c r="AO105" s="14">
        <f t="shared" si="27"/>
        <v>0</v>
      </c>
      <c r="AP105" s="14">
        <f t="shared" si="27"/>
        <v>0</v>
      </c>
      <c r="AQ105" s="14">
        <f t="shared" si="27"/>
        <v>0</v>
      </c>
      <c r="AR105" s="14">
        <f t="shared" si="27"/>
        <v>0</v>
      </c>
      <c r="AS105" s="14">
        <f t="shared" si="27"/>
        <v>0</v>
      </c>
      <c r="AT105" s="14">
        <f t="shared" si="27"/>
        <v>0</v>
      </c>
      <c r="AU105" s="14">
        <f t="shared" si="27"/>
        <v>0</v>
      </c>
      <c r="AV105" s="14">
        <f>IF(AND(AV$6&gt;=$N105,AV$6&lt;$N105+$O105), 1, IF(AND(AV$6&gt;=$H105,AV$6&lt;$H105+$I105), 2, 0))</f>
        <v>0</v>
      </c>
      <c r="AW105" s="14">
        <f t="shared" si="26"/>
        <v>0</v>
      </c>
      <c r="AX105" s="14">
        <f t="shared" si="26"/>
        <v>0</v>
      </c>
      <c r="AY105" s="14">
        <f t="shared" si="26"/>
        <v>0</v>
      </c>
      <c r="AZ105" s="14">
        <f t="shared" si="26"/>
        <v>0</v>
      </c>
      <c r="BA105" s="14">
        <f t="shared" si="26"/>
        <v>0</v>
      </c>
      <c r="BB105" s="14">
        <f t="shared" si="26"/>
        <v>0</v>
      </c>
      <c r="BC105" s="14">
        <f t="shared" si="26"/>
        <v>0</v>
      </c>
      <c r="BD105" s="14">
        <f t="shared" si="26"/>
        <v>0</v>
      </c>
      <c r="BE105" s="14">
        <f t="shared" si="26"/>
        <v>0</v>
      </c>
      <c r="BF105" s="14">
        <f t="shared" si="26"/>
        <v>0</v>
      </c>
      <c r="BG105" s="14">
        <f t="shared" si="24"/>
        <v>0</v>
      </c>
      <c r="BH105" s="14">
        <f t="shared" si="24"/>
        <v>0</v>
      </c>
    </row>
    <row r="106" spans="1:60" ht="19.5" customHeight="1">
      <c r="A106" s="13"/>
      <c r="B106" s="24"/>
      <c r="C106" s="37"/>
      <c r="D106" s="13"/>
      <c r="E106" s="13"/>
      <c r="F106" s="57"/>
      <c r="G106" s="57"/>
      <c r="H106" s="58"/>
      <c r="I106" s="57"/>
      <c r="J106" s="58">
        <f t="shared" si="23"/>
        <v>0</v>
      </c>
      <c r="K106" s="57"/>
      <c r="L106" s="57" t="e">
        <f>LOOKUP(K106,TaskGrading!$A$4:$A$7,TaskGrading!$C$4:$C$7)</f>
        <v>#N/A</v>
      </c>
      <c r="M106" s="57"/>
      <c r="N106" s="57"/>
      <c r="O106" s="57"/>
      <c r="P106" s="58"/>
      <c r="Q106" s="57"/>
      <c r="R106" s="57"/>
      <c r="S106" s="14">
        <f t="shared" si="25"/>
        <v>0</v>
      </c>
      <c r="T106" s="14">
        <f t="shared" si="25"/>
        <v>0</v>
      </c>
      <c r="U106" s="14">
        <f t="shared" si="28"/>
        <v>0</v>
      </c>
      <c r="V106" s="14">
        <f t="shared" si="28"/>
        <v>0</v>
      </c>
      <c r="W106" s="14">
        <f t="shared" si="28"/>
        <v>0</v>
      </c>
      <c r="X106" s="14">
        <f t="shared" si="28"/>
        <v>0</v>
      </c>
      <c r="Y106" s="14">
        <f t="shared" si="28"/>
        <v>0</v>
      </c>
      <c r="Z106" s="14">
        <f t="shared" si="28"/>
        <v>0</v>
      </c>
      <c r="AA106" s="14">
        <f t="shared" si="28"/>
        <v>0</v>
      </c>
      <c r="AB106" s="14">
        <f t="shared" si="28"/>
        <v>0</v>
      </c>
      <c r="AC106" s="14">
        <f t="shared" si="29"/>
        <v>0</v>
      </c>
      <c r="AD106" s="14">
        <f t="shared" si="29"/>
        <v>0</v>
      </c>
      <c r="AE106" s="14">
        <f t="shared" si="29"/>
        <v>0</v>
      </c>
      <c r="AF106" s="14">
        <f t="shared" si="29"/>
        <v>0</v>
      </c>
      <c r="AG106" s="14">
        <f t="shared" si="29"/>
        <v>0</v>
      </c>
      <c r="AH106" s="14">
        <f t="shared" si="29"/>
        <v>0</v>
      </c>
      <c r="AI106" s="14">
        <f t="shared" si="29"/>
        <v>0</v>
      </c>
      <c r="AJ106" s="14">
        <f t="shared" si="29"/>
        <v>0</v>
      </c>
      <c r="AK106" s="14">
        <f t="shared" si="29"/>
        <v>0</v>
      </c>
      <c r="AL106" s="14">
        <f t="shared" si="29"/>
        <v>0</v>
      </c>
      <c r="AM106" s="14">
        <f t="shared" si="27"/>
        <v>0</v>
      </c>
      <c r="AN106" s="14">
        <f t="shared" si="27"/>
        <v>0</v>
      </c>
      <c r="AO106" s="14">
        <f t="shared" si="27"/>
        <v>0</v>
      </c>
      <c r="AP106" s="14">
        <f t="shared" si="27"/>
        <v>0</v>
      </c>
      <c r="AQ106" s="14">
        <f t="shared" si="27"/>
        <v>0</v>
      </c>
      <c r="AR106" s="14">
        <f t="shared" si="27"/>
        <v>0</v>
      </c>
      <c r="AS106" s="14">
        <f t="shared" si="27"/>
        <v>0</v>
      </c>
      <c r="AT106" s="14">
        <f t="shared" si="27"/>
        <v>0</v>
      </c>
      <c r="AU106" s="14">
        <f t="shared" si="27"/>
        <v>0</v>
      </c>
      <c r="AV106" s="14">
        <f>IF(AND(AV$6&gt;=$N106,AV$6&lt;$N106+$O106), 1, IF(AND(AV$6&gt;=$H106,AV$6&lt;$H106+$I106), 2, 0))</f>
        <v>0</v>
      </c>
      <c r="AW106" s="14">
        <f t="shared" si="26"/>
        <v>0</v>
      </c>
      <c r="AX106" s="14">
        <f t="shared" si="26"/>
        <v>0</v>
      </c>
      <c r="AY106" s="14">
        <f t="shared" si="26"/>
        <v>0</v>
      </c>
      <c r="AZ106" s="14">
        <f t="shared" si="26"/>
        <v>0</v>
      </c>
      <c r="BA106" s="14">
        <f t="shared" si="26"/>
        <v>0</v>
      </c>
      <c r="BB106" s="14">
        <f t="shared" si="26"/>
        <v>0</v>
      </c>
      <c r="BC106" s="14">
        <f t="shared" si="26"/>
        <v>0</v>
      </c>
      <c r="BD106" s="14">
        <f t="shared" si="26"/>
        <v>0</v>
      </c>
      <c r="BE106" s="14">
        <f t="shared" si="26"/>
        <v>0</v>
      </c>
      <c r="BF106" s="14">
        <f t="shared" si="26"/>
        <v>0</v>
      </c>
      <c r="BG106" s="14">
        <f t="shared" si="24"/>
        <v>0</v>
      </c>
      <c r="BH106" s="14">
        <f t="shared" si="24"/>
        <v>0</v>
      </c>
    </row>
    <row r="107" spans="1:60" ht="19.5" customHeight="1">
      <c r="A107" s="13"/>
      <c r="B107" s="24"/>
      <c r="C107" s="37"/>
      <c r="D107" s="13"/>
      <c r="E107" s="13"/>
      <c r="F107" s="57"/>
      <c r="G107" s="57"/>
      <c r="H107" s="58"/>
      <c r="I107" s="57"/>
      <c r="J107" s="58">
        <f t="shared" si="23"/>
        <v>0</v>
      </c>
      <c r="K107" s="57"/>
      <c r="L107" s="57" t="e">
        <f>LOOKUP(K107,TaskGrading!$A$4:$A$7,TaskGrading!$C$4:$C$7)</f>
        <v>#N/A</v>
      </c>
      <c r="M107" s="57"/>
      <c r="N107" s="57"/>
      <c r="O107" s="57"/>
      <c r="P107" s="58"/>
      <c r="Q107" s="57"/>
      <c r="R107" s="57"/>
      <c r="S107" s="14">
        <f t="shared" si="25"/>
        <v>0</v>
      </c>
      <c r="T107" s="14">
        <f t="shared" si="25"/>
        <v>0</v>
      </c>
      <c r="U107" s="14">
        <f t="shared" si="28"/>
        <v>0</v>
      </c>
      <c r="V107" s="14">
        <f t="shared" si="28"/>
        <v>0</v>
      </c>
      <c r="W107" s="14">
        <f t="shared" si="28"/>
        <v>0</v>
      </c>
      <c r="X107" s="14">
        <f t="shared" si="28"/>
        <v>0</v>
      </c>
      <c r="Y107" s="14">
        <f t="shared" si="28"/>
        <v>0</v>
      </c>
      <c r="Z107" s="14">
        <f t="shared" si="28"/>
        <v>0</v>
      </c>
      <c r="AA107" s="14">
        <f t="shared" si="28"/>
        <v>0</v>
      </c>
      <c r="AB107" s="14">
        <f t="shared" si="28"/>
        <v>0</v>
      </c>
      <c r="AC107" s="14">
        <f t="shared" si="29"/>
        <v>0</v>
      </c>
      <c r="AD107" s="14">
        <f t="shared" si="29"/>
        <v>0</v>
      </c>
      <c r="AE107" s="14">
        <f t="shared" si="29"/>
        <v>0</v>
      </c>
      <c r="AF107" s="14">
        <f t="shared" si="29"/>
        <v>0</v>
      </c>
      <c r="AG107" s="14">
        <f t="shared" si="29"/>
        <v>0</v>
      </c>
      <c r="AH107" s="14">
        <f t="shared" si="29"/>
        <v>0</v>
      </c>
      <c r="AI107" s="14">
        <f t="shared" si="29"/>
        <v>0</v>
      </c>
      <c r="AJ107" s="14">
        <f t="shared" si="29"/>
        <v>0</v>
      </c>
      <c r="AK107" s="14">
        <f t="shared" si="29"/>
        <v>0</v>
      </c>
      <c r="AL107" s="14">
        <f t="shared" si="29"/>
        <v>0</v>
      </c>
      <c r="AM107" s="14">
        <f t="shared" si="27"/>
        <v>0</v>
      </c>
      <c r="AN107" s="14">
        <f t="shared" si="27"/>
        <v>0</v>
      </c>
      <c r="AO107" s="14">
        <f t="shared" si="27"/>
        <v>0</v>
      </c>
      <c r="AP107" s="14">
        <f t="shared" si="27"/>
        <v>0</v>
      </c>
      <c r="AQ107" s="14">
        <f t="shared" si="27"/>
        <v>0</v>
      </c>
      <c r="AR107" s="14">
        <f t="shared" si="27"/>
        <v>0</v>
      </c>
      <c r="AS107" s="14">
        <f t="shared" si="27"/>
        <v>0</v>
      </c>
      <c r="AT107" s="14">
        <f t="shared" si="27"/>
        <v>0</v>
      </c>
      <c r="AU107" s="14">
        <f t="shared" si="27"/>
        <v>0</v>
      </c>
      <c r="AV107" s="14">
        <f>IF(AND(AV$6&gt;=$N107,AV$6&lt;$N107+$O107), 1, IF(AND(AV$6&gt;=$H107,AV$6&lt;$H107+$I107), 2, 0))</f>
        <v>0</v>
      </c>
      <c r="AW107" s="14">
        <f t="shared" si="26"/>
        <v>0</v>
      </c>
      <c r="AX107" s="14">
        <f t="shared" si="26"/>
        <v>0</v>
      </c>
      <c r="AY107" s="14">
        <f t="shared" si="26"/>
        <v>0</v>
      </c>
      <c r="AZ107" s="14">
        <f t="shared" si="26"/>
        <v>0</v>
      </c>
      <c r="BA107" s="14">
        <f t="shared" si="26"/>
        <v>0</v>
      </c>
      <c r="BB107" s="14">
        <f t="shared" si="26"/>
        <v>0</v>
      </c>
      <c r="BC107" s="14">
        <f t="shared" si="26"/>
        <v>0</v>
      </c>
      <c r="BD107" s="14">
        <f t="shared" si="26"/>
        <v>0</v>
      </c>
      <c r="BE107" s="14">
        <f t="shared" si="26"/>
        <v>0</v>
      </c>
      <c r="BF107" s="14">
        <f t="shared" si="26"/>
        <v>0</v>
      </c>
      <c r="BG107" s="14">
        <f t="shared" si="24"/>
        <v>0</v>
      </c>
      <c r="BH107" s="14">
        <f t="shared" si="24"/>
        <v>0</v>
      </c>
    </row>
    <row r="108" spans="1:60" ht="19.5" customHeight="1">
      <c r="A108" s="13"/>
      <c r="B108" s="24"/>
      <c r="C108" s="37"/>
      <c r="D108" s="13"/>
      <c r="E108" s="13"/>
      <c r="F108" s="57"/>
      <c r="G108" s="57"/>
      <c r="H108" s="58"/>
      <c r="I108" s="57"/>
      <c r="J108" s="58">
        <f t="shared" si="23"/>
        <v>0</v>
      </c>
      <c r="K108" s="57"/>
      <c r="L108" s="57" t="e">
        <f>LOOKUP(K108,TaskGrading!$A$4:$A$7,TaskGrading!$C$4:$C$7)</f>
        <v>#N/A</v>
      </c>
      <c r="M108" s="57"/>
      <c r="N108" s="57"/>
      <c r="O108" s="57"/>
      <c r="P108" s="58"/>
      <c r="Q108" s="57"/>
      <c r="R108" s="57"/>
      <c r="S108" s="14">
        <f t="shared" si="25"/>
        <v>0</v>
      </c>
      <c r="T108" s="14">
        <f t="shared" si="25"/>
        <v>0</v>
      </c>
      <c r="U108" s="14">
        <f t="shared" si="28"/>
        <v>0</v>
      </c>
      <c r="V108" s="14">
        <f t="shared" si="28"/>
        <v>0</v>
      </c>
      <c r="W108" s="14">
        <f t="shared" si="28"/>
        <v>0</v>
      </c>
      <c r="X108" s="14">
        <f t="shared" si="28"/>
        <v>0</v>
      </c>
      <c r="Y108" s="14">
        <f t="shared" si="28"/>
        <v>0</v>
      </c>
      <c r="Z108" s="14">
        <f t="shared" si="28"/>
        <v>0</v>
      </c>
      <c r="AA108" s="14">
        <f t="shared" si="28"/>
        <v>0</v>
      </c>
      <c r="AB108" s="14">
        <f t="shared" si="28"/>
        <v>0</v>
      </c>
      <c r="AC108" s="14">
        <f t="shared" si="29"/>
        <v>0</v>
      </c>
      <c r="AD108" s="14">
        <f t="shared" si="29"/>
        <v>0</v>
      </c>
      <c r="AE108" s="14">
        <f t="shared" si="29"/>
        <v>0</v>
      </c>
      <c r="AF108" s="14">
        <f t="shared" si="29"/>
        <v>0</v>
      </c>
      <c r="AG108" s="14">
        <f t="shared" si="29"/>
        <v>0</v>
      </c>
      <c r="AH108" s="14">
        <f t="shared" si="29"/>
        <v>0</v>
      </c>
      <c r="AI108" s="14">
        <f t="shared" si="29"/>
        <v>0</v>
      </c>
      <c r="AJ108" s="14">
        <f t="shared" si="29"/>
        <v>0</v>
      </c>
      <c r="AK108" s="14">
        <f t="shared" si="29"/>
        <v>0</v>
      </c>
      <c r="AL108" s="14">
        <f t="shared" si="29"/>
        <v>0</v>
      </c>
      <c r="AM108" s="14">
        <f t="shared" si="27"/>
        <v>0</v>
      </c>
      <c r="AN108" s="14">
        <f t="shared" si="27"/>
        <v>0</v>
      </c>
      <c r="AO108" s="14">
        <f t="shared" si="27"/>
        <v>0</v>
      </c>
      <c r="AP108" s="14">
        <f t="shared" si="27"/>
        <v>0</v>
      </c>
      <c r="AQ108" s="14">
        <f t="shared" si="27"/>
        <v>0</v>
      </c>
      <c r="AR108" s="14">
        <f t="shared" si="27"/>
        <v>0</v>
      </c>
      <c r="AS108" s="14">
        <f t="shared" si="27"/>
        <v>0</v>
      </c>
      <c r="AT108" s="14">
        <f t="shared" si="27"/>
        <v>0</v>
      </c>
      <c r="AU108" s="14">
        <f t="shared" si="27"/>
        <v>0</v>
      </c>
      <c r="AV108" s="14">
        <f>IF(AND(AV$6&gt;=$N108,AV$6&lt;$N108+$O108), 1, IF(AND(AV$6&gt;=$H108,AV$6&lt;$H108+$I108), 2, 0))</f>
        <v>0</v>
      </c>
      <c r="AW108" s="14">
        <f t="shared" si="26"/>
        <v>0</v>
      </c>
      <c r="AX108" s="14">
        <f t="shared" si="26"/>
        <v>0</v>
      </c>
      <c r="AY108" s="14">
        <f t="shared" si="26"/>
        <v>0</v>
      </c>
      <c r="AZ108" s="14">
        <f t="shared" si="26"/>
        <v>0</v>
      </c>
      <c r="BA108" s="14">
        <f t="shared" si="26"/>
        <v>0</v>
      </c>
      <c r="BB108" s="14">
        <f t="shared" si="26"/>
        <v>0</v>
      </c>
      <c r="BC108" s="14">
        <f t="shared" si="26"/>
        <v>0</v>
      </c>
      <c r="BD108" s="14">
        <f t="shared" si="26"/>
        <v>0</v>
      </c>
      <c r="BE108" s="14">
        <f t="shared" si="26"/>
        <v>0</v>
      </c>
      <c r="BF108" s="14">
        <f t="shared" si="26"/>
        <v>0</v>
      </c>
      <c r="BG108" s="14">
        <f t="shared" si="24"/>
        <v>0</v>
      </c>
      <c r="BH108" s="14">
        <f t="shared" si="24"/>
        <v>0</v>
      </c>
    </row>
    <row r="109" spans="1:60" ht="19.5" customHeight="1">
      <c r="A109" s="13"/>
      <c r="B109" s="24"/>
      <c r="C109" s="37"/>
      <c r="D109" s="13"/>
      <c r="E109" s="13"/>
      <c r="F109" s="57"/>
      <c r="G109" s="57"/>
      <c r="H109" s="58"/>
      <c r="I109" s="57"/>
      <c r="J109" s="58">
        <f t="shared" si="23"/>
        <v>0</v>
      </c>
      <c r="K109" s="57"/>
      <c r="L109" s="57" t="e">
        <f>LOOKUP(K109,TaskGrading!$A$4:$A$7,TaskGrading!$C$4:$C$7)</f>
        <v>#N/A</v>
      </c>
      <c r="M109" s="57"/>
      <c r="N109" s="57"/>
      <c r="O109" s="57"/>
      <c r="P109" s="58"/>
      <c r="Q109" s="57"/>
      <c r="R109" s="57"/>
      <c r="S109" s="14">
        <f t="shared" si="25"/>
        <v>0</v>
      </c>
      <c r="T109" s="14">
        <f t="shared" si="25"/>
        <v>0</v>
      </c>
      <c r="U109" s="14">
        <f t="shared" si="28"/>
        <v>0</v>
      </c>
      <c r="V109" s="14">
        <f t="shared" si="28"/>
        <v>0</v>
      </c>
      <c r="W109" s="14">
        <f t="shared" si="28"/>
        <v>0</v>
      </c>
      <c r="X109" s="14">
        <f t="shared" si="28"/>
        <v>0</v>
      </c>
      <c r="Y109" s="14">
        <f t="shared" si="28"/>
        <v>0</v>
      </c>
      <c r="Z109" s="14">
        <f t="shared" si="28"/>
        <v>0</v>
      </c>
      <c r="AA109" s="14">
        <f t="shared" si="28"/>
        <v>0</v>
      </c>
      <c r="AB109" s="14">
        <f t="shared" si="28"/>
        <v>0</v>
      </c>
      <c r="AC109" s="14">
        <f t="shared" si="29"/>
        <v>0</v>
      </c>
      <c r="AD109" s="14">
        <f t="shared" si="29"/>
        <v>0</v>
      </c>
      <c r="AE109" s="14">
        <f t="shared" si="29"/>
        <v>0</v>
      </c>
      <c r="AF109" s="14">
        <f t="shared" si="29"/>
        <v>0</v>
      </c>
      <c r="AG109" s="14">
        <f t="shared" si="29"/>
        <v>0</v>
      </c>
      <c r="AH109" s="14">
        <f t="shared" si="29"/>
        <v>0</v>
      </c>
      <c r="AI109" s="14">
        <f t="shared" si="29"/>
        <v>0</v>
      </c>
      <c r="AJ109" s="14">
        <f t="shared" si="29"/>
        <v>0</v>
      </c>
      <c r="AK109" s="14">
        <f t="shared" si="29"/>
        <v>0</v>
      </c>
      <c r="AL109" s="14">
        <f t="shared" si="29"/>
        <v>0</v>
      </c>
      <c r="AM109" s="14">
        <f t="shared" si="27"/>
        <v>0</v>
      </c>
      <c r="AN109" s="14">
        <f t="shared" si="27"/>
        <v>0</v>
      </c>
      <c r="AO109" s="14">
        <f t="shared" si="27"/>
        <v>0</v>
      </c>
      <c r="AP109" s="14">
        <f t="shared" si="27"/>
        <v>0</v>
      </c>
      <c r="AQ109" s="14">
        <f t="shared" si="27"/>
        <v>0</v>
      </c>
      <c r="AR109" s="14">
        <f t="shared" si="27"/>
        <v>0</v>
      </c>
      <c r="AS109" s="14">
        <f t="shared" si="27"/>
        <v>0</v>
      </c>
      <c r="AT109" s="14">
        <f t="shared" si="27"/>
        <v>0</v>
      </c>
      <c r="AU109" s="14">
        <f t="shared" si="27"/>
        <v>0</v>
      </c>
      <c r="AV109" s="14">
        <f>IF(AND(AV$6&gt;=$N109,AV$6&lt;$N109+$O109), 1, IF(AND(AV$6&gt;=$H109,AV$6&lt;$H109+$I109), 2, 0))</f>
        <v>0</v>
      </c>
      <c r="AW109" s="14">
        <f t="shared" si="26"/>
        <v>0</v>
      </c>
      <c r="AX109" s="14">
        <f t="shared" si="26"/>
        <v>0</v>
      </c>
      <c r="AY109" s="14">
        <f t="shared" si="26"/>
        <v>0</v>
      </c>
      <c r="AZ109" s="14">
        <f t="shared" si="26"/>
        <v>0</v>
      </c>
      <c r="BA109" s="14">
        <f t="shared" si="26"/>
        <v>0</v>
      </c>
      <c r="BB109" s="14">
        <f t="shared" si="26"/>
        <v>0</v>
      </c>
      <c r="BC109" s="14">
        <f t="shared" si="26"/>
        <v>0</v>
      </c>
      <c r="BD109" s="14">
        <f t="shared" si="26"/>
        <v>0</v>
      </c>
      <c r="BE109" s="14">
        <f t="shared" si="26"/>
        <v>0</v>
      </c>
      <c r="BF109" s="14">
        <f t="shared" si="26"/>
        <v>0</v>
      </c>
      <c r="BG109" s="14">
        <f t="shared" si="24"/>
        <v>0</v>
      </c>
      <c r="BH109" s="14">
        <f t="shared" si="24"/>
        <v>0</v>
      </c>
    </row>
    <row r="110" spans="1:60" ht="19.5" customHeight="1">
      <c r="A110" s="13"/>
      <c r="B110" s="24"/>
      <c r="C110" s="37"/>
      <c r="D110" s="13"/>
      <c r="E110" s="13"/>
      <c r="F110" s="57"/>
      <c r="G110" s="57"/>
      <c r="H110" s="58"/>
      <c r="I110" s="57"/>
      <c r="J110" s="58">
        <f t="shared" si="23"/>
        <v>0</v>
      </c>
      <c r="K110" s="57"/>
      <c r="L110" s="57" t="e">
        <f>LOOKUP(K110,TaskGrading!$A$4:$A$7,TaskGrading!$C$4:$C$7)</f>
        <v>#N/A</v>
      </c>
      <c r="M110" s="57"/>
      <c r="N110" s="57"/>
      <c r="O110" s="57"/>
      <c r="P110" s="58"/>
      <c r="Q110" s="57"/>
      <c r="R110" s="57"/>
      <c r="S110" s="14">
        <f t="shared" si="25"/>
        <v>0</v>
      </c>
      <c r="T110" s="14">
        <f t="shared" si="25"/>
        <v>0</v>
      </c>
      <c r="U110" s="14">
        <f t="shared" si="28"/>
        <v>0</v>
      </c>
      <c r="V110" s="14">
        <f t="shared" si="28"/>
        <v>0</v>
      </c>
      <c r="W110" s="14">
        <f t="shared" si="28"/>
        <v>0</v>
      </c>
      <c r="X110" s="14">
        <f t="shared" si="28"/>
        <v>0</v>
      </c>
      <c r="Y110" s="14">
        <f t="shared" si="28"/>
        <v>0</v>
      </c>
      <c r="Z110" s="14">
        <f t="shared" si="28"/>
        <v>0</v>
      </c>
      <c r="AA110" s="14">
        <f t="shared" si="28"/>
        <v>0</v>
      </c>
      <c r="AB110" s="14">
        <f t="shared" si="28"/>
        <v>0</v>
      </c>
      <c r="AC110" s="14">
        <f t="shared" si="29"/>
        <v>0</v>
      </c>
      <c r="AD110" s="14">
        <f t="shared" si="29"/>
        <v>0</v>
      </c>
      <c r="AE110" s="14">
        <f t="shared" si="29"/>
        <v>0</v>
      </c>
      <c r="AF110" s="14">
        <f t="shared" si="29"/>
        <v>0</v>
      </c>
      <c r="AG110" s="14">
        <f t="shared" si="29"/>
        <v>0</v>
      </c>
      <c r="AH110" s="14">
        <f t="shared" si="29"/>
        <v>0</v>
      </c>
      <c r="AI110" s="14">
        <f t="shared" si="29"/>
        <v>0</v>
      </c>
      <c r="AJ110" s="14">
        <f t="shared" si="29"/>
        <v>0</v>
      </c>
      <c r="AK110" s="14">
        <f t="shared" si="29"/>
        <v>0</v>
      </c>
      <c r="AL110" s="14">
        <f t="shared" si="29"/>
        <v>0</v>
      </c>
      <c r="AM110" s="14">
        <f t="shared" si="27"/>
        <v>0</v>
      </c>
      <c r="AN110" s="14">
        <f t="shared" si="27"/>
        <v>0</v>
      </c>
      <c r="AO110" s="14">
        <f t="shared" si="27"/>
        <v>0</v>
      </c>
      <c r="AP110" s="14">
        <f t="shared" si="27"/>
        <v>0</v>
      </c>
      <c r="AQ110" s="14">
        <f t="shared" si="27"/>
        <v>0</v>
      </c>
      <c r="AR110" s="14">
        <f t="shared" si="27"/>
        <v>0</v>
      </c>
      <c r="AS110" s="14">
        <f t="shared" si="27"/>
        <v>0</v>
      </c>
      <c r="AT110" s="14">
        <f t="shared" si="27"/>
        <v>0</v>
      </c>
      <c r="AU110" s="14">
        <f t="shared" si="27"/>
        <v>0</v>
      </c>
      <c r="AV110" s="14">
        <f>IF(AND(AV$6&gt;=$N110,AV$6&lt;$N110+$O110), 1, IF(AND(AV$6&gt;=$H110,AV$6&lt;$H110+$I110), 2, 0))</f>
        <v>0</v>
      </c>
      <c r="AW110" s="14">
        <f t="shared" si="26"/>
        <v>0</v>
      </c>
      <c r="AX110" s="14">
        <f t="shared" si="26"/>
        <v>0</v>
      </c>
      <c r="AY110" s="14">
        <f t="shared" si="26"/>
        <v>0</v>
      </c>
      <c r="AZ110" s="14">
        <f t="shared" si="26"/>
        <v>0</v>
      </c>
      <c r="BA110" s="14">
        <f t="shared" si="26"/>
        <v>0</v>
      </c>
      <c r="BB110" s="14">
        <f t="shared" si="26"/>
        <v>0</v>
      </c>
      <c r="BC110" s="14">
        <f t="shared" si="26"/>
        <v>0</v>
      </c>
      <c r="BD110" s="14">
        <f t="shared" si="26"/>
        <v>0</v>
      </c>
      <c r="BE110" s="14">
        <f t="shared" si="26"/>
        <v>0</v>
      </c>
      <c r="BF110" s="14">
        <f t="shared" si="26"/>
        <v>0</v>
      </c>
      <c r="BG110" s="14">
        <f t="shared" si="24"/>
        <v>0</v>
      </c>
      <c r="BH110" s="14">
        <f t="shared" si="24"/>
        <v>0</v>
      </c>
    </row>
    <row r="111" spans="1:60" ht="19.5" customHeight="1">
      <c r="A111" s="13"/>
      <c r="B111" s="24"/>
      <c r="C111" s="37"/>
      <c r="D111" s="13"/>
      <c r="E111" s="13"/>
      <c r="F111" s="57"/>
      <c r="G111" s="57"/>
      <c r="H111" s="58"/>
      <c r="I111" s="57"/>
      <c r="J111" s="58">
        <f t="shared" si="23"/>
        <v>0</v>
      </c>
      <c r="L111" s="57" t="e">
        <f>LOOKUP(K111,TaskGrading!$A$4:$A$7,TaskGrading!$C$4:$C$7)</f>
        <v>#N/A</v>
      </c>
      <c r="M111" s="57"/>
      <c r="N111" s="57"/>
      <c r="O111" s="57"/>
      <c r="P111" s="58"/>
      <c r="Q111" s="57"/>
      <c r="R111" s="57"/>
      <c r="S111" s="14">
        <f t="shared" si="25"/>
        <v>0</v>
      </c>
      <c r="T111" s="14">
        <f t="shared" si="25"/>
        <v>0</v>
      </c>
      <c r="U111" s="14">
        <f t="shared" si="28"/>
        <v>0</v>
      </c>
      <c r="V111" s="14">
        <f t="shared" si="28"/>
        <v>0</v>
      </c>
      <c r="W111" s="14">
        <f t="shared" si="28"/>
        <v>0</v>
      </c>
      <c r="X111" s="14">
        <f t="shared" si="28"/>
        <v>0</v>
      </c>
      <c r="Y111" s="14">
        <f t="shared" si="28"/>
        <v>0</v>
      </c>
      <c r="Z111" s="14">
        <f t="shared" si="28"/>
        <v>0</v>
      </c>
      <c r="AA111" s="14">
        <f t="shared" si="28"/>
        <v>0</v>
      </c>
      <c r="AB111" s="14">
        <f t="shared" si="28"/>
        <v>0</v>
      </c>
      <c r="AC111" s="14">
        <f t="shared" si="29"/>
        <v>0</v>
      </c>
      <c r="AD111" s="14">
        <f t="shared" si="29"/>
        <v>0</v>
      </c>
      <c r="AE111" s="14">
        <f t="shared" si="29"/>
        <v>0</v>
      </c>
      <c r="AF111" s="14">
        <f t="shared" si="29"/>
        <v>0</v>
      </c>
      <c r="AG111" s="14">
        <f t="shared" si="29"/>
        <v>0</v>
      </c>
      <c r="AH111" s="14">
        <f t="shared" si="29"/>
        <v>0</v>
      </c>
      <c r="AI111" s="14">
        <f t="shared" si="29"/>
        <v>0</v>
      </c>
      <c r="AJ111" s="14">
        <f t="shared" si="29"/>
        <v>0</v>
      </c>
      <c r="AK111" s="14">
        <f t="shared" si="29"/>
        <v>0</v>
      </c>
      <c r="AL111" s="14">
        <f t="shared" si="29"/>
        <v>0</v>
      </c>
      <c r="AM111" s="14">
        <f t="shared" si="27"/>
        <v>0</v>
      </c>
      <c r="AN111" s="14">
        <f t="shared" si="27"/>
        <v>0</v>
      </c>
      <c r="AO111" s="14">
        <f t="shared" si="27"/>
        <v>0</v>
      </c>
      <c r="AP111" s="14">
        <f t="shared" si="27"/>
        <v>0</v>
      </c>
      <c r="AQ111" s="14">
        <f t="shared" si="27"/>
        <v>0</v>
      </c>
      <c r="AR111" s="14">
        <f t="shared" si="27"/>
        <v>0</v>
      </c>
      <c r="AS111" s="14">
        <f t="shared" si="27"/>
        <v>0</v>
      </c>
      <c r="AT111" s="14">
        <f t="shared" si="27"/>
        <v>0</v>
      </c>
      <c r="AU111" s="14">
        <f t="shared" si="27"/>
        <v>0</v>
      </c>
      <c r="AV111" s="14">
        <f>IF(AND(AV$6&gt;=$N111,AV$6&lt;$N111+$O111), 1, IF(AND(AV$6&gt;=$H111,AV$6&lt;$H111+$I111), 2, 0))</f>
        <v>0</v>
      </c>
      <c r="AW111" s="14">
        <f t="shared" si="26"/>
        <v>0</v>
      </c>
      <c r="AX111" s="14">
        <f t="shared" si="26"/>
        <v>0</v>
      </c>
      <c r="AY111" s="14">
        <f t="shared" si="26"/>
        <v>0</v>
      </c>
      <c r="AZ111" s="14">
        <f t="shared" si="26"/>
        <v>0</v>
      </c>
      <c r="BA111" s="14">
        <f t="shared" si="26"/>
        <v>0</v>
      </c>
      <c r="BB111" s="14">
        <f t="shared" si="26"/>
        <v>0</v>
      </c>
      <c r="BC111" s="14">
        <f t="shared" si="26"/>
        <v>0</v>
      </c>
      <c r="BD111" s="14">
        <f t="shared" si="26"/>
        <v>0</v>
      </c>
      <c r="BE111" s="14">
        <f t="shared" si="26"/>
        <v>0</v>
      </c>
      <c r="BF111" s="14">
        <f t="shared" si="26"/>
        <v>0</v>
      </c>
      <c r="BG111" s="14">
        <f t="shared" si="24"/>
        <v>0</v>
      </c>
      <c r="BH111" s="14">
        <f t="shared" si="24"/>
        <v>0</v>
      </c>
    </row>
  </sheetData>
  <mergeCells count="24">
    <mergeCell ref="AN5:AT5"/>
    <mergeCell ref="AU5:BA5"/>
    <mergeCell ref="BB5:BH5"/>
    <mergeCell ref="A6:A7"/>
    <mergeCell ref="G6:G7"/>
    <mergeCell ref="H6:H7"/>
    <mergeCell ref="I6:I7"/>
    <mergeCell ref="N6:N7"/>
    <mergeCell ref="F6:F7"/>
    <mergeCell ref="B6:B7"/>
    <mergeCell ref="E6:E7"/>
    <mergeCell ref="K6:K7"/>
    <mergeCell ref="M6:M7"/>
    <mergeCell ref="J6:J7"/>
    <mergeCell ref="L6:L7"/>
    <mergeCell ref="D6:D7"/>
    <mergeCell ref="C6:C7"/>
    <mergeCell ref="R6:R7"/>
    <mergeCell ref="Z5:AF5"/>
    <mergeCell ref="AG5:AM5"/>
    <mergeCell ref="O6:O7"/>
    <mergeCell ref="Q6:Q7"/>
    <mergeCell ref="S5:Y5"/>
    <mergeCell ref="P6:P7"/>
  </mergeCells>
  <conditionalFormatting sqref="L8:BH8 L9:T13 D26:D28 L32:T33 A8:A111 S9:BH33 D64:J111 D15:I24 D14:H14 L15:T24 N14:T14 D8:J8 D9:I13 D32:I63 J9:J63 L34:BH111">
    <cfRule type="expression" dxfId="67" priority="39" stopIfTrue="1">
      <formula>SEARCH("SPACER",$A8)=1</formula>
    </cfRule>
  </conditionalFormatting>
  <conditionalFormatting sqref="S8:BH111">
    <cfRule type="expression" dxfId="66" priority="37">
      <formula>S$6=TODAY()</formula>
    </cfRule>
    <cfRule type="expression" dxfId="65" priority="38">
      <formula>OR(WEEKDAY(S$6,2)=6,WEEKDAY(S$6,2)=7)</formula>
    </cfRule>
  </conditionalFormatting>
  <conditionalFormatting sqref="S8:BH111">
    <cfRule type="expression" dxfId="64" priority="42" stopIfTrue="1">
      <formula>SEARCH("SPACER",$G8)=1</formula>
    </cfRule>
  </conditionalFormatting>
  <conditionalFormatting sqref="S13">
    <cfRule type="expression" dxfId="63" priority="52" stopIfTrue="1">
      <formula>SEARCH("SPACER",$A13)=1</formula>
    </cfRule>
  </conditionalFormatting>
  <conditionalFormatting sqref="S8:BH111">
    <cfRule type="cellIs" dxfId="62" priority="51" operator="equal">
      <formula>0</formula>
    </cfRule>
  </conditionalFormatting>
  <conditionalFormatting sqref="S8:BH111">
    <cfRule type="cellIs" dxfId="61" priority="50" operator="equal">
      <formula>2</formula>
    </cfRule>
  </conditionalFormatting>
  <conditionalFormatting sqref="S8:BH111">
    <cfRule type="cellIs" dxfId="60" priority="44" operator="equal">
      <formula>1</formula>
    </cfRule>
  </conditionalFormatting>
  <conditionalFormatting sqref="B32:C111 B10:C28">
    <cfRule type="containsText" dxfId="59" priority="27" operator="containsText" text="Bug Fix">
      <formula>NOT(ISERROR(SEARCH("Bug Fix",B10)))</formula>
    </cfRule>
    <cfRule type="containsText" dxfId="58" priority="28" operator="containsText" text="Code">
      <formula>NOT(ISERROR(SEARCH("Code",B10)))</formula>
    </cfRule>
    <cfRule type="containsText" dxfId="57" priority="29" operator="containsText" text="Audio">
      <formula>NOT(ISERROR(SEARCH("Audio",B10)))</formula>
    </cfRule>
    <cfRule type="containsText" dxfId="56" priority="30" operator="containsText" text="Level">
      <formula>NOT(ISERROR(SEARCH("Level",B10)))</formula>
    </cfRule>
    <cfRule type="containsText" dxfId="55" priority="31" operator="containsText" text="Art">
      <formula>NOT(ISERROR(SEARCH("Art",B10)))</formula>
    </cfRule>
  </conditionalFormatting>
  <conditionalFormatting sqref="K20:K23 K10:K13 K16 K26:K27 K55:K110 K35:K51 K29">
    <cfRule type="expression" dxfId="54" priority="54" stopIfTrue="1">
      <formula>SEARCH("SPACER",$A11)=1</formula>
    </cfRule>
  </conditionalFormatting>
  <conditionalFormatting sqref="B8:B9">
    <cfRule type="containsText" dxfId="53" priority="22" operator="containsText" text="Bug Fix">
      <formula>NOT(ISERROR(SEARCH("Bug Fix",B8)))</formula>
    </cfRule>
    <cfRule type="containsText" dxfId="52" priority="23" operator="containsText" text="Code">
      <formula>NOT(ISERROR(SEARCH("Code",B8)))</formula>
    </cfRule>
    <cfRule type="containsText" dxfId="51" priority="24" operator="containsText" text="Audio">
      <formula>NOT(ISERROR(SEARCH("Audio",B8)))</formula>
    </cfRule>
    <cfRule type="containsText" dxfId="50" priority="25" operator="containsText" text="Level">
      <formula>NOT(ISERROR(SEARCH("Level",B8)))</formula>
    </cfRule>
    <cfRule type="containsText" dxfId="49" priority="26" operator="containsText" text="Art">
      <formula>NOT(ISERROR(SEARCH("Art",B8)))</formula>
    </cfRule>
  </conditionalFormatting>
  <conditionalFormatting sqref="C8:C9">
    <cfRule type="containsText" dxfId="48" priority="17" operator="containsText" text="Bug Fix">
      <formula>NOT(ISERROR(SEARCH("Bug Fix",C8)))</formula>
    </cfRule>
    <cfRule type="containsText" dxfId="47" priority="18" operator="containsText" text="Code">
      <formula>NOT(ISERROR(SEARCH("Code",C8)))</formula>
    </cfRule>
    <cfRule type="containsText" dxfId="46" priority="19" operator="containsText" text="Audio">
      <formula>NOT(ISERROR(SEARCH("Audio",C8)))</formula>
    </cfRule>
    <cfRule type="containsText" dxfId="45" priority="20" operator="containsText" text="Level">
      <formula>NOT(ISERROR(SEARCH("Level",C8)))</formula>
    </cfRule>
    <cfRule type="containsText" dxfId="44" priority="21" operator="containsText" text="Art">
      <formula>NOT(ISERROR(SEARCH("Art",C8)))</formula>
    </cfRule>
  </conditionalFormatting>
  <conditionalFormatting sqref="K19 K8:K9 K15 K25:K26 K30:K31">
    <cfRule type="expression" dxfId="43" priority="57" stopIfTrue="1">
      <formula>SEARCH("SPACER",$A10)=1</formula>
    </cfRule>
  </conditionalFormatting>
  <conditionalFormatting sqref="K17:K18 K32:K34 K52:K54">
    <cfRule type="expression" dxfId="42" priority="58" stopIfTrue="1">
      <formula>SEARCH("SPACER",$A20)=1</formula>
    </cfRule>
  </conditionalFormatting>
  <conditionalFormatting sqref="R29:R31">
    <cfRule type="expression" dxfId="41" priority="60" stopIfTrue="1">
      <formula>SEARCH("SPACER",$A27)=1</formula>
    </cfRule>
  </conditionalFormatting>
  <conditionalFormatting sqref="K24 L25:T26 D25:I26 S26:T31">
    <cfRule type="expression" dxfId="40" priority="61" stopIfTrue="1">
      <formula>SEARCH("SPACER",#REF!)=1</formula>
    </cfRule>
  </conditionalFormatting>
  <conditionalFormatting sqref="L29:Q31 I29:I31 D29:F31">
    <cfRule type="expression" dxfId="39" priority="15" stopIfTrue="1">
      <formula>SEARCH("SPACER",$A29)=1</formula>
    </cfRule>
  </conditionalFormatting>
  <conditionalFormatting sqref="B29:C31">
    <cfRule type="containsText" dxfId="38" priority="10" operator="containsText" text="Bug Fix">
      <formula>NOT(ISERROR(SEARCH("Bug Fix",B29)))</formula>
    </cfRule>
    <cfRule type="containsText" dxfId="37" priority="11" operator="containsText" text="Code">
      <formula>NOT(ISERROR(SEARCH("Code",B29)))</formula>
    </cfRule>
    <cfRule type="containsText" dxfId="36" priority="12" operator="containsText" text="Audio">
      <formula>NOT(ISERROR(SEARCH("Audio",B29)))</formula>
    </cfRule>
    <cfRule type="containsText" dxfId="35" priority="13" operator="containsText" text="Level">
      <formula>NOT(ISERROR(SEARCH("Level",B29)))</formula>
    </cfRule>
    <cfRule type="containsText" dxfId="34" priority="14" operator="containsText" text="Art">
      <formula>NOT(ISERROR(SEARCH("Art",B29)))</formula>
    </cfRule>
  </conditionalFormatting>
  <conditionalFormatting sqref="L26:R28 E26:I28">
    <cfRule type="expression" dxfId="33" priority="8" stopIfTrue="1">
      <formula>SEARCH("SPACER",$A26)=1</formula>
    </cfRule>
  </conditionalFormatting>
  <conditionalFormatting sqref="K28">
    <cfRule type="expression" dxfId="32" priority="83" stopIfTrue="1">
      <formula>SEARCH("SPACER",#REF!)=1</formula>
    </cfRule>
  </conditionalFormatting>
  <conditionalFormatting sqref="H30:H31">
    <cfRule type="expression" dxfId="31" priority="7" stopIfTrue="1">
      <formula>SEARCH("SPACER",#REF!)=1</formula>
    </cfRule>
  </conditionalFormatting>
  <conditionalFormatting sqref="H29">
    <cfRule type="expression" dxfId="30" priority="6" stopIfTrue="1">
      <formula>SEARCH("SPACER",#REF!)=1</formula>
    </cfRule>
  </conditionalFormatting>
  <conditionalFormatting sqref="G25">
    <cfRule type="expression" dxfId="29" priority="5" stopIfTrue="1">
      <formula>SEARCH("SPACER",$A25)=1</formula>
    </cfRule>
  </conditionalFormatting>
  <conditionalFormatting sqref="G29">
    <cfRule type="expression" dxfId="28" priority="4" stopIfTrue="1">
      <formula>SEARCH("SPACER",#REF!)=1</formula>
    </cfRule>
  </conditionalFormatting>
  <conditionalFormatting sqref="G29">
    <cfRule type="expression" dxfId="27" priority="3" stopIfTrue="1">
      <formula>SEARCH("SPACER",$A29)=1</formula>
    </cfRule>
  </conditionalFormatting>
  <conditionalFormatting sqref="G30:G31">
    <cfRule type="expression" dxfId="26" priority="2" stopIfTrue="1">
      <formula>SEARCH("SPACER",#REF!)=1</formula>
    </cfRule>
  </conditionalFormatting>
  <conditionalFormatting sqref="G30:G31">
    <cfRule type="expression" dxfId="25" priority="1" stopIfTrue="1">
      <formula>SEARCH("SPACER",$A30)=1</formula>
    </cfRule>
  </conditionalFormatting>
  <pageMargins left="0.7" right="0.7" top="0.75" bottom="0.75" header="0.3" footer="0.3"/>
  <pageSetup orientation="portrait" horizontalDpi="4294967293"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Spinner 3">
              <controlPr defaultSize="0" autoPict="0">
                <anchor moveWithCells="1" sizeWithCells="1">
                  <from>
                    <xdr:col>6</xdr:col>
                    <xdr:colOff>1104900</xdr:colOff>
                    <xdr:row>2</xdr:row>
                    <xdr:rowOff>0</xdr:rowOff>
                  </from>
                  <to>
                    <xdr:col>7</xdr:col>
                    <xdr:colOff>0</xdr:colOff>
                    <xdr:row>3</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100-000000000000}">
          <x14:formula1>
            <xm:f>TaskTypes!$A$2:$A$6</xm:f>
          </x14:formula1>
          <xm:sqref>B8:B106</xm:sqref>
        </x14:dataValidation>
        <x14:dataValidation type="list" allowBlank="1" showInputMessage="1" showErrorMessage="1" xr:uid="{00000000-0002-0000-0100-000002000000}">
          <x14:formula1>
            <xm:f>TaskGrading!$A$4:$A$7</xm:f>
          </x14:formula1>
          <xm:sqref>K8:K13 K15:K110</xm:sqref>
        </x14:dataValidation>
        <x14:dataValidation type="list" allowBlank="1" showInputMessage="1" showErrorMessage="1" xr:uid="{00000000-0002-0000-0100-000003000000}">
          <x14:formula1>
            <xm:f>TaskStatus!$A$6:$A$8</xm:f>
          </x14:formula1>
          <xm:sqref>R8:R111</xm:sqref>
        </x14:dataValidation>
        <x14:dataValidation type="list" allowBlank="1" showInputMessage="1" showErrorMessage="1" xr:uid="{8AF4FB63-5986-4C21-AFB9-6703D4D46921}">
          <x14:formula1>
            <xm:f>Priorities!$A$2:$A$5</xm:f>
          </x14:formula1>
          <xm:sqref>C8:C111</xm:sqref>
        </x14:dataValidation>
        <x14:dataValidation type="list" allowBlank="1" showInputMessage="1" showErrorMessage="1" xr:uid="{00000000-0002-0000-0100-000001000000}">
          <x14:formula1>
            <xm:f>Main!$A$9:$A$12</xm:f>
          </x14:formula1>
          <xm:sqref>G8:G111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7"/>
  <sheetViews>
    <sheetView workbookViewId="0">
      <selection activeCell="B23" sqref="B23"/>
    </sheetView>
  </sheetViews>
  <sheetFormatPr defaultRowHeight="15"/>
  <cols>
    <col min="1" max="1" width="10.42578125" bestFit="1" customWidth="1"/>
    <col min="2" max="2" width="60.42578125" customWidth="1"/>
    <col min="3" max="3" width="55" customWidth="1"/>
  </cols>
  <sheetData>
    <row r="1" spans="1:3">
      <c r="A1" s="21" t="s">
        <v>172</v>
      </c>
      <c r="B1" s="22" t="s">
        <v>173</v>
      </c>
      <c r="C1" s="23" t="s">
        <v>174</v>
      </c>
    </row>
    <row r="2" spans="1:3" ht="90">
      <c r="A2" s="24" t="s">
        <v>89</v>
      </c>
      <c r="B2" s="25" t="s">
        <v>175</v>
      </c>
      <c r="C2" s="25" t="s">
        <v>176</v>
      </c>
    </row>
    <row r="3" spans="1:3" ht="120">
      <c r="A3" s="24" t="s">
        <v>139</v>
      </c>
      <c r="B3" s="25" t="s">
        <v>177</v>
      </c>
      <c r="C3" s="25" t="s">
        <v>178</v>
      </c>
    </row>
    <row r="4" spans="1:3" ht="204" customHeight="1">
      <c r="A4" s="24" t="s">
        <v>127</v>
      </c>
      <c r="B4" s="25" t="s">
        <v>179</v>
      </c>
      <c r="C4" s="26" t="s">
        <v>180</v>
      </c>
    </row>
    <row r="5" spans="1:3" ht="75" customHeight="1">
      <c r="A5" s="24" t="s">
        <v>57</v>
      </c>
      <c r="B5" s="27" t="s">
        <v>181</v>
      </c>
      <c r="C5" s="25" t="s">
        <v>182</v>
      </c>
    </row>
    <row r="6" spans="1:3" ht="75" customHeight="1">
      <c r="A6" s="24" t="s">
        <v>109</v>
      </c>
      <c r="B6" s="26" t="s">
        <v>183</v>
      </c>
      <c r="C6" s="25" t="s">
        <v>184</v>
      </c>
    </row>
    <row r="7" spans="1:3">
      <c r="C7" s="15"/>
    </row>
    <row r="11" spans="1:3">
      <c r="C11" s="52"/>
    </row>
    <row r="12" spans="1:3">
      <c r="C12" s="53"/>
    </row>
    <row r="13" spans="1:3">
      <c r="C13" s="53"/>
    </row>
    <row r="14" spans="1:3">
      <c r="C14" s="53"/>
    </row>
    <row r="15" spans="1:3">
      <c r="C15" s="53"/>
    </row>
    <row r="16" spans="1:3">
      <c r="C16" s="53"/>
    </row>
    <row r="17" spans="3:3">
      <c r="C17" s="54"/>
    </row>
  </sheetData>
  <conditionalFormatting sqref="A2:A6">
    <cfRule type="containsText" dxfId="24" priority="1" operator="containsText" text="Bug Fix">
      <formula>NOT(ISERROR(SEARCH("Bug Fix",A2)))</formula>
    </cfRule>
    <cfRule type="containsText" dxfId="23" priority="2" operator="containsText" text="Code">
      <formula>NOT(ISERROR(SEARCH("Code",A2)))</formula>
    </cfRule>
    <cfRule type="containsText" dxfId="22" priority="3" operator="containsText" text="Audio">
      <formula>NOT(ISERROR(SEARCH("Audio",A2)))</formula>
    </cfRule>
    <cfRule type="containsText" dxfId="21" priority="4" operator="containsText" text="Level">
      <formula>NOT(ISERROR(SEARCH("Level",A2)))</formula>
    </cfRule>
    <cfRule type="containsText" dxfId="20" priority="5" operator="containsText" text="Art">
      <formula>NOT(ISERROR(SEARCH("Art",A2)))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7"/>
  <sheetViews>
    <sheetView workbookViewId="0">
      <selection activeCell="A4" sqref="A4"/>
    </sheetView>
  </sheetViews>
  <sheetFormatPr defaultRowHeight="15"/>
  <cols>
    <col min="2" max="2" width="62.140625" customWidth="1"/>
    <col min="3" max="3" width="14.7109375" customWidth="1"/>
  </cols>
  <sheetData>
    <row r="1" spans="1:3" ht="105">
      <c r="A1" s="34" t="s">
        <v>185</v>
      </c>
      <c r="B1" s="35" t="s">
        <v>186</v>
      </c>
    </row>
    <row r="2" spans="1:3">
      <c r="A2" s="16"/>
      <c r="B2" s="17"/>
    </row>
    <row r="3" spans="1:3" ht="30">
      <c r="A3" s="28" t="s">
        <v>48</v>
      </c>
      <c r="B3" s="29" t="s">
        <v>187</v>
      </c>
      <c r="C3" s="30" t="s">
        <v>188</v>
      </c>
    </row>
    <row r="4" spans="1:3" ht="45">
      <c r="A4" s="31" t="s">
        <v>69</v>
      </c>
      <c r="B4" s="32" t="s">
        <v>189</v>
      </c>
      <c r="C4" s="33">
        <v>8</v>
      </c>
    </row>
    <row r="5" spans="1:3" ht="45">
      <c r="A5" s="31" t="s">
        <v>190</v>
      </c>
      <c r="B5" s="32" t="s">
        <v>191</v>
      </c>
      <c r="C5" s="33">
        <v>5</v>
      </c>
    </row>
    <row r="6" spans="1:3" ht="30">
      <c r="A6" s="31" t="s">
        <v>192</v>
      </c>
      <c r="B6" s="32" t="s">
        <v>193</v>
      </c>
      <c r="C6" s="33">
        <v>2</v>
      </c>
    </row>
    <row r="7" spans="1:3" ht="105">
      <c r="A7" s="31" t="s">
        <v>194</v>
      </c>
      <c r="B7" s="32" t="s">
        <v>195</v>
      </c>
      <c r="C7" s="33">
        <v>0</v>
      </c>
    </row>
  </sheetData>
  <conditionalFormatting sqref="B7">
    <cfRule type="colorScale" priority="11">
      <colorScale>
        <cfvo type="min"/>
        <cfvo type="percentile" val="50"/>
        <cfvo type="max"/>
        <color rgb="FFF8696B"/>
        <color rgb="FFFFEB84"/>
        <color rgb="FF63BE7B"/>
      </colorScale>
    </cfRule>
  </conditionalFormatting>
  <conditionalFormatting sqref="A4:A7">
    <cfRule type="containsText" dxfId="19" priority="7" operator="containsText" text="A">
      <formula>NOT(ISERROR(SEARCH("A",A4)))</formula>
    </cfRule>
  </conditionalFormatting>
  <conditionalFormatting sqref="A4">
    <cfRule type="containsText" dxfId="18" priority="4" operator="containsText" text="F">
      <formula>NOT(ISERROR(SEARCH("F",A4)))</formula>
    </cfRule>
    <cfRule type="containsText" dxfId="17" priority="5" operator="containsText" text="C">
      <formula>NOT(ISERROR(SEARCH("C",A4)))</formula>
    </cfRule>
    <cfRule type="containsText" dxfId="16" priority="6" operator="containsText" text="B">
      <formula>NOT(ISERROR(SEARCH("B",A4)))</formula>
    </cfRule>
  </conditionalFormatting>
  <conditionalFormatting sqref="A5:A7">
    <cfRule type="containsText" dxfId="15" priority="1" operator="containsText" text="F">
      <formula>NOT(ISERROR(SEARCH("F",A5)))</formula>
    </cfRule>
    <cfRule type="containsText" dxfId="14" priority="2" operator="containsText" text="C">
      <formula>NOT(ISERROR(SEARCH("C",A5)))</formula>
    </cfRule>
    <cfRule type="containsText" dxfId="13" priority="3" operator="containsText" text="B">
      <formula>NOT(ISERROR(SEARCH("B",A5)))</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6AADB-28DF-42EC-821E-A26338F77878}">
  <dimension ref="A1:B5"/>
  <sheetViews>
    <sheetView workbookViewId="0">
      <selection activeCell="D9" sqref="D9"/>
    </sheetView>
  </sheetViews>
  <sheetFormatPr defaultRowHeight="15"/>
  <cols>
    <col min="1" max="1" width="14.140625" bestFit="1" customWidth="1"/>
    <col min="2" max="2" width="48.85546875" bestFit="1" customWidth="1"/>
  </cols>
  <sheetData>
    <row r="1" spans="1:2">
      <c r="A1" t="s">
        <v>196</v>
      </c>
      <c r="B1" t="s">
        <v>185</v>
      </c>
    </row>
    <row r="2" spans="1:2">
      <c r="A2" t="s">
        <v>58</v>
      </c>
      <c r="B2" t="s">
        <v>197</v>
      </c>
    </row>
    <row r="3" spans="1:2">
      <c r="A3" t="s">
        <v>67</v>
      </c>
      <c r="B3" t="s">
        <v>198</v>
      </c>
    </row>
    <row r="4" spans="1:2">
      <c r="A4" t="s">
        <v>132</v>
      </c>
      <c r="B4" t="s">
        <v>199</v>
      </c>
    </row>
    <row r="5" spans="1:2">
      <c r="A5" t="s">
        <v>200</v>
      </c>
      <c r="B5" t="s">
        <v>201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5:B8"/>
  <sheetViews>
    <sheetView topLeftCell="B24" workbookViewId="0">
      <selection activeCell="B24" sqref="B24"/>
    </sheetView>
  </sheetViews>
  <sheetFormatPr defaultRowHeight="15"/>
  <cols>
    <col min="1" max="1" width="11.140625" bestFit="1" customWidth="1"/>
    <col min="2" max="2" width="81.42578125" customWidth="1"/>
  </cols>
  <sheetData>
    <row r="5" spans="1:2">
      <c r="A5" s="42" t="s">
        <v>202</v>
      </c>
      <c r="B5" s="43" t="s">
        <v>187</v>
      </c>
    </row>
    <row r="6" spans="1:2">
      <c r="A6" s="47" t="s">
        <v>13</v>
      </c>
      <c r="B6" t="s">
        <v>203</v>
      </c>
    </row>
    <row r="7" spans="1:2">
      <c r="A7" s="44" t="s">
        <v>12</v>
      </c>
      <c r="B7" t="s">
        <v>204</v>
      </c>
    </row>
    <row r="8" spans="1:2">
      <c r="A8" s="45" t="s">
        <v>62</v>
      </c>
      <c r="B8" s="46" t="s">
        <v>205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4"/>
  <sheetViews>
    <sheetView workbookViewId="0">
      <selection activeCell="B3" sqref="B3"/>
    </sheetView>
  </sheetViews>
  <sheetFormatPr defaultRowHeight="15"/>
  <cols>
    <col min="2" max="2" width="28.140625" customWidth="1"/>
    <col min="4" max="4" width="46.5703125" customWidth="1"/>
  </cols>
  <sheetData>
    <row r="1" spans="1:4">
      <c r="A1" t="s">
        <v>206</v>
      </c>
      <c r="B1" s="48" t="s">
        <v>187</v>
      </c>
    </row>
    <row r="2" spans="1:4" ht="60" customHeight="1">
      <c r="A2" t="s">
        <v>207</v>
      </c>
      <c r="B2" s="48" t="s">
        <v>208</v>
      </c>
      <c r="D2" s="51" t="s">
        <v>209</v>
      </c>
    </row>
    <row r="3" spans="1:4">
      <c r="A3" t="s">
        <v>210</v>
      </c>
      <c r="B3" s="48" t="s">
        <v>211</v>
      </c>
    </row>
    <row r="4" spans="1:4">
      <c r="A4" t="s">
        <v>5</v>
      </c>
      <c r="B4" s="48" t="s">
        <v>212</v>
      </c>
    </row>
  </sheetData>
  <conditionalFormatting sqref="A2">
    <cfRule type="containsText" dxfId="6" priority="4" operator="containsText" text="GREEN">
      <formula>NOT(ISERROR(SEARCH("GREEN",A2)))</formula>
    </cfRule>
    <cfRule type="containsText" dxfId="5" priority="5" operator="containsText" text="YELLOW">
      <formula>NOT(ISERROR(SEARCH("YELLOW",A2)))</formula>
    </cfRule>
    <cfRule type="containsText" dxfId="4" priority="6" operator="containsText" text="RED">
      <formula>NOT(ISERROR(SEARCH("RED",A2)))</formula>
    </cfRule>
  </conditionalFormatting>
  <conditionalFormatting sqref="A3:A4">
    <cfRule type="containsText" dxfId="3" priority="1" operator="containsText" text="GREEN">
      <formula>NOT(ISERROR(SEARCH("GREEN",A3)))</formula>
    </cfRule>
    <cfRule type="containsText" dxfId="2" priority="2" operator="containsText" text="YELLOW">
      <formula>NOT(ISERROR(SEARCH("YELLOW",A3)))</formula>
    </cfRule>
    <cfRule type="containsText" dxfId="1" priority="3" operator="containsText" text="RED">
      <formula>NOT(ISERROR(SEARCH("RED",A3)))</formula>
    </cfRule>
  </conditionalFormatting>
  <pageMargins left="0.7" right="0.7" top="0.75" bottom="0.75" header="0.3" footer="0.3"/>
  <pageSetup orientation="portrait" horizontalDpi="300" verticalDpi="0" copies="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Gerald Wong</dc:creator>
  <cp:keywords/>
  <dc:description/>
  <cp:lastModifiedBy/>
  <cp:revision/>
  <dcterms:created xsi:type="dcterms:W3CDTF">2021-04-05T09:13:51Z</dcterms:created>
  <dcterms:modified xsi:type="dcterms:W3CDTF">2021-10-31T13:27:24Z</dcterms:modified>
  <cp:category/>
  <cp:contentStatus/>
</cp:coreProperties>
</file>