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ahmani/Downloads/"/>
    </mc:Choice>
  </mc:AlternateContent>
  <xr:revisionPtr revIDLastSave="0" documentId="8_{E6BA01CA-5C49-7544-A8BF-EC7048C6A5F1}" xr6:coauthVersionLast="47" xr6:coauthVersionMax="47" xr10:uidLastSave="{00000000-0000-0000-0000-000000000000}"/>
  <bookViews>
    <workbookView xWindow="3680" yWindow="500" windowWidth="21280" windowHeight="16320" activeTab="2" xr2:uid="{00000000-000D-0000-FFFF-FFFF00000000}"/>
  </bookViews>
  <sheets>
    <sheet name="D31A" sheetId="22" r:id="rId1"/>
    <sheet name="ANI_D3 2021 A_D4 2AB" sheetId="28" r:id="rId2"/>
    <sheet name="ANI_D4 2021" sheetId="29" r:id="rId3"/>
    <sheet name="D31B" sheetId="23" r:id="rId4"/>
    <sheet name="D41A" sheetId="24" r:id="rId5"/>
    <sheet name="D41B" sheetId="25" r:id="rId6"/>
    <sheet name="D42A" sheetId="26" r:id="rId7"/>
    <sheet name="D42B" sheetId="27" r:id="rId8"/>
    <sheet name="D4 TABEL ANI" sheetId="30" r:id="rId9"/>
  </sheets>
  <definedNames>
    <definedName name="_xlnm.Print_Area" localSheetId="1">'ANI_D3 2021 A_D4 2AB'!$A$78:$F$110</definedName>
    <definedName name="_xlnm.Print_Area" localSheetId="2">'ANI_D4 2021'!$A$63:$F$87</definedName>
    <definedName name="_xlnm.Print_Area" localSheetId="0">D31A!$A$1:$E$44</definedName>
    <definedName name="_xlnm.Print_Titles" localSheetId="0">D31A!#REF!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7" i="28" l="1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J90" i="28"/>
  <c r="I91" i="28" a="1"/>
  <c r="I91" i="28" s="1"/>
  <c r="I92" i="28"/>
  <c r="J92" i="28"/>
  <c r="H94" i="28"/>
  <c r="I94" i="28"/>
  <c r="J94" i="28"/>
  <c r="K94" i="28"/>
  <c r="H95" i="28"/>
  <c r="H96" i="28"/>
  <c r="H97" i="28"/>
  <c r="H98" i="28"/>
  <c r="H99" i="28"/>
  <c r="C52" i="28"/>
  <c r="J66" i="29"/>
  <c r="C70" i="29"/>
  <c r="B70" i="29"/>
  <c r="G55" i="29"/>
  <c r="G56" i="29"/>
  <c r="G57" i="29"/>
  <c r="G58" i="29"/>
  <c r="G59" i="29"/>
  <c r="G60" i="29"/>
  <c r="G61" i="29"/>
  <c r="G62" i="29"/>
  <c r="G63" i="29"/>
  <c r="G65" i="29"/>
  <c r="G66" i="29"/>
  <c r="G67" i="29"/>
  <c r="G68" i="29"/>
  <c r="G6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39" i="29"/>
  <c r="G38" i="29"/>
  <c r="G37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8" i="29"/>
  <c r="C6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5" i="29"/>
  <c r="C66" i="29"/>
  <c r="C67" i="29"/>
  <c r="C68" i="29"/>
  <c r="C39" i="29"/>
  <c r="B39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8" i="29"/>
  <c r="B62" i="29"/>
  <c r="B63" i="29"/>
  <c r="B65" i="29"/>
  <c r="B66" i="29"/>
  <c r="B67" i="29"/>
  <c r="B68" i="29"/>
  <c r="B6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8" i="29"/>
  <c r="C93" i="28"/>
  <c r="B93" i="28"/>
  <c r="C89" i="28"/>
  <c r="C90" i="28"/>
  <c r="C91" i="28"/>
  <c r="C92" i="28"/>
  <c r="B89" i="28"/>
  <c r="B90" i="28"/>
  <c r="B91" i="28"/>
  <c r="B92" i="28"/>
  <c r="C82" i="28"/>
  <c r="C83" i="28"/>
  <c r="C84" i="28"/>
  <c r="C85" i="28"/>
  <c r="C86" i="28"/>
  <c r="C87" i="28"/>
  <c r="C88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65" i="28"/>
  <c r="B84" i="28"/>
  <c r="B85" i="28"/>
  <c r="B86" i="28"/>
  <c r="B87" i="28"/>
  <c r="B88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65" i="28"/>
  <c r="B64" i="28"/>
  <c r="C64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3" i="28"/>
  <c r="C54" i="28"/>
  <c r="C55" i="28"/>
  <c r="C56" i="28"/>
  <c r="C57" i="28"/>
  <c r="C58" i="28"/>
  <c r="C59" i="28"/>
  <c r="C60" i="28"/>
  <c r="C61" i="28"/>
  <c r="C62" i="28"/>
  <c r="C63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37" i="28"/>
  <c r="B38" i="28"/>
  <c r="B39" i="28"/>
  <c r="B40" i="28"/>
  <c r="B41" i="28"/>
  <c r="B42" i="28"/>
  <c r="B43" i="28"/>
  <c r="B44" i="28"/>
  <c r="B45" i="28"/>
  <c r="B46" i="28"/>
  <c r="B47" i="28"/>
  <c r="C25" i="28"/>
  <c r="C26" i="28"/>
  <c r="C27" i="28"/>
  <c r="C15" i="28"/>
  <c r="C16" i="28"/>
  <c r="C17" i="28"/>
  <c r="C18" i="28"/>
  <c r="C19" i="28"/>
  <c r="C20" i="28"/>
  <c r="C21" i="28"/>
  <c r="C22" i="28"/>
  <c r="C23" i="28"/>
  <c r="C24" i="28"/>
  <c r="C9" i="28"/>
  <c r="C10" i="28"/>
  <c r="C11" i="28"/>
  <c r="C12" i="28"/>
  <c r="C13" i="28"/>
  <c r="C14" i="28"/>
  <c r="B24" i="28"/>
  <c r="B25" i="28"/>
  <c r="B26" i="28"/>
  <c r="B27" i="28"/>
  <c r="B15" i="28"/>
  <c r="B16" i="28"/>
  <c r="B17" i="28"/>
  <c r="B18" i="28"/>
  <c r="B19" i="28"/>
  <c r="B20" i="28"/>
  <c r="B21" i="28"/>
  <c r="B22" i="28"/>
  <c r="B23" i="28"/>
  <c r="B9" i="28"/>
  <c r="B10" i="28"/>
  <c r="B11" i="28"/>
  <c r="B12" i="28"/>
  <c r="B13" i="28"/>
  <c r="B14" i="28"/>
  <c r="C8" i="28"/>
  <c r="B8" i="28"/>
  <c r="B22" i="22"/>
  <c r="B23" i="22"/>
  <c r="B24" i="22"/>
  <c r="B25" i="22"/>
  <c r="B26" i="22"/>
  <c r="B27" i="22"/>
  <c r="B28" i="22"/>
  <c r="B29" i="22"/>
  <c r="B11" i="22"/>
  <c r="B12" i="22"/>
  <c r="B13" i="22"/>
  <c r="B14" i="22"/>
  <c r="B15" i="22"/>
  <c r="B16" i="22"/>
  <c r="B17" i="22"/>
  <c r="B18" i="22"/>
  <c r="B19" i="22"/>
  <c r="B20" i="22"/>
  <c r="B21" i="22"/>
  <c r="B10" i="22"/>
  <c r="E15" i="22"/>
  <c r="E41" i="22"/>
  <c r="E35" i="22"/>
  <c r="E37" i="22"/>
  <c r="E39" i="22"/>
  <c r="E23" i="22"/>
  <c r="E25" i="22"/>
  <c r="E27" i="22"/>
  <c r="E29" i="22"/>
  <c r="E31" i="22"/>
  <c r="E33" i="22"/>
  <c r="E21" i="22"/>
  <c r="D40" i="22"/>
  <c r="D38" i="22"/>
  <c r="D36" i="22"/>
  <c r="D34" i="22"/>
  <c r="D32" i="22"/>
  <c r="D30" i="22"/>
  <c r="D28" i="22"/>
  <c r="D26" i="22"/>
  <c r="D24" i="22"/>
  <c r="D22" i="22"/>
  <c r="D20" i="22"/>
  <c r="D18" i="22"/>
  <c r="D16" i="22"/>
  <c r="D14" i="22"/>
  <c r="E13" i="22"/>
  <c r="D12" i="22"/>
  <c r="E19" i="22" l="1"/>
  <c r="E17" i="22"/>
  <c r="D10" i="22"/>
  <c r="E11" i="2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<sst xmlns="http://schemas.openxmlformats.org/spreadsheetml/2006/main" count="563" uniqueCount="368">
  <si>
    <t>NAMA</t>
  </si>
  <si>
    <t>TANDA TANGAN</t>
  </si>
  <si>
    <t>NO.</t>
  </si>
  <si>
    <t>POLITEKNIK NEGERI BANDUNG</t>
  </si>
  <si>
    <t>FORMULIR</t>
  </si>
  <si>
    <t>JURUSAN TEKNIK KOMPUTER DAN INFORMATIKA</t>
  </si>
  <si>
    <t>1</t>
  </si>
  <si>
    <t>K8.0803.SFM.00. FDHP</t>
  </si>
  <si>
    <t xml:space="preserve"> </t>
  </si>
  <si>
    <t>NIM</t>
  </si>
  <si>
    <t>Kunjungan Industri</t>
  </si>
  <si>
    <t>191524006</t>
  </si>
  <si>
    <t>Andre Saefulloh</t>
  </si>
  <si>
    <t>201524001</t>
  </si>
  <si>
    <t>Anna Kurniaty</t>
  </si>
  <si>
    <t>201524002</t>
  </si>
  <si>
    <t>Dhiya Fakhar Nafi</t>
  </si>
  <si>
    <t>201524003</t>
  </si>
  <si>
    <t>Diana Fauziah</t>
  </si>
  <si>
    <t>201524004</t>
  </si>
  <si>
    <t>Difa Moch Fadillah</t>
  </si>
  <si>
    <t>201524005</t>
  </si>
  <si>
    <t>Dimas Wisnu Saputro</t>
  </si>
  <si>
    <t>201524006</t>
  </si>
  <si>
    <t>Fakkar Muhammad Faza</t>
  </si>
  <si>
    <t>201524007</t>
  </si>
  <si>
    <t>Fanny Putria Agustina</t>
  </si>
  <si>
    <t>201524008</t>
  </si>
  <si>
    <t>Gefi Aulia Sanjaya</t>
  </si>
  <si>
    <t>201524009</t>
  </si>
  <si>
    <t>Hafiz Maulana Azhar</t>
  </si>
  <si>
    <t>201524010</t>
  </si>
  <si>
    <t xml:space="preserve">Hasanah </t>
  </si>
  <si>
    <t>201524011</t>
  </si>
  <si>
    <t>Ihsan Fauzan Hanif</t>
  </si>
  <si>
    <t>201524012</t>
  </si>
  <si>
    <t>Khansa Rafifah Taqiyyah</t>
  </si>
  <si>
    <t>201524013</t>
  </si>
  <si>
    <t>Muhammad Azhar Alauddin</t>
  </si>
  <si>
    <t>201524014</t>
  </si>
  <si>
    <t>Muhammad Aziz Taufiqurrahman</t>
  </si>
  <si>
    <t>201524015</t>
  </si>
  <si>
    <t>Muhammad Fauzi Rizki Hamdalah</t>
  </si>
  <si>
    <t>201524016</t>
  </si>
  <si>
    <t>Muhammad Faza Hardiansyah</t>
  </si>
  <si>
    <t>201524017</t>
  </si>
  <si>
    <t>Muhammad Fikri Hidayatulloh</t>
  </si>
  <si>
    <t>201524018</t>
  </si>
  <si>
    <t>Muhammad Nabil Haritshah Away</t>
  </si>
  <si>
    <t>201524019</t>
  </si>
  <si>
    <t>Muhammad Rasyid Fadlurrahman</t>
  </si>
  <si>
    <t>201524020</t>
  </si>
  <si>
    <t>Nabiilah Nada Iswari</t>
  </si>
  <si>
    <t>201524021</t>
  </si>
  <si>
    <t>Rafli Lutfiansyah Mauluddin</t>
  </si>
  <si>
    <t>201524022</t>
  </si>
  <si>
    <t>Rangga Yudha Yudistira</t>
  </si>
  <si>
    <t>201524023</t>
  </si>
  <si>
    <t>Reihan Reinaldi Suryaman</t>
  </si>
  <si>
    <t>201524024</t>
  </si>
  <si>
    <t>Rifatia Yumna Salma</t>
  </si>
  <si>
    <t>201524025</t>
  </si>
  <si>
    <t>Rijal Azmi Oktora Rahmatika Setiabudi</t>
  </si>
  <si>
    <t>201524026</t>
  </si>
  <si>
    <t>Ryrie Ceisha Ramadhanty</t>
  </si>
  <si>
    <t>201524027</t>
  </si>
  <si>
    <t>Salma Syawalan Putriadhinia</t>
  </si>
  <si>
    <t>201524028</t>
  </si>
  <si>
    <t>Shania Auliya</t>
  </si>
  <si>
    <t>201524029</t>
  </si>
  <si>
    <t>Syabilla Nutiara Zani</t>
  </si>
  <si>
    <t>201524030</t>
  </si>
  <si>
    <t>Syahda Afia Dhiya Ulhaq Tajudin</t>
  </si>
  <si>
    <t>201524031</t>
  </si>
  <si>
    <t>Syelvie Ira Ratna Mulia</t>
  </si>
  <si>
    <t>201524032</t>
  </si>
  <si>
    <t>Zahwa Putri Hamida</t>
  </si>
  <si>
    <t>201524033</t>
  </si>
  <si>
    <t>Adriana Anggita Daeli</t>
  </si>
  <si>
    <t>201524034</t>
  </si>
  <si>
    <t>Algi Fari Ramdhani</t>
  </si>
  <si>
    <t>201524035</t>
  </si>
  <si>
    <t>Aqil Rahman</t>
  </si>
  <si>
    <t>201524036</t>
  </si>
  <si>
    <t>Arsal Fadilah</t>
  </si>
  <si>
    <t>201524037</t>
  </si>
  <si>
    <t>Azis Surohman</t>
  </si>
  <si>
    <t>201524038</t>
  </si>
  <si>
    <t>Caturiani Pratidina Bintari</t>
  </si>
  <si>
    <t>201524039</t>
  </si>
  <si>
    <t>Decia Safira Alfitri</t>
  </si>
  <si>
    <t>201524040</t>
  </si>
  <si>
    <t>Dimas Kurniawan</t>
  </si>
  <si>
    <t>201524041</t>
  </si>
  <si>
    <t>Eben Ezer Napitu</t>
  </si>
  <si>
    <t>201524042</t>
  </si>
  <si>
    <t>Fadhil Muhammad</t>
  </si>
  <si>
    <t>201524043</t>
  </si>
  <si>
    <t>Faizal Abdul Hakim</t>
  </si>
  <si>
    <t>201524044</t>
  </si>
  <si>
    <t>Fasya Nur Fauzziyah</t>
  </si>
  <si>
    <t>201524045</t>
  </si>
  <si>
    <t>Fiora Berliana Putri</t>
  </si>
  <si>
    <t>201524046</t>
  </si>
  <si>
    <t>Hilma Sri Rahayu</t>
  </si>
  <si>
    <t>201524047</t>
  </si>
  <si>
    <t>Kevandra Rivaldy Adrianto Putra</t>
  </si>
  <si>
    <t>201524048</t>
  </si>
  <si>
    <t>Kiki Rizki Amelia</t>
  </si>
  <si>
    <t>201524049</t>
  </si>
  <si>
    <t>Lamda Richo Vanjaya Sumaryadi</t>
  </si>
  <si>
    <t>201524050</t>
  </si>
  <si>
    <t>Luthfi Maajid</t>
  </si>
  <si>
    <t>201524051</t>
  </si>
  <si>
    <t>Mochammad Daffa Faqiha Fawwaz Hanjowo</t>
  </si>
  <si>
    <t>201524052</t>
  </si>
  <si>
    <t>Mochammad Lutfi Faturachman</t>
  </si>
  <si>
    <t>201524053</t>
  </si>
  <si>
    <t>Mochammad Zidan Al-Baihaqi</t>
  </si>
  <si>
    <t>201524054</t>
  </si>
  <si>
    <t>Muhamad Aryadipura Sasmitaatmadja</t>
  </si>
  <si>
    <t>201524055</t>
  </si>
  <si>
    <t>Nauval Ozora Mahadri</t>
  </si>
  <si>
    <t>201524056</t>
  </si>
  <si>
    <t>Nisa Hauna Yusriyyah</t>
  </si>
  <si>
    <t>201524057</t>
  </si>
  <si>
    <t>Nuno Alwi Azimah</t>
  </si>
  <si>
    <t>201524058</t>
  </si>
  <si>
    <t>Pamudya Putra Pamungkas</t>
  </si>
  <si>
    <t>201524059</t>
  </si>
  <si>
    <t>Rusyda Jasmine Rachmat</t>
  </si>
  <si>
    <t>201524060</t>
  </si>
  <si>
    <t>Sobri Waskito Aji</t>
  </si>
  <si>
    <t>201524061</t>
  </si>
  <si>
    <t>Sylvia Agnia Tazqiany Suwanto</t>
  </si>
  <si>
    <t>201524062</t>
  </si>
  <si>
    <t>Temmy Mahesa Ridwan</t>
  </si>
  <si>
    <t>201524063</t>
  </si>
  <si>
    <t>Wili Akbar Nugraha</t>
  </si>
  <si>
    <t>201524064</t>
  </si>
  <si>
    <t>Yoga Pratama</t>
  </si>
  <si>
    <t>211524001</t>
  </si>
  <si>
    <t>Adinda Faayza Malika</t>
  </si>
  <si>
    <t>211524002</t>
  </si>
  <si>
    <t>Amelia Dewi Agustiani</t>
  </si>
  <si>
    <t>211524003</t>
  </si>
  <si>
    <t>Annisa Dinda Gantini</t>
  </si>
  <si>
    <t>211524004</t>
  </si>
  <si>
    <t>Berliana Elfada</t>
  </si>
  <si>
    <t>211524005</t>
  </si>
  <si>
    <t>Cintia Ningsih</t>
  </si>
  <si>
    <t>211524006</t>
  </si>
  <si>
    <t>Dafa Nurul Fauziansyah</t>
  </si>
  <si>
    <t>211524007</t>
  </si>
  <si>
    <t>Dhafin Rizqi Fadhilah</t>
  </si>
  <si>
    <t>211524008</t>
  </si>
  <si>
    <t>Fadhil Radja Assyidiq</t>
  </si>
  <si>
    <t>211524009</t>
  </si>
  <si>
    <t>Fardan Al Jihad</t>
  </si>
  <si>
    <t>211524010</t>
  </si>
  <si>
    <t>Fariz Muhamad Ibnu Hisyam</t>
  </si>
  <si>
    <t>211524011</t>
  </si>
  <si>
    <t>Fariz Rahman Maulana</t>
  </si>
  <si>
    <t>211524012</t>
  </si>
  <si>
    <t>Hanri Fajar Ramadhan</t>
  </si>
  <si>
    <t>211524013</t>
  </si>
  <si>
    <t>Maolana Firmansyah</t>
  </si>
  <si>
    <t>211524015</t>
  </si>
  <si>
    <t>Mohammad Fathul'Ibad</t>
  </si>
  <si>
    <t>211524016</t>
  </si>
  <si>
    <t>Muhamad Naufal Al Ghani</t>
  </si>
  <si>
    <t>211524017</t>
  </si>
  <si>
    <t>Muhammad Deo Audha Rizki</t>
  </si>
  <si>
    <t>211524018</t>
  </si>
  <si>
    <t>Muhammad Dyfan Ramadhan</t>
  </si>
  <si>
    <t>211524019</t>
  </si>
  <si>
    <t>Muhammad Fadhil</t>
  </si>
  <si>
    <t>211524020</t>
  </si>
  <si>
    <t>Muhammad Zaki</t>
  </si>
  <si>
    <t>211524021</t>
  </si>
  <si>
    <t>Raditya Pasya Heryandi</t>
  </si>
  <si>
    <t>211524022</t>
  </si>
  <si>
    <t>Raihan Fuad Syakir</t>
  </si>
  <si>
    <t>211524023</t>
  </si>
  <si>
    <t>Raihan Shidqi Pangestu</t>
  </si>
  <si>
    <t>211524024</t>
  </si>
  <si>
    <t>Reka Briyan Cahya Heryana</t>
  </si>
  <si>
    <t>211524025</t>
  </si>
  <si>
    <t>Salma Edyna Putri</t>
  </si>
  <si>
    <t>211524026</t>
  </si>
  <si>
    <t>Salsabila Maharani Putri</t>
  </si>
  <si>
    <t>211524027</t>
  </si>
  <si>
    <t>Suci Awalia Gardara</t>
  </si>
  <si>
    <t>211524028</t>
  </si>
  <si>
    <t>Tabitha Salsabila Permana</t>
  </si>
  <si>
    <t>211524029</t>
  </si>
  <si>
    <t>Yane Pradita</t>
  </si>
  <si>
    <t>211524030</t>
  </si>
  <si>
    <t>Yayang Setia Budi</t>
  </si>
  <si>
    <t>211524031</t>
  </si>
  <si>
    <t>Zacky Faishal Abror</t>
  </si>
  <si>
    <t>211524032</t>
  </si>
  <si>
    <t>Zahri Al Adzani Hidayat</t>
  </si>
  <si>
    <t>211524033</t>
  </si>
  <si>
    <t>Aini Diah Rahmawati</t>
  </si>
  <si>
    <t>211524034</t>
  </si>
  <si>
    <t>Aini Nurul Azizah</t>
  </si>
  <si>
    <t>211524035</t>
  </si>
  <si>
    <t>Akmal Faqih Fachrezy</t>
  </si>
  <si>
    <t>211524036</t>
  </si>
  <si>
    <t>Amelia Nathasa</t>
  </si>
  <si>
    <t>211524037</t>
  </si>
  <si>
    <t>Danu Mahesa</t>
  </si>
  <si>
    <t>211524038</t>
  </si>
  <si>
    <t>Dea Salma Isnaini</t>
  </si>
  <si>
    <t>211524039</t>
  </si>
  <si>
    <t>Delvito Rahim Derivansyah</t>
  </si>
  <si>
    <t>211524040</t>
  </si>
  <si>
    <t>Egi Satria Dharma Yudha Wicaksana</t>
  </si>
  <si>
    <t>211524041</t>
  </si>
  <si>
    <t>Falia Davina Gustaman</t>
  </si>
  <si>
    <t>211524042</t>
  </si>
  <si>
    <t>Ghessa Theniana</t>
  </si>
  <si>
    <t>211524043</t>
  </si>
  <si>
    <t>Gian Sandrova</t>
  </si>
  <si>
    <t>211524044</t>
  </si>
  <si>
    <t>Helsa Alika Femiani</t>
  </si>
  <si>
    <t>211524045</t>
  </si>
  <si>
    <t>Husna Maulana</t>
  </si>
  <si>
    <t>211524046</t>
  </si>
  <si>
    <t>Jovan Shelomo</t>
  </si>
  <si>
    <t>211524047</t>
  </si>
  <si>
    <t>Mentari Ayu Alysia Sudrajat</t>
  </si>
  <si>
    <t>211524048</t>
  </si>
  <si>
    <t>Mey Meizia Galtiady</t>
  </si>
  <si>
    <t>211524049</t>
  </si>
  <si>
    <t>Mochamad Ferdy Fauzan</t>
  </si>
  <si>
    <t>211524050</t>
  </si>
  <si>
    <t>Muhammad Daffa Raihandika</t>
  </si>
  <si>
    <t>211524051</t>
  </si>
  <si>
    <t>Muhammad Rafi Farhan</t>
  </si>
  <si>
    <t>211524052</t>
  </si>
  <si>
    <t>Nayara Saffa</t>
  </si>
  <si>
    <t>211524053</t>
  </si>
  <si>
    <t>Novia Nur Azizah</t>
  </si>
  <si>
    <t>211524054</t>
  </si>
  <si>
    <t>Rachmat Purwa Saputra</t>
  </si>
  <si>
    <t>211524055</t>
  </si>
  <si>
    <t>Rahma Alia Latifa</t>
  </si>
  <si>
    <t>211524056</t>
  </si>
  <si>
    <t>Raka Mahardika Maulana</t>
  </si>
  <si>
    <t>211524057</t>
  </si>
  <si>
    <t>Regi Purnama</t>
  </si>
  <si>
    <t>211524059</t>
  </si>
  <si>
    <t>Reza Ananta Permadi Supriyo</t>
  </si>
  <si>
    <t>211524060</t>
  </si>
  <si>
    <t>Rivaldo Fauzan Robani</t>
  </si>
  <si>
    <t>211524061</t>
  </si>
  <si>
    <t>Rofa'Ul Akrom Hendrawan</t>
  </si>
  <si>
    <t>211524062</t>
  </si>
  <si>
    <t>Sendi Setiawan</t>
  </si>
  <si>
    <t>211524063</t>
  </si>
  <si>
    <t>Syifa Khairina</t>
  </si>
  <si>
    <t>211524064</t>
  </si>
  <si>
    <t>Yasmin Azizah Tuhfah</t>
  </si>
  <si>
    <t>211511001</t>
  </si>
  <si>
    <t>ACHMADYA RIDWAN ILYAWAN</t>
  </si>
  <si>
    <t>211511003</t>
  </si>
  <si>
    <t>ALDRIN RAYHAN PUTRA</t>
  </si>
  <si>
    <t>211511004</t>
  </si>
  <si>
    <t>ANANTA DESTAWARDHANA</t>
  </si>
  <si>
    <t>211511005</t>
  </si>
  <si>
    <t>ANDRE LUTFIANSYAH</t>
  </si>
  <si>
    <t>211511006</t>
  </si>
  <si>
    <t>APRILLIA RAHMAWATI</t>
  </si>
  <si>
    <t>211511007</t>
  </si>
  <si>
    <t>ARI MAULANA HARDAN</t>
  </si>
  <si>
    <t>211511008</t>
  </si>
  <si>
    <t>ARIANA RAHMAWATI</t>
  </si>
  <si>
    <t>211511009</t>
  </si>
  <si>
    <t>ARIEF RAHMAN AHMADHUSEIN</t>
  </si>
  <si>
    <t>211511010</t>
  </si>
  <si>
    <t>AURELL DHIENDRA NIECEL PUTRI</t>
  </si>
  <si>
    <t>211511011</t>
  </si>
  <si>
    <t>DEVINA LUSIANA</t>
  </si>
  <si>
    <t>211511012</t>
  </si>
  <si>
    <t>EVIC NUR AVIVAH</t>
  </si>
  <si>
    <t>211511013</t>
  </si>
  <si>
    <t>FAHMI AHMAD FADILAH</t>
  </si>
  <si>
    <t>211511014</t>
  </si>
  <si>
    <t>FATHAN FALATANSYA FIRDAUS</t>
  </si>
  <si>
    <t>211511015</t>
  </si>
  <si>
    <t>HILMAN PERMANA</t>
  </si>
  <si>
    <t>211511016</t>
  </si>
  <si>
    <t>IBRAHIM KEVIN ARRASYID</t>
  </si>
  <si>
    <t>211511017</t>
  </si>
  <si>
    <t>IRFAN KHOERUL MUPID SETIADI</t>
  </si>
  <si>
    <t>211511018</t>
  </si>
  <si>
    <t>LOLLA MARIAH</t>
  </si>
  <si>
    <t>211511019</t>
  </si>
  <si>
    <t>LUTHFIE YANNUARDY</t>
  </si>
  <si>
    <t>211511020</t>
  </si>
  <si>
    <t>M. FATUR MAULIDAN AZZAHRA</t>
  </si>
  <si>
    <t>211511021</t>
  </si>
  <si>
    <t>MEISYA PUTERI GHEFIRA</t>
  </si>
  <si>
    <t>211511022</t>
  </si>
  <si>
    <t>MUHAMAD ARDI NUR INSAN</t>
  </si>
  <si>
    <t>211511023</t>
  </si>
  <si>
    <t>MUHAMMAD ANDHIKA PRASETYA</t>
  </si>
  <si>
    <t>211511024</t>
  </si>
  <si>
    <t>MUHAMMAD FADHIL MAULANA</t>
  </si>
  <si>
    <t>211511025</t>
  </si>
  <si>
    <t>MUHAMMAD WAFDA RIZKIANSYAH</t>
  </si>
  <si>
    <t>211511027</t>
  </si>
  <si>
    <t>NADYA FRISCA REGINA FASYA</t>
  </si>
  <si>
    <t>211511028</t>
  </si>
  <si>
    <t>NAUFAL SALMAN MULYADI</t>
  </si>
  <si>
    <t>211511029</t>
  </si>
  <si>
    <t>ROFI FAUZAN AL HABIEB</t>
  </si>
  <si>
    <t>211511030</t>
  </si>
  <si>
    <t>SALMA AUSHAF HAFIANNE</t>
  </si>
  <si>
    <t>211511031</t>
  </si>
  <si>
    <t>SHOFIYAH</t>
  </si>
  <si>
    <t>211511032</t>
  </si>
  <si>
    <t>WILDAN SETYA NUGRAHA</t>
  </si>
  <si>
    <t xml:space="preserve">Ketua Jurusan </t>
  </si>
  <si>
    <t>Bambang Wisnuasdhi, S.Si, M.T</t>
  </si>
  <si>
    <t>NIP. 1972010619999031000</t>
  </si>
  <si>
    <t>PT Taman Impian Jaya Ancol</t>
  </si>
  <si>
    <t xml:space="preserve">Jakarta </t>
  </si>
  <si>
    <t>Waktu :</t>
  </si>
  <si>
    <t>Tempat :</t>
  </si>
  <si>
    <t>Tanggal.                                    :</t>
  </si>
  <si>
    <t>Nama Kegiatan                         :</t>
  </si>
  <si>
    <t xml:space="preserve">DAFTAR HADIR </t>
  </si>
  <si>
    <t>18 Agustus 2022</t>
  </si>
  <si>
    <t>08.00 - selesai</t>
  </si>
  <si>
    <t>No</t>
  </si>
  <si>
    <t>Nama</t>
  </si>
  <si>
    <t>Tanda Tangan</t>
  </si>
  <si>
    <t>BIAYA OPERASIONAL KUNJUNGAN INDUSTRI</t>
  </si>
  <si>
    <t>PT. TAMAN IMPIAN JAYA ANCOL</t>
  </si>
  <si>
    <t>TAHUN AKADEMIK 2021/2022</t>
  </si>
  <si>
    <t>18 AGUSTUS 2022</t>
  </si>
  <si>
    <t>PROGRAM STUDI D-3 TEKNIK INFORMATIKA 2021</t>
  </si>
  <si>
    <t>Rp. 130,000</t>
  </si>
  <si>
    <t>Jumlah Bantuan 
(Rp)</t>
  </si>
  <si>
    <t>PROGRAM STUDI D-4 TEKNIK INFORMATIKA 2020</t>
  </si>
  <si>
    <t>Bandung, 18 Agustus 2022</t>
  </si>
  <si>
    <t>TOTAL</t>
  </si>
  <si>
    <t>Menyetujui,</t>
  </si>
  <si>
    <t>Setuju dibebankan pada mata anggaran</t>
  </si>
  <si>
    <t>berkenaan</t>
  </si>
  <si>
    <t>A.n Kuasa Pengguna Anggaran</t>
  </si>
  <si>
    <t>Pejabat Pembuat Komitmen</t>
  </si>
  <si>
    <t>Budi Mazmul Hasan, S.T</t>
  </si>
  <si>
    <t>NIP. 1977070520031321002</t>
  </si>
  <si>
    <t xml:space="preserve">Bendahara pengeluaran, </t>
  </si>
  <si>
    <t>Setuju dan lunas dibayar tanggal</t>
  </si>
  <si>
    <t>Acep Hidayat, A.Md</t>
  </si>
  <si>
    <t>NIP 196707052001121002</t>
  </si>
  <si>
    <t>PROGRAM STUDI D-4 TEKNIK INFORMATIKA 2021</t>
  </si>
  <si>
    <t>Rp. 8,190,000</t>
  </si>
  <si>
    <t xml:space="preserve">Terbilang: Delapan Juta Seratus Sembilan Puluh Ribu Rupiah </t>
  </si>
  <si>
    <t>211524058</t>
  </si>
  <si>
    <t>Reihan Hadi Fauzan</t>
  </si>
  <si>
    <t>Rp. 7,410,000</t>
  </si>
  <si>
    <t>Terbilang:  Tujuh juta empat ratus sepuluh ribu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</si>
</sst>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Calibri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9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2" fillId="0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 indent="10"/>
    </xf>
    <xf numFmtId="0" fontId="10" fillId="0" borderId="18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0" fillId="0" borderId="21" xfId="0" applyBorder="1"/>
    <xf numFmtId="0" fontId="0" fillId="2" borderId="21" xfId="0" applyFill="1" applyBorder="1"/>
    <xf numFmtId="0" fontId="14" fillId="0" borderId="21" xfId="0" applyFont="1" applyBorder="1"/>
    <xf numFmtId="0" fontId="12" fillId="2" borderId="1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right" vertical="center" indent="1"/>
    </xf>
    <xf numFmtId="0" fontId="9" fillId="0" borderId="1" xfId="0" applyFont="1" applyFill="1" applyBorder="1" applyAlignment="1">
      <alignment horizontal="right" vertical="center" indent="1"/>
    </xf>
    <xf numFmtId="0" fontId="5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9" fillId="0" borderId="2" xfId="0" quotePrefix="1" applyFont="1" applyFill="1" applyBorder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0" borderId="0" xfId="0" applyFont="1"/>
    <xf numFmtId="0" fontId="11" fillId="0" borderId="1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/>
    </xf>
    <xf numFmtId="0" fontId="11" fillId="0" borderId="22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vertical="top"/>
    </xf>
    <xf numFmtId="0" fontId="11" fillId="0" borderId="1" xfId="0" quotePrefix="1" applyFont="1" applyBorder="1" applyAlignment="1">
      <alignment horizontal="center" vertical="top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  <cellStyle name="Normal 7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66675</xdr:rowOff>
    </xdr:from>
    <xdr:to>
      <xdr:col>1</xdr:col>
      <xdr:colOff>209550</xdr:colOff>
      <xdr:row>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66675"/>
          <a:ext cx="247650" cy="314325"/>
        </a:xfrm>
        <a:prstGeom prst="rect">
          <a:avLst/>
        </a:prstGeom>
        <a:noFill/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="108" workbookViewId="0">
      <selection activeCell="E7" sqref="E7"/>
    </sheetView>
  </sheetViews>
  <sheetFormatPr baseColWidth="10" defaultColWidth="9.1640625" defaultRowHeight="13" x14ac:dyDescent="0.15"/>
  <cols>
    <col min="1" max="1" width="5.5" style="6" customWidth="1"/>
    <col min="2" max="2" width="19.83203125" style="6" customWidth="1"/>
    <col min="3" max="3" width="34.33203125" style="2" customWidth="1"/>
    <col min="4" max="4" width="25.83203125" style="2" customWidth="1"/>
    <col min="5" max="5" width="26.6640625" style="2" customWidth="1"/>
    <col min="6" max="7" width="9.1640625" style="1"/>
    <col min="8" max="8" width="10.1640625" style="2" bestFit="1" customWidth="1"/>
    <col min="9" max="9" width="29.83203125" style="2" bestFit="1" customWidth="1"/>
    <col min="10" max="16384" width="9.1640625" style="2"/>
  </cols>
  <sheetData>
    <row r="1" spans="1:9" ht="17" x14ac:dyDescent="0.15">
      <c r="A1" s="47"/>
      <c r="B1" s="48"/>
      <c r="C1" s="38" t="s">
        <v>5</v>
      </c>
      <c r="D1" s="39"/>
      <c r="E1" s="40"/>
    </row>
    <row r="2" spans="1:9" ht="18" thickBot="1" x14ac:dyDescent="0.2">
      <c r="A2" s="49"/>
      <c r="B2" s="50"/>
      <c r="C2" s="41" t="s">
        <v>3</v>
      </c>
      <c r="D2" s="41"/>
      <c r="E2" s="42"/>
    </row>
    <row r="3" spans="1:9" ht="12.75" customHeight="1" x14ac:dyDescent="0.15">
      <c r="A3" s="43" t="s">
        <v>4</v>
      </c>
      <c r="B3" s="44"/>
      <c r="C3" s="59" t="s">
        <v>334</v>
      </c>
      <c r="D3" s="60"/>
      <c r="E3" s="57" t="s">
        <v>7</v>
      </c>
    </row>
    <row r="4" spans="1:9" ht="13.5" customHeight="1" thickBot="1" x14ac:dyDescent="0.2">
      <c r="A4" s="45"/>
      <c r="B4" s="46"/>
      <c r="C4" s="61"/>
      <c r="D4" s="62"/>
      <c r="E4" s="58"/>
    </row>
    <row r="5" spans="1:9" ht="5.25" customHeight="1" thickBot="1" x14ac:dyDescent="0.2">
      <c r="A5" s="3"/>
      <c r="B5" s="3"/>
      <c r="C5" s="3"/>
      <c r="D5" s="3"/>
      <c r="E5" s="3"/>
    </row>
    <row r="6" spans="1:9" s="8" customFormat="1" ht="23" customHeight="1" x14ac:dyDescent="0.15">
      <c r="A6" s="51" t="s">
        <v>332</v>
      </c>
      <c r="B6" s="52"/>
      <c r="C6" s="9" t="s">
        <v>335</v>
      </c>
      <c r="D6" s="35" t="s">
        <v>330</v>
      </c>
      <c r="E6" s="63" t="s">
        <v>336</v>
      </c>
      <c r="F6" s="7"/>
      <c r="G6" s="7"/>
    </row>
    <row r="7" spans="1:9" s="8" customFormat="1" ht="23" customHeight="1" x14ac:dyDescent="0.15">
      <c r="A7" s="53" t="s">
        <v>333</v>
      </c>
      <c r="B7" s="54"/>
      <c r="C7" s="8" t="s">
        <v>10</v>
      </c>
      <c r="D7" s="36" t="s">
        <v>331</v>
      </c>
      <c r="E7" s="21" t="s">
        <v>328</v>
      </c>
      <c r="F7" s="7"/>
      <c r="G7" s="7"/>
    </row>
    <row r="8" spans="1:9" s="8" customFormat="1" ht="23" customHeight="1" x14ac:dyDescent="0.15">
      <c r="A8" s="55" t="s">
        <v>8</v>
      </c>
      <c r="B8" s="56"/>
      <c r="C8" s="12"/>
      <c r="D8" s="13"/>
      <c r="E8" s="13" t="s">
        <v>329</v>
      </c>
      <c r="F8" s="7"/>
      <c r="G8" s="7"/>
    </row>
    <row r="9" spans="1:9" ht="24" customHeight="1" x14ac:dyDescent="0.15">
      <c r="A9" s="14" t="s">
        <v>2</v>
      </c>
      <c r="B9" s="15" t="s">
        <v>9</v>
      </c>
      <c r="C9" s="16" t="s">
        <v>0</v>
      </c>
      <c r="D9" s="37" t="s">
        <v>1</v>
      </c>
      <c r="E9" s="37"/>
    </row>
    <row r="10" spans="1:9" ht="31" customHeight="1" x14ac:dyDescent="0.15">
      <c r="A10" s="17" t="s">
        <v>6</v>
      </c>
      <c r="B10" s="18" t="str">
        <f>H10</f>
        <v>211511001</v>
      </c>
      <c r="C10" s="19"/>
      <c r="D10" s="20" t="str">
        <f>CONCATENATE(A10,"………...")</f>
        <v>1………...</v>
      </c>
      <c r="E10" s="20"/>
      <c r="H10" s="32" t="s">
        <v>265</v>
      </c>
      <c r="I10" s="32" t="s">
        <v>266</v>
      </c>
    </row>
    <row r="11" spans="1:9" ht="31" customHeight="1" x14ac:dyDescent="0.15">
      <c r="A11" s="17">
        <v>2</v>
      </c>
      <c r="B11" s="18" t="str">
        <f t="shared" ref="B11:B29" si="0">H11</f>
        <v>211511003</v>
      </c>
      <c r="C11" s="19"/>
      <c r="D11" s="20"/>
      <c r="E11" s="20" t="str">
        <f>CONCATENATE(A11,"………....")</f>
        <v>2………....</v>
      </c>
      <c r="H11" s="32" t="s">
        <v>267</v>
      </c>
      <c r="I11" s="32" t="s">
        <v>268</v>
      </c>
    </row>
    <row r="12" spans="1:9" ht="31" customHeight="1" x14ac:dyDescent="0.15">
      <c r="A12" s="17">
        <v>3</v>
      </c>
      <c r="B12" s="18" t="str">
        <f t="shared" si="0"/>
        <v>211511004</v>
      </c>
      <c r="C12" s="19"/>
      <c r="D12" s="20" t="str">
        <f>CONCATENATE(A12,"………...")</f>
        <v>3………...</v>
      </c>
      <c r="E12" s="20"/>
      <c r="H12" s="32" t="s">
        <v>269</v>
      </c>
      <c r="I12" s="32" t="s">
        <v>270</v>
      </c>
    </row>
    <row r="13" spans="1:9" ht="31" customHeight="1" x14ac:dyDescent="0.15">
      <c r="A13" s="17">
        <v>4</v>
      </c>
      <c r="B13" s="18" t="str">
        <f t="shared" si="0"/>
        <v>211511005</v>
      </c>
      <c r="C13" s="19"/>
      <c r="D13" s="20" t="s">
        <v>8</v>
      </c>
      <c r="E13" s="20" t="str">
        <f>CONCATENATE(A13,"………....")</f>
        <v>4………....</v>
      </c>
      <c r="H13" s="32" t="s">
        <v>271</v>
      </c>
      <c r="I13" s="32" t="s">
        <v>272</v>
      </c>
    </row>
    <row r="14" spans="1:9" ht="31" customHeight="1" x14ac:dyDescent="0.15">
      <c r="A14" s="17">
        <v>5</v>
      </c>
      <c r="B14" s="18" t="str">
        <f t="shared" si="0"/>
        <v>211511006</v>
      </c>
      <c r="C14" s="19"/>
      <c r="D14" s="20" t="str">
        <f>CONCATENATE(A14,"………...")</f>
        <v>5………...</v>
      </c>
      <c r="E14" s="20" t="s">
        <v>8</v>
      </c>
      <c r="H14" s="32" t="s">
        <v>273</v>
      </c>
      <c r="I14" s="32" t="s">
        <v>274</v>
      </c>
    </row>
    <row r="15" spans="1:9" ht="31" customHeight="1" x14ac:dyDescent="0.15">
      <c r="A15" s="17">
        <v>6</v>
      </c>
      <c r="B15" s="18" t="str">
        <f t="shared" si="0"/>
        <v>211511007</v>
      </c>
      <c r="C15" s="19"/>
      <c r="D15" s="20" t="s">
        <v>8</v>
      </c>
      <c r="E15" s="20" t="str">
        <f t="shared" ref="E15" si="1">CONCATENATE(A15,"………....")</f>
        <v>6………....</v>
      </c>
      <c r="H15" s="32" t="s">
        <v>275</v>
      </c>
      <c r="I15" s="32" t="s">
        <v>276</v>
      </c>
    </row>
    <row r="16" spans="1:9" ht="31" customHeight="1" x14ac:dyDescent="0.15">
      <c r="A16" s="17">
        <v>7</v>
      </c>
      <c r="B16" s="18" t="str">
        <f t="shared" si="0"/>
        <v>211511008</v>
      </c>
      <c r="C16" s="19"/>
      <c r="D16" s="20" t="str">
        <f>CONCATENATE(A16,"………...")</f>
        <v>7………...</v>
      </c>
      <c r="E16" s="20"/>
      <c r="H16" s="32" t="s">
        <v>277</v>
      </c>
      <c r="I16" s="32" t="s">
        <v>278</v>
      </c>
    </row>
    <row r="17" spans="1:9" ht="31" customHeight="1" x14ac:dyDescent="0.15">
      <c r="A17" s="17">
        <v>8</v>
      </c>
      <c r="B17" s="18" t="str">
        <f t="shared" si="0"/>
        <v>211511009</v>
      </c>
      <c r="C17" s="20"/>
      <c r="D17" s="20"/>
      <c r="E17" s="20" t="str">
        <f>CONCATENATE(A17,"……....")</f>
        <v>8……....</v>
      </c>
      <c r="H17" s="32" t="s">
        <v>279</v>
      </c>
      <c r="I17" s="32" t="s">
        <v>280</v>
      </c>
    </row>
    <row r="18" spans="1:9" ht="31" customHeight="1" x14ac:dyDescent="0.15">
      <c r="A18" s="17">
        <v>9</v>
      </c>
      <c r="B18" s="18" t="str">
        <f t="shared" si="0"/>
        <v>211511010</v>
      </c>
      <c r="C18" s="20"/>
      <c r="D18" s="20" t="str">
        <f>CONCATENATE(A18,"………...")</f>
        <v>9………...</v>
      </c>
      <c r="E18" s="20"/>
      <c r="H18" s="32" t="s">
        <v>281</v>
      </c>
      <c r="I18" s="32" t="s">
        <v>282</v>
      </c>
    </row>
    <row r="19" spans="1:9" ht="31" customHeight="1" x14ac:dyDescent="0.15">
      <c r="A19" s="17">
        <v>10</v>
      </c>
      <c r="B19" s="18" t="str">
        <f t="shared" si="0"/>
        <v>211511011</v>
      </c>
      <c r="C19" s="20"/>
      <c r="D19" s="20"/>
      <c r="E19" s="20" t="str">
        <f>CONCATENATE(A19,"……....")</f>
        <v>10……....</v>
      </c>
      <c r="H19" s="32" t="s">
        <v>283</v>
      </c>
      <c r="I19" s="32" t="s">
        <v>284</v>
      </c>
    </row>
    <row r="20" spans="1:9" ht="31" customHeight="1" x14ac:dyDescent="0.15">
      <c r="A20" s="17">
        <v>11</v>
      </c>
      <c r="B20" s="18" t="str">
        <f t="shared" si="0"/>
        <v>211511012</v>
      </c>
      <c r="C20" s="20"/>
      <c r="D20" s="20" t="str">
        <f>CONCATENATE(A20,"………...")</f>
        <v>11………...</v>
      </c>
      <c r="E20" s="20"/>
      <c r="H20" s="32" t="s">
        <v>285</v>
      </c>
      <c r="I20" s="32" t="s">
        <v>286</v>
      </c>
    </row>
    <row r="21" spans="1:9" ht="31" customHeight="1" x14ac:dyDescent="0.15">
      <c r="A21" s="17">
        <v>12</v>
      </c>
      <c r="B21" s="18" t="str">
        <f t="shared" si="0"/>
        <v>211511013</v>
      </c>
      <c r="C21" s="20"/>
      <c r="D21" s="20"/>
      <c r="E21" s="20" t="str">
        <f>CONCATENATE(A21,"……....")</f>
        <v>12……....</v>
      </c>
      <c r="H21" s="32" t="s">
        <v>287</v>
      </c>
      <c r="I21" s="32" t="s">
        <v>288</v>
      </c>
    </row>
    <row r="22" spans="1:9" ht="31" customHeight="1" x14ac:dyDescent="0.15">
      <c r="A22" s="17">
        <v>13</v>
      </c>
      <c r="B22" s="18" t="str">
        <f>H22</f>
        <v>211511014</v>
      </c>
      <c r="C22" s="20"/>
      <c r="D22" s="20" t="str">
        <f>CONCATENATE(A22,"………...")</f>
        <v>13………...</v>
      </c>
      <c r="E22" s="20" t="s">
        <v>8</v>
      </c>
      <c r="H22" s="32" t="s">
        <v>289</v>
      </c>
      <c r="I22" s="32" t="s">
        <v>290</v>
      </c>
    </row>
    <row r="23" spans="1:9" ht="31" customHeight="1" x14ac:dyDescent="0.15">
      <c r="A23" s="17">
        <v>14</v>
      </c>
      <c r="B23" s="18" t="str">
        <f t="shared" si="0"/>
        <v>211511015</v>
      </c>
      <c r="C23" s="20"/>
      <c r="D23" s="20" t="s">
        <v>8</v>
      </c>
      <c r="E23" s="20" t="str">
        <f t="shared" ref="E23:E41" si="2">CONCATENATE(A23,"……....")</f>
        <v>14……....</v>
      </c>
      <c r="H23" s="32" t="s">
        <v>291</v>
      </c>
      <c r="I23" s="32" t="s">
        <v>292</v>
      </c>
    </row>
    <row r="24" spans="1:9" ht="31" customHeight="1" x14ac:dyDescent="0.15">
      <c r="A24" s="17">
        <v>15</v>
      </c>
      <c r="B24" s="18" t="str">
        <f t="shared" si="0"/>
        <v>211511016</v>
      </c>
      <c r="C24" s="20"/>
      <c r="D24" s="20" t="str">
        <f>CONCATENATE(A24,"………...")</f>
        <v>15………...</v>
      </c>
      <c r="E24" s="20" t="s">
        <v>8</v>
      </c>
      <c r="H24" s="32" t="s">
        <v>293</v>
      </c>
      <c r="I24" s="32" t="s">
        <v>294</v>
      </c>
    </row>
    <row r="25" spans="1:9" ht="31" customHeight="1" x14ac:dyDescent="0.15">
      <c r="A25" s="17">
        <v>16</v>
      </c>
      <c r="B25" s="18" t="str">
        <f t="shared" si="0"/>
        <v>211511017</v>
      </c>
      <c r="C25" s="20"/>
      <c r="D25" s="20"/>
      <c r="E25" s="20" t="str">
        <f t="shared" si="2"/>
        <v>16……....</v>
      </c>
      <c r="H25" s="32" t="s">
        <v>295</v>
      </c>
      <c r="I25" s="32" t="s">
        <v>296</v>
      </c>
    </row>
    <row r="26" spans="1:9" ht="31" customHeight="1" x14ac:dyDescent="0.15">
      <c r="A26" s="17">
        <v>17</v>
      </c>
      <c r="B26" s="18" t="str">
        <f t="shared" si="0"/>
        <v>211511018</v>
      </c>
      <c r="C26" s="20"/>
      <c r="D26" s="20" t="str">
        <f>CONCATENATE(A26,"………...")</f>
        <v>17………...</v>
      </c>
      <c r="E26" s="20" t="s">
        <v>8</v>
      </c>
      <c r="H26" s="32" t="s">
        <v>297</v>
      </c>
      <c r="I26" s="32" t="s">
        <v>298</v>
      </c>
    </row>
    <row r="27" spans="1:9" ht="31" customHeight="1" x14ac:dyDescent="0.15">
      <c r="A27" s="17">
        <v>18</v>
      </c>
      <c r="B27" s="18" t="str">
        <f t="shared" si="0"/>
        <v>211511019</v>
      </c>
      <c r="C27" s="20"/>
      <c r="D27" s="20" t="s">
        <v>8</v>
      </c>
      <c r="E27" s="20" t="str">
        <f t="shared" si="2"/>
        <v>18……....</v>
      </c>
      <c r="H27" s="32" t="s">
        <v>299</v>
      </c>
      <c r="I27" s="32" t="s">
        <v>300</v>
      </c>
    </row>
    <row r="28" spans="1:9" ht="31" customHeight="1" x14ac:dyDescent="0.15">
      <c r="A28" s="17">
        <v>19</v>
      </c>
      <c r="B28" s="18" t="str">
        <f t="shared" si="0"/>
        <v>211511020</v>
      </c>
      <c r="C28" s="20"/>
      <c r="D28" s="20" t="str">
        <f>CONCATENATE(A28,"………...")</f>
        <v>19………...</v>
      </c>
      <c r="E28" s="20" t="s">
        <v>8</v>
      </c>
      <c r="H28" s="32" t="s">
        <v>301</v>
      </c>
      <c r="I28" s="32" t="s">
        <v>302</v>
      </c>
    </row>
    <row r="29" spans="1:9" ht="31" customHeight="1" x14ac:dyDescent="0.15">
      <c r="A29" s="17">
        <v>20</v>
      </c>
      <c r="B29" s="18" t="str">
        <f t="shared" si="0"/>
        <v>211511021</v>
      </c>
      <c r="C29" s="20"/>
      <c r="D29" s="20"/>
      <c r="E29" s="20" t="str">
        <f t="shared" si="2"/>
        <v>20……....</v>
      </c>
      <c r="H29" s="32" t="s">
        <v>303</v>
      </c>
      <c r="I29" s="32" t="s">
        <v>304</v>
      </c>
    </row>
    <row r="30" spans="1:9" ht="31" customHeight="1" x14ac:dyDescent="0.15">
      <c r="A30" s="17">
        <v>21</v>
      </c>
      <c r="B30" s="18"/>
      <c r="C30" s="20"/>
      <c r="D30" s="20" t="str">
        <f>CONCATENATE(A30,"………...")</f>
        <v>21………...</v>
      </c>
      <c r="E30" s="20" t="s">
        <v>8</v>
      </c>
      <c r="H30" s="32" t="s">
        <v>305</v>
      </c>
      <c r="I30" s="32" t="s">
        <v>306</v>
      </c>
    </row>
    <row r="31" spans="1:9" ht="31" customHeight="1" x14ac:dyDescent="0.15">
      <c r="A31" s="17">
        <v>22</v>
      </c>
      <c r="B31" s="18"/>
      <c r="C31" s="20"/>
      <c r="D31" s="20" t="s">
        <v>8</v>
      </c>
      <c r="E31" s="20" t="str">
        <f t="shared" si="2"/>
        <v>22……....</v>
      </c>
      <c r="H31" s="32" t="s">
        <v>307</v>
      </c>
      <c r="I31" s="32" t="s">
        <v>308</v>
      </c>
    </row>
    <row r="32" spans="1:9" ht="31" customHeight="1" x14ac:dyDescent="0.15">
      <c r="A32" s="17">
        <v>23</v>
      </c>
      <c r="B32" s="18"/>
      <c r="C32" s="20"/>
      <c r="D32" s="20" t="str">
        <f>CONCATENATE(A32,"………...")</f>
        <v>23………...</v>
      </c>
      <c r="E32" s="20" t="s">
        <v>8</v>
      </c>
      <c r="H32" s="32" t="s">
        <v>309</v>
      </c>
      <c r="I32" s="32" t="s">
        <v>310</v>
      </c>
    </row>
    <row r="33" spans="1:9" ht="31" customHeight="1" x14ac:dyDescent="0.15">
      <c r="A33" s="17">
        <v>24</v>
      </c>
      <c r="B33" s="18"/>
      <c r="C33" s="20"/>
      <c r="D33" s="20"/>
      <c r="E33" s="20" t="str">
        <f t="shared" si="2"/>
        <v>24……....</v>
      </c>
      <c r="H33" s="32" t="s">
        <v>311</v>
      </c>
      <c r="I33" s="32" t="s">
        <v>312</v>
      </c>
    </row>
    <row r="34" spans="1:9" ht="31" customHeight="1" x14ac:dyDescent="0.15">
      <c r="A34" s="17">
        <v>25</v>
      </c>
      <c r="B34" s="18"/>
      <c r="C34" s="20"/>
      <c r="D34" s="20" t="str">
        <f>CONCATENATE(A34,"………...")</f>
        <v>25………...</v>
      </c>
      <c r="E34" s="20" t="s">
        <v>8</v>
      </c>
      <c r="H34" s="32" t="s">
        <v>313</v>
      </c>
      <c r="I34" s="32" t="s">
        <v>314</v>
      </c>
    </row>
    <row r="35" spans="1:9" ht="31" customHeight="1" x14ac:dyDescent="0.15">
      <c r="A35" s="17">
        <v>26</v>
      </c>
      <c r="B35" s="18"/>
      <c r="C35" s="20"/>
      <c r="D35" s="20" t="s">
        <v>8</v>
      </c>
      <c r="E35" s="20" t="str">
        <f t="shared" si="2"/>
        <v>26……....</v>
      </c>
      <c r="H35" s="32" t="s">
        <v>315</v>
      </c>
      <c r="I35" s="32" t="s">
        <v>316</v>
      </c>
    </row>
    <row r="36" spans="1:9" ht="31" customHeight="1" x14ac:dyDescent="0.15">
      <c r="A36" s="17">
        <v>27</v>
      </c>
      <c r="B36" s="18"/>
      <c r="C36" s="20"/>
      <c r="D36" s="20" t="str">
        <f>CONCATENATE(A36,"………...")</f>
        <v>27………...</v>
      </c>
      <c r="E36" s="20" t="s">
        <v>8</v>
      </c>
      <c r="H36" s="32" t="s">
        <v>317</v>
      </c>
      <c r="I36" s="32" t="s">
        <v>318</v>
      </c>
    </row>
    <row r="37" spans="1:9" ht="31" customHeight="1" x14ac:dyDescent="0.15">
      <c r="A37" s="17">
        <v>28</v>
      </c>
      <c r="B37" s="18"/>
      <c r="C37" s="20"/>
      <c r="D37" s="20"/>
      <c r="E37" s="20" t="str">
        <f t="shared" si="2"/>
        <v>28……....</v>
      </c>
      <c r="H37" s="32" t="s">
        <v>319</v>
      </c>
      <c r="I37" s="32" t="s">
        <v>320</v>
      </c>
    </row>
    <row r="38" spans="1:9" ht="32" customHeight="1" x14ac:dyDescent="0.15">
      <c r="A38" s="17">
        <v>29</v>
      </c>
      <c r="B38" s="18"/>
      <c r="C38" s="20"/>
      <c r="D38" s="20" t="str">
        <f>CONCATENATE(A38,"………...")</f>
        <v>29………...</v>
      </c>
      <c r="E38" s="20" t="s">
        <v>8</v>
      </c>
      <c r="H38" s="32" t="s">
        <v>321</v>
      </c>
      <c r="I38" s="32" t="s">
        <v>322</v>
      </c>
    </row>
    <row r="39" spans="1:9" ht="32" customHeight="1" x14ac:dyDescent="0.15">
      <c r="A39" s="17">
        <v>30</v>
      </c>
      <c r="B39" s="33"/>
      <c r="C39" s="34"/>
      <c r="D39" s="20" t="s">
        <v>8</v>
      </c>
      <c r="E39" s="20" t="str">
        <f t="shared" si="2"/>
        <v>30……....</v>
      </c>
      <c r="H39" s="32" t="s">
        <v>323</v>
      </c>
      <c r="I39" s="32" t="s">
        <v>324</v>
      </c>
    </row>
    <row r="40" spans="1:9" ht="32" customHeight="1" x14ac:dyDescent="0.15">
      <c r="A40" s="17">
        <v>31</v>
      </c>
      <c r="B40" s="33"/>
      <c r="C40" s="34"/>
      <c r="D40" s="20" t="str">
        <f>CONCATENATE(A40,"………...")</f>
        <v>31………...</v>
      </c>
      <c r="E40" s="20" t="s">
        <v>8</v>
      </c>
      <c r="H40" s="1"/>
    </row>
    <row r="41" spans="1:9" ht="32" customHeight="1" x14ac:dyDescent="0.15">
      <c r="A41" s="17">
        <v>32</v>
      </c>
      <c r="B41" s="33"/>
      <c r="C41" s="34"/>
      <c r="D41" s="20"/>
      <c r="E41" s="20" t="str">
        <f t="shared" si="2"/>
        <v>32……....</v>
      </c>
      <c r="H41" s="1"/>
    </row>
    <row r="42" spans="1:9" ht="16" x14ac:dyDescent="0.15">
      <c r="A42" s="4"/>
      <c r="B42" s="4"/>
      <c r="C42" s="5"/>
      <c r="D42" s="20" t="s">
        <v>8</v>
      </c>
      <c r="E42" s="5"/>
      <c r="H42" s="1"/>
    </row>
    <row r="43" spans="1:9" x14ac:dyDescent="0.15">
      <c r="A43" s="4"/>
      <c r="B43" s="4"/>
      <c r="C43" s="5"/>
      <c r="D43" s="11"/>
      <c r="E43" s="10"/>
      <c r="H43" s="1"/>
    </row>
    <row r="44" spans="1:9" x14ac:dyDescent="0.15">
      <c r="A44" s="4"/>
      <c r="B44" s="4"/>
      <c r="C44" s="5"/>
      <c r="D44" s="11"/>
      <c r="E44" s="5"/>
      <c r="H44" s="1"/>
    </row>
    <row r="45" spans="1:9" x14ac:dyDescent="0.15">
      <c r="A45" s="4"/>
      <c r="B45" s="4"/>
      <c r="C45" s="5"/>
      <c r="D45" s="5"/>
      <c r="E45" s="5"/>
    </row>
    <row r="46" spans="1:9" ht="16" x14ac:dyDescent="0.15">
      <c r="A46" s="4"/>
      <c r="B46" s="4"/>
      <c r="C46" s="5"/>
      <c r="D46" s="8" t="s">
        <v>325</v>
      </c>
      <c r="E46" s="5"/>
    </row>
    <row r="47" spans="1:9" ht="16" x14ac:dyDescent="0.15">
      <c r="A47" s="4"/>
      <c r="B47" s="4"/>
      <c r="C47" s="5"/>
      <c r="D47" s="8"/>
      <c r="E47" s="5"/>
    </row>
    <row r="48" spans="1:9" ht="16" x14ac:dyDescent="0.15">
      <c r="A48" s="4"/>
      <c r="B48" s="4"/>
      <c r="C48" s="5"/>
      <c r="D48" s="8"/>
      <c r="E48" s="5"/>
    </row>
    <row r="49" spans="1:5" ht="16" x14ac:dyDescent="0.15">
      <c r="A49" s="4"/>
      <c r="B49" s="4"/>
      <c r="C49" s="5"/>
      <c r="D49" s="8"/>
      <c r="E49" s="5"/>
    </row>
    <row r="50" spans="1:5" ht="16" x14ac:dyDescent="0.15">
      <c r="A50" s="4"/>
      <c r="B50" s="4"/>
      <c r="C50" s="5"/>
      <c r="D50" s="8"/>
      <c r="E50" s="5"/>
    </row>
    <row r="51" spans="1:5" ht="16" x14ac:dyDescent="0.15">
      <c r="A51" s="4"/>
      <c r="B51" s="4"/>
      <c r="C51" s="5"/>
      <c r="D51" s="8" t="s">
        <v>326</v>
      </c>
      <c r="E51" s="5"/>
    </row>
    <row r="52" spans="1:5" ht="16" x14ac:dyDescent="0.15">
      <c r="A52" s="4"/>
      <c r="B52" s="4"/>
      <c r="C52" s="5"/>
      <c r="D52" s="8" t="s">
        <v>327</v>
      </c>
      <c r="E52" s="5"/>
    </row>
    <row r="53" spans="1:5" x14ac:dyDescent="0.15">
      <c r="A53" s="4"/>
      <c r="B53" s="4"/>
      <c r="C53" s="5"/>
      <c r="D53" s="5"/>
      <c r="E53" s="5"/>
    </row>
    <row r="54" spans="1:5" x14ac:dyDescent="0.15">
      <c r="A54" s="4"/>
      <c r="B54" s="4"/>
      <c r="C54" s="5"/>
      <c r="D54" s="5"/>
      <c r="E54" s="5"/>
    </row>
    <row r="55" spans="1:5" x14ac:dyDescent="0.15">
      <c r="A55" s="4"/>
      <c r="B55" s="4"/>
      <c r="C55" s="5"/>
      <c r="D55" s="5"/>
      <c r="E55" s="5"/>
    </row>
    <row r="56" spans="1:5" x14ac:dyDescent="0.15">
      <c r="A56" s="4"/>
      <c r="B56" s="4"/>
      <c r="C56" s="5"/>
      <c r="D56" s="5"/>
      <c r="E56" s="5"/>
    </row>
    <row r="57" spans="1:5" x14ac:dyDescent="0.15">
      <c r="A57" s="4"/>
      <c r="B57" s="4"/>
      <c r="C57" s="5"/>
      <c r="D57" s="5"/>
      <c r="E57" s="5"/>
    </row>
    <row r="58" spans="1:5" x14ac:dyDescent="0.15">
      <c r="A58" s="4"/>
      <c r="B58" s="4"/>
      <c r="C58" s="5"/>
      <c r="D58" s="5"/>
      <c r="E58" s="5"/>
    </row>
    <row r="59" spans="1:5" x14ac:dyDescent="0.15">
      <c r="A59" s="4"/>
      <c r="B59" s="4"/>
      <c r="C59" s="5"/>
      <c r="D59" s="5"/>
      <c r="E59" s="5"/>
    </row>
    <row r="60" spans="1:5" x14ac:dyDescent="0.15">
      <c r="A60" s="4"/>
      <c r="B60" s="4"/>
      <c r="C60" s="5"/>
      <c r="D60" s="5"/>
      <c r="E60" s="5"/>
    </row>
    <row r="61" spans="1:5" x14ac:dyDescent="0.15">
      <c r="A61" s="4"/>
      <c r="B61" s="4"/>
      <c r="C61" s="5"/>
      <c r="D61" s="5"/>
      <c r="E61" s="5"/>
    </row>
    <row r="62" spans="1:5" x14ac:dyDescent="0.15">
      <c r="A62" s="4"/>
      <c r="B62" s="4"/>
      <c r="C62" s="5"/>
      <c r="D62" s="5"/>
      <c r="E62" s="5"/>
    </row>
    <row r="63" spans="1:5" x14ac:dyDescent="0.15">
      <c r="A63" s="4"/>
      <c r="B63" s="4"/>
      <c r="C63" s="5"/>
      <c r="D63" s="5"/>
      <c r="E63" s="5"/>
    </row>
    <row r="64" spans="1:5" x14ac:dyDescent="0.15">
      <c r="A64" s="4"/>
      <c r="B64" s="4"/>
      <c r="C64" s="5"/>
      <c r="D64" s="5"/>
      <c r="E64" s="5"/>
    </row>
    <row r="65" spans="1:5" x14ac:dyDescent="0.15">
      <c r="A65" s="4"/>
      <c r="B65" s="4"/>
      <c r="C65" s="5"/>
      <c r="D65" s="5"/>
      <c r="E65" s="5"/>
    </row>
    <row r="66" spans="1:5" x14ac:dyDescent="0.15">
      <c r="A66" s="4"/>
      <c r="B66" s="4"/>
      <c r="C66" s="5"/>
      <c r="D66" s="5"/>
      <c r="E66" s="5"/>
    </row>
    <row r="67" spans="1:5" x14ac:dyDescent="0.15">
      <c r="A67" s="4"/>
      <c r="B67" s="4"/>
      <c r="C67" s="5"/>
      <c r="D67" s="5"/>
      <c r="E67" s="5"/>
    </row>
    <row r="68" spans="1:5" x14ac:dyDescent="0.15">
      <c r="A68" s="4"/>
      <c r="B68" s="4"/>
      <c r="C68" s="5"/>
      <c r="D68" s="5"/>
      <c r="E68" s="5"/>
    </row>
    <row r="69" spans="1:5" x14ac:dyDescent="0.15">
      <c r="A69" s="4"/>
      <c r="B69" s="4"/>
      <c r="C69" s="5"/>
      <c r="D69" s="5"/>
      <c r="E69" s="5"/>
    </row>
    <row r="70" spans="1:5" x14ac:dyDescent="0.15">
      <c r="A70" s="4"/>
      <c r="B70" s="4"/>
      <c r="C70" s="5"/>
      <c r="D70" s="5"/>
      <c r="E70" s="5"/>
    </row>
    <row r="71" spans="1:5" x14ac:dyDescent="0.15">
      <c r="A71" s="4"/>
      <c r="B71" s="4"/>
      <c r="C71" s="5"/>
      <c r="D71" s="5"/>
      <c r="E71" s="5"/>
    </row>
    <row r="72" spans="1:5" x14ac:dyDescent="0.15">
      <c r="A72" s="4"/>
      <c r="B72" s="4"/>
      <c r="C72" s="5"/>
      <c r="D72" s="5"/>
      <c r="E72" s="5"/>
    </row>
    <row r="73" spans="1:5" x14ac:dyDescent="0.15">
      <c r="A73" s="4"/>
      <c r="B73" s="4"/>
      <c r="C73" s="5"/>
      <c r="D73" s="5"/>
      <c r="E73" s="5"/>
    </row>
    <row r="74" spans="1:5" x14ac:dyDescent="0.15">
      <c r="A74" s="4"/>
      <c r="B74" s="4"/>
      <c r="C74" s="5"/>
      <c r="D74" s="5"/>
      <c r="E74" s="5"/>
    </row>
    <row r="75" spans="1:5" x14ac:dyDescent="0.15">
      <c r="A75" s="4"/>
      <c r="B75" s="4"/>
      <c r="C75" s="5"/>
      <c r="D75" s="5"/>
      <c r="E75" s="5"/>
    </row>
    <row r="76" spans="1:5" x14ac:dyDescent="0.15">
      <c r="A76" s="4"/>
      <c r="B76" s="4"/>
      <c r="C76" s="5"/>
      <c r="D76" s="5"/>
      <c r="E76" s="5"/>
    </row>
    <row r="77" spans="1:5" x14ac:dyDescent="0.15">
      <c r="A77" s="4"/>
      <c r="B77" s="4"/>
      <c r="C77" s="5"/>
      <c r="D77" s="5"/>
      <c r="E77" s="5"/>
    </row>
    <row r="78" spans="1:5" x14ac:dyDescent="0.15">
      <c r="A78" s="4"/>
      <c r="B78" s="4"/>
      <c r="C78" s="5"/>
      <c r="D78" s="5"/>
      <c r="E78" s="5"/>
    </row>
    <row r="79" spans="1:5" x14ac:dyDescent="0.15">
      <c r="A79" s="4"/>
      <c r="B79" s="4"/>
      <c r="C79" s="5"/>
      <c r="D79" s="5"/>
      <c r="E79" s="5"/>
    </row>
    <row r="80" spans="1:5" x14ac:dyDescent="0.15">
      <c r="A80" s="4"/>
      <c r="B80" s="4"/>
      <c r="C80" s="5"/>
      <c r="D80" s="5"/>
      <c r="E80" s="5"/>
    </row>
    <row r="81" spans="1:5" x14ac:dyDescent="0.15">
      <c r="A81" s="4"/>
      <c r="B81" s="4"/>
      <c r="C81" s="5"/>
      <c r="D81" s="5"/>
      <c r="E81" s="5"/>
    </row>
    <row r="82" spans="1:5" x14ac:dyDescent="0.15">
      <c r="A82" s="4"/>
      <c r="B82" s="4"/>
      <c r="C82" s="5"/>
      <c r="D82" s="5"/>
      <c r="E82" s="5"/>
    </row>
  </sheetData>
  <mergeCells count="10">
    <mergeCell ref="D9:E9"/>
    <mergeCell ref="C1:E1"/>
    <mergeCell ref="C2:E2"/>
    <mergeCell ref="A3:B4"/>
    <mergeCell ref="A1:B2"/>
    <mergeCell ref="A6:B6"/>
    <mergeCell ref="A7:B7"/>
    <mergeCell ref="A8:B8"/>
    <mergeCell ref="E3:E4"/>
    <mergeCell ref="C3:D4"/>
  </mergeCells>
  <printOptions horizontalCentered="1"/>
  <pageMargins left="0.18" right="0.21" top="0.5" bottom="0.17" header="0.16" footer="0.17"/>
  <pageSetup paperSize="9" orientation="portrait" r:id="rId1"/>
  <headerFooter>
    <oddFooter>&amp;C&amp;8&amp;Z&amp;F\&amp;A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4F30-8681-CD45-8EA6-427E3C67E072}">
  <sheetPr>
    <pageSetUpPr fitToPage="1"/>
  </sheetPr>
  <dimension ref="A1:K111"/>
  <sheetViews>
    <sheetView topLeftCell="A92" workbookViewId="0">
      <selection activeCell="H31" sqref="H31"/>
    </sheetView>
  </sheetViews>
  <sheetFormatPr baseColWidth="10" defaultRowHeight="13" x14ac:dyDescent="0.15"/>
  <cols>
    <col min="1" max="1" width="7.5" style="64" customWidth="1"/>
    <col min="2" max="2" width="14.1640625" customWidth="1"/>
    <col min="3" max="3" width="36.6640625" style="31" customWidth="1"/>
    <col min="4" max="4" width="17.1640625" customWidth="1"/>
    <col min="5" max="5" width="15.83203125" customWidth="1"/>
    <col min="6" max="6" width="15.6640625" customWidth="1"/>
  </cols>
  <sheetData>
    <row r="1" spans="1:6" ht="18" x14ac:dyDescent="0.2">
      <c r="A1" s="65" t="s">
        <v>340</v>
      </c>
      <c r="B1" s="65"/>
      <c r="C1" s="65"/>
      <c r="D1" s="65"/>
      <c r="E1" s="65"/>
      <c r="F1" s="65"/>
    </row>
    <row r="2" spans="1:6" ht="18" x14ac:dyDescent="0.2">
      <c r="A2" s="65" t="s">
        <v>341</v>
      </c>
      <c r="B2" s="65"/>
      <c r="C2" s="65"/>
      <c r="D2" s="65"/>
      <c r="E2" s="65"/>
      <c r="F2" s="65"/>
    </row>
    <row r="3" spans="1:6" ht="18" x14ac:dyDescent="0.2">
      <c r="A3" s="65" t="s">
        <v>342</v>
      </c>
      <c r="B3" s="65"/>
      <c r="C3" s="65"/>
      <c r="D3" s="65"/>
      <c r="E3" s="65"/>
      <c r="F3" s="65"/>
    </row>
    <row r="4" spans="1:6" ht="18" x14ac:dyDescent="0.2">
      <c r="A4" s="65" t="s">
        <v>343</v>
      </c>
      <c r="B4" s="65"/>
      <c r="C4" s="65"/>
      <c r="D4" s="65"/>
      <c r="E4" s="65"/>
      <c r="F4" s="65"/>
    </row>
    <row r="5" spans="1:6" ht="18" x14ac:dyDescent="0.2">
      <c r="A5" s="65" t="s">
        <v>344</v>
      </c>
      <c r="B5" s="65"/>
      <c r="C5" s="65"/>
      <c r="D5" s="65"/>
      <c r="E5" s="65"/>
      <c r="F5" s="65"/>
    </row>
    <row r="7" spans="1:6" s="66" customFormat="1" ht="36" customHeight="1" x14ac:dyDescent="0.15">
      <c r="A7" s="67" t="s">
        <v>337</v>
      </c>
      <c r="B7" s="67" t="s">
        <v>9</v>
      </c>
      <c r="C7" s="75" t="s">
        <v>338</v>
      </c>
      <c r="D7" s="74" t="s">
        <v>346</v>
      </c>
      <c r="E7" s="68" t="s">
        <v>339</v>
      </c>
      <c r="F7" s="68"/>
    </row>
    <row r="8" spans="1:6" ht="41" customHeight="1" x14ac:dyDescent="0.2">
      <c r="A8" s="70">
        <v>1</v>
      </c>
      <c r="B8" s="70" t="str">
        <f>D31A!H10</f>
        <v>211511001</v>
      </c>
      <c r="C8" s="76" t="str">
        <f>D31A!I10</f>
        <v>ACHMADYA RIDWAN ILYAWAN</v>
      </c>
      <c r="D8" s="69" t="s">
        <v>345</v>
      </c>
      <c r="E8" s="72"/>
      <c r="F8" s="73"/>
    </row>
    <row r="9" spans="1:6" ht="41" customHeight="1" x14ac:dyDescent="0.2">
      <c r="A9" s="70">
        <v>2</v>
      </c>
      <c r="B9" s="70" t="str">
        <f>D31A!H11</f>
        <v>211511003</v>
      </c>
      <c r="C9" s="76" t="str">
        <f>D31A!I11</f>
        <v>ALDRIN RAYHAN PUTRA</v>
      </c>
      <c r="D9" s="69" t="s">
        <v>345</v>
      </c>
      <c r="E9" s="72"/>
      <c r="F9" s="73"/>
    </row>
    <row r="10" spans="1:6" ht="41" customHeight="1" x14ac:dyDescent="0.2">
      <c r="A10" s="70">
        <v>3</v>
      </c>
      <c r="B10" s="70" t="str">
        <f>D31A!H12</f>
        <v>211511004</v>
      </c>
      <c r="C10" s="76" t="str">
        <f>D31A!I12</f>
        <v>ANANTA DESTAWARDHANA</v>
      </c>
      <c r="D10" s="69" t="s">
        <v>345</v>
      </c>
      <c r="E10" s="72"/>
      <c r="F10" s="73"/>
    </row>
    <row r="11" spans="1:6" ht="41" customHeight="1" x14ac:dyDescent="0.2">
      <c r="A11" s="70">
        <v>4</v>
      </c>
      <c r="B11" s="70" t="str">
        <f>D31A!H13</f>
        <v>211511005</v>
      </c>
      <c r="C11" s="76" t="str">
        <f>D31A!I13</f>
        <v>ANDRE LUTFIANSYAH</v>
      </c>
      <c r="D11" s="69" t="s">
        <v>345</v>
      </c>
      <c r="E11" s="72"/>
      <c r="F11" s="73"/>
    </row>
    <row r="12" spans="1:6" ht="41" customHeight="1" x14ac:dyDescent="0.2">
      <c r="A12" s="70">
        <v>5</v>
      </c>
      <c r="B12" s="70" t="str">
        <f>D31A!H14</f>
        <v>211511006</v>
      </c>
      <c r="C12" s="76" t="str">
        <f>D31A!I14</f>
        <v>APRILLIA RAHMAWATI</v>
      </c>
      <c r="D12" s="69" t="s">
        <v>345</v>
      </c>
      <c r="E12" s="72"/>
      <c r="F12" s="73"/>
    </row>
    <row r="13" spans="1:6" ht="41" customHeight="1" x14ac:dyDescent="0.2">
      <c r="A13" s="70">
        <v>6</v>
      </c>
      <c r="B13" s="70" t="str">
        <f>D31A!H15</f>
        <v>211511007</v>
      </c>
      <c r="C13" s="76" t="str">
        <f>D31A!I15</f>
        <v>ARI MAULANA HARDAN</v>
      </c>
      <c r="D13" s="69" t="s">
        <v>345</v>
      </c>
      <c r="E13" s="72"/>
      <c r="F13" s="73"/>
    </row>
    <row r="14" spans="1:6" ht="41" customHeight="1" x14ac:dyDescent="0.2">
      <c r="A14" s="70">
        <v>7</v>
      </c>
      <c r="B14" s="70" t="str">
        <f>D31A!H16</f>
        <v>211511008</v>
      </c>
      <c r="C14" s="76" t="str">
        <f>D31A!I16</f>
        <v>ARIANA RAHMAWATI</v>
      </c>
      <c r="D14" s="69" t="s">
        <v>345</v>
      </c>
      <c r="E14" s="72"/>
      <c r="F14" s="73"/>
    </row>
    <row r="15" spans="1:6" ht="41" customHeight="1" x14ac:dyDescent="0.2">
      <c r="A15" s="70">
        <v>8</v>
      </c>
      <c r="B15" s="70" t="str">
        <f>D31A!H17</f>
        <v>211511009</v>
      </c>
      <c r="C15" s="76" t="str">
        <f>D31A!I17</f>
        <v>ARIEF RAHMAN AHMADHUSEIN</v>
      </c>
      <c r="D15" s="69" t="s">
        <v>345</v>
      </c>
      <c r="E15" s="72"/>
      <c r="F15" s="73"/>
    </row>
    <row r="16" spans="1:6" ht="41" customHeight="1" x14ac:dyDescent="0.2">
      <c r="A16" s="70">
        <v>9</v>
      </c>
      <c r="B16" s="70" t="str">
        <f>D31A!H18</f>
        <v>211511010</v>
      </c>
      <c r="C16" s="76" t="str">
        <f>D31A!I18</f>
        <v>AURELL DHIENDRA NIECEL PUTRI</v>
      </c>
      <c r="D16" s="69" t="s">
        <v>345</v>
      </c>
      <c r="E16" s="72"/>
      <c r="F16" s="73"/>
    </row>
    <row r="17" spans="1:6" ht="41" customHeight="1" x14ac:dyDescent="0.2">
      <c r="A17" s="70">
        <v>10</v>
      </c>
      <c r="B17" s="70" t="str">
        <f>D31A!H19</f>
        <v>211511011</v>
      </c>
      <c r="C17" s="76" t="str">
        <f>D31A!I19</f>
        <v>DEVINA LUSIANA</v>
      </c>
      <c r="D17" s="69" t="s">
        <v>345</v>
      </c>
      <c r="E17" s="72"/>
      <c r="F17" s="73"/>
    </row>
    <row r="18" spans="1:6" ht="41" customHeight="1" x14ac:dyDescent="0.2">
      <c r="A18" s="70">
        <v>11</v>
      </c>
      <c r="B18" s="70" t="str">
        <f>D31A!H20</f>
        <v>211511012</v>
      </c>
      <c r="C18" s="76" t="str">
        <f>D31A!I20</f>
        <v>EVIC NUR AVIVAH</v>
      </c>
      <c r="D18" s="69" t="s">
        <v>345</v>
      </c>
      <c r="E18" s="72"/>
      <c r="F18" s="73"/>
    </row>
    <row r="19" spans="1:6" ht="41" customHeight="1" x14ac:dyDescent="0.2">
      <c r="A19" s="70">
        <v>12</v>
      </c>
      <c r="B19" s="70" t="str">
        <f>D31A!H21</f>
        <v>211511013</v>
      </c>
      <c r="C19" s="76" t="str">
        <f>D31A!I21</f>
        <v>FAHMI AHMAD FADILAH</v>
      </c>
      <c r="D19" s="69" t="s">
        <v>345</v>
      </c>
      <c r="E19" s="72"/>
      <c r="F19" s="73"/>
    </row>
    <row r="20" spans="1:6" ht="41" customHeight="1" x14ac:dyDescent="0.2">
      <c r="A20" s="70">
        <v>13</v>
      </c>
      <c r="B20" s="70" t="str">
        <f>D31A!H22</f>
        <v>211511014</v>
      </c>
      <c r="C20" s="76" t="str">
        <f>D31A!I22</f>
        <v>FATHAN FALATANSYA FIRDAUS</v>
      </c>
      <c r="D20" s="69" t="s">
        <v>345</v>
      </c>
      <c r="E20" s="72"/>
      <c r="F20" s="73"/>
    </row>
    <row r="21" spans="1:6" ht="41" customHeight="1" x14ac:dyDescent="0.2">
      <c r="A21" s="70">
        <v>14</v>
      </c>
      <c r="B21" s="70" t="str">
        <f>D31A!H23</f>
        <v>211511015</v>
      </c>
      <c r="C21" s="76" t="str">
        <f>D31A!I23</f>
        <v>HILMAN PERMANA</v>
      </c>
      <c r="D21" s="69" t="s">
        <v>345</v>
      </c>
      <c r="E21" s="72"/>
      <c r="F21" s="73"/>
    </row>
    <row r="22" spans="1:6" ht="41" customHeight="1" x14ac:dyDescent="0.2">
      <c r="A22" s="70">
        <v>15</v>
      </c>
      <c r="B22" s="70" t="str">
        <f>D31A!H24</f>
        <v>211511016</v>
      </c>
      <c r="C22" s="76" t="str">
        <f>D31A!I24</f>
        <v>IBRAHIM KEVIN ARRASYID</v>
      </c>
      <c r="D22" s="69" t="s">
        <v>345</v>
      </c>
      <c r="E22" s="72"/>
      <c r="F22" s="73"/>
    </row>
    <row r="23" spans="1:6" ht="41" customHeight="1" x14ac:dyDescent="0.2">
      <c r="A23" s="70">
        <v>16</v>
      </c>
      <c r="B23" s="70" t="str">
        <f>D31A!H25</f>
        <v>211511017</v>
      </c>
      <c r="C23" s="76" t="str">
        <f>D31A!I25</f>
        <v>IRFAN KHOERUL MUPID SETIADI</v>
      </c>
      <c r="D23" s="69" t="s">
        <v>345</v>
      </c>
      <c r="E23" s="72"/>
      <c r="F23" s="73"/>
    </row>
    <row r="24" spans="1:6" ht="41" customHeight="1" x14ac:dyDescent="0.2">
      <c r="A24" s="70">
        <v>17</v>
      </c>
      <c r="B24" s="70" t="str">
        <f>D31A!H26</f>
        <v>211511018</v>
      </c>
      <c r="C24" s="76" t="str">
        <f>D31A!I26</f>
        <v>LOLLA MARIAH</v>
      </c>
      <c r="D24" s="69" t="s">
        <v>345</v>
      </c>
      <c r="E24" s="72"/>
      <c r="F24" s="73"/>
    </row>
    <row r="25" spans="1:6" ht="41" customHeight="1" x14ac:dyDescent="0.2">
      <c r="A25" s="70">
        <v>18</v>
      </c>
      <c r="B25" s="70" t="str">
        <f>D31A!H27</f>
        <v>211511019</v>
      </c>
      <c r="C25" s="76" t="str">
        <f>D31A!I27</f>
        <v>LUTHFIE YANNUARDY</v>
      </c>
      <c r="D25" s="69" t="s">
        <v>345</v>
      </c>
      <c r="E25" s="72"/>
      <c r="F25" s="73"/>
    </row>
    <row r="26" spans="1:6" ht="41" customHeight="1" x14ac:dyDescent="0.2">
      <c r="A26" s="70">
        <v>19</v>
      </c>
      <c r="B26" s="70" t="str">
        <f>D31A!H28</f>
        <v>211511020</v>
      </c>
      <c r="C26" s="76" t="str">
        <f>D31A!I28</f>
        <v>M. FATUR MAULIDAN AZZAHRA</v>
      </c>
      <c r="D26" s="69" t="s">
        <v>345</v>
      </c>
      <c r="E26" s="72"/>
      <c r="F26" s="73"/>
    </row>
    <row r="27" spans="1:6" ht="41" customHeight="1" x14ac:dyDescent="0.2">
      <c r="A27" s="70">
        <v>20</v>
      </c>
      <c r="B27" s="70" t="str">
        <f>D31A!H29</f>
        <v>211511021</v>
      </c>
      <c r="C27" s="76" t="str">
        <f>D31A!I29</f>
        <v>MEISYA PUTERI GHEFIRA</v>
      </c>
      <c r="D27" s="69" t="s">
        <v>345</v>
      </c>
      <c r="E27" s="72"/>
      <c r="F27" s="73"/>
    </row>
    <row r="30" spans="1:6" ht="18" x14ac:dyDescent="0.15">
      <c r="A30" s="94" t="s">
        <v>340</v>
      </c>
      <c r="B30" s="94"/>
      <c r="C30" s="94"/>
      <c r="D30" s="94"/>
      <c r="E30" s="94"/>
      <c r="F30" s="94"/>
    </row>
    <row r="31" spans="1:6" ht="18" x14ac:dyDescent="0.15">
      <c r="A31" s="94" t="s">
        <v>341</v>
      </c>
      <c r="B31" s="94"/>
      <c r="C31" s="94"/>
      <c r="D31" s="94"/>
      <c r="E31" s="94"/>
      <c r="F31" s="94"/>
    </row>
    <row r="32" spans="1:6" ht="18" x14ac:dyDescent="0.15">
      <c r="A32" s="94" t="s">
        <v>342</v>
      </c>
      <c r="B32" s="94"/>
      <c r="C32" s="94"/>
      <c r="D32" s="94"/>
      <c r="E32" s="94"/>
      <c r="F32" s="94"/>
    </row>
    <row r="33" spans="1:8" ht="18" x14ac:dyDescent="0.15">
      <c r="A33" s="94" t="s">
        <v>343</v>
      </c>
      <c r="B33" s="94"/>
      <c r="C33" s="94"/>
      <c r="D33" s="94"/>
      <c r="E33" s="94"/>
      <c r="F33" s="94"/>
    </row>
    <row r="34" spans="1:8" ht="18" x14ac:dyDescent="0.15">
      <c r="A34" s="94" t="s">
        <v>347</v>
      </c>
      <c r="B34" s="94"/>
      <c r="C34" s="94"/>
      <c r="D34" s="94"/>
      <c r="E34" s="94"/>
      <c r="F34" s="94"/>
    </row>
    <row r="35" spans="1:8" x14ac:dyDescent="0.15">
      <c r="A35" s="91"/>
      <c r="B35" s="92"/>
      <c r="C35" s="92"/>
      <c r="D35" s="92"/>
      <c r="E35" s="92"/>
      <c r="F35" s="93"/>
    </row>
    <row r="36" spans="1:8" ht="34" x14ac:dyDescent="0.15">
      <c r="A36" s="67" t="s">
        <v>337</v>
      </c>
      <c r="B36" s="67" t="s">
        <v>9</v>
      </c>
      <c r="C36" s="67" t="s">
        <v>338</v>
      </c>
      <c r="D36" s="74" t="s">
        <v>346</v>
      </c>
      <c r="E36" s="68" t="s">
        <v>339</v>
      </c>
      <c r="F36" s="68"/>
    </row>
    <row r="37" spans="1:8" s="88" customFormat="1" ht="44" customHeight="1" x14ac:dyDescent="0.15">
      <c r="A37" s="83">
        <v>1</v>
      </c>
      <c r="B37" s="83" t="str">
        <f>D42A!A2</f>
        <v>201524001</v>
      </c>
      <c r="C37" s="84" t="str">
        <f>D42A!B2</f>
        <v>Anna Kurniaty</v>
      </c>
      <c r="D37" s="85" t="s">
        <v>345</v>
      </c>
      <c r="E37" s="90"/>
      <c r="F37" s="90"/>
      <c r="H37" s="88" t="str">
        <f>D42A!B2</f>
        <v>Anna Kurniaty</v>
      </c>
    </row>
    <row r="38" spans="1:8" s="88" customFormat="1" ht="44" customHeight="1" x14ac:dyDescent="0.15">
      <c r="A38" s="83">
        <v>2</v>
      </c>
      <c r="B38" s="83" t="str">
        <f>D42A!A3</f>
        <v>201524002</v>
      </c>
      <c r="C38" s="84" t="str">
        <f>D42A!B3</f>
        <v>Dhiya Fakhar Nafi</v>
      </c>
      <c r="D38" s="85" t="s">
        <v>345</v>
      </c>
      <c r="E38" s="90"/>
      <c r="F38" s="90"/>
      <c r="H38" s="88" t="str">
        <f>D42A!B3</f>
        <v>Dhiya Fakhar Nafi</v>
      </c>
    </row>
    <row r="39" spans="1:8" s="88" customFormat="1" ht="44" customHeight="1" x14ac:dyDescent="0.15">
      <c r="A39" s="83">
        <v>3</v>
      </c>
      <c r="B39" s="83" t="str">
        <f>D42A!A4</f>
        <v>201524003</v>
      </c>
      <c r="C39" s="84" t="str">
        <f>D42A!B4</f>
        <v>Diana Fauziah</v>
      </c>
      <c r="D39" s="85" t="s">
        <v>345</v>
      </c>
      <c r="E39" s="90"/>
      <c r="F39" s="90"/>
      <c r="H39" s="88" t="str">
        <f>D42A!B4</f>
        <v>Diana Fauziah</v>
      </c>
    </row>
    <row r="40" spans="1:8" s="88" customFormat="1" ht="44" customHeight="1" x14ac:dyDescent="0.15">
      <c r="A40" s="83">
        <v>4</v>
      </c>
      <c r="B40" s="83" t="str">
        <f>D42A!A6</f>
        <v>201524005</v>
      </c>
      <c r="C40" s="84" t="str">
        <f>D42A!B6</f>
        <v>Dimas Wisnu Saputro</v>
      </c>
      <c r="D40" s="85" t="s">
        <v>345</v>
      </c>
      <c r="E40" s="90"/>
      <c r="F40" s="90"/>
      <c r="H40" s="88" t="str">
        <f>D42A!B6</f>
        <v>Dimas Wisnu Saputro</v>
      </c>
    </row>
    <row r="41" spans="1:8" s="88" customFormat="1" ht="44" customHeight="1" x14ac:dyDescent="0.15">
      <c r="A41" s="83">
        <v>5</v>
      </c>
      <c r="B41" s="83" t="str">
        <f>D42A!A7</f>
        <v>201524006</v>
      </c>
      <c r="C41" s="84" t="str">
        <f>D42A!B7</f>
        <v>Fakkar Muhammad Faza</v>
      </c>
      <c r="D41" s="85" t="s">
        <v>345</v>
      </c>
      <c r="E41" s="90"/>
      <c r="F41" s="90"/>
      <c r="H41" s="88" t="str">
        <f>D42A!B7</f>
        <v>Fakkar Muhammad Faza</v>
      </c>
    </row>
    <row r="42" spans="1:8" s="88" customFormat="1" ht="44" customHeight="1" x14ac:dyDescent="0.15">
      <c r="A42" s="83">
        <v>6</v>
      </c>
      <c r="B42" s="83" t="str">
        <f>D42A!A8</f>
        <v>201524007</v>
      </c>
      <c r="C42" s="84" t="str">
        <f>D42A!B8</f>
        <v>Fanny Putria Agustina</v>
      </c>
      <c r="D42" s="85" t="s">
        <v>345</v>
      </c>
      <c r="E42" s="90"/>
      <c r="F42" s="90"/>
      <c r="H42" s="88" t="str">
        <f>D42A!B8</f>
        <v>Fanny Putria Agustina</v>
      </c>
    </row>
    <row r="43" spans="1:8" s="88" customFormat="1" ht="44" customHeight="1" x14ac:dyDescent="0.15">
      <c r="A43" s="83">
        <v>7</v>
      </c>
      <c r="B43" s="83" t="str">
        <f>D42A!A9</f>
        <v>201524008</v>
      </c>
      <c r="C43" s="84" t="str">
        <f>D42A!B9</f>
        <v>Gefi Aulia Sanjaya</v>
      </c>
      <c r="D43" s="85" t="s">
        <v>345</v>
      </c>
      <c r="E43" s="90"/>
      <c r="F43" s="90"/>
      <c r="H43" s="88" t="str">
        <f>D42A!B9</f>
        <v>Gefi Aulia Sanjaya</v>
      </c>
    </row>
    <row r="44" spans="1:8" s="88" customFormat="1" ht="44" customHeight="1" x14ac:dyDescent="0.15">
      <c r="A44" s="83">
        <v>8</v>
      </c>
      <c r="B44" s="83" t="str">
        <f>D42A!A10</f>
        <v>201524009</v>
      </c>
      <c r="C44" s="84" t="str">
        <f>D42A!B10</f>
        <v>Hafiz Maulana Azhar</v>
      </c>
      <c r="D44" s="85" t="s">
        <v>345</v>
      </c>
      <c r="E44" s="90"/>
      <c r="F44" s="90"/>
      <c r="H44" s="88" t="str">
        <f>D42A!B10</f>
        <v>Hafiz Maulana Azhar</v>
      </c>
    </row>
    <row r="45" spans="1:8" s="88" customFormat="1" ht="44" customHeight="1" x14ac:dyDescent="0.15">
      <c r="A45" s="83">
        <v>9</v>
      </c>
      <c r="B45" s="83" t="str">
        <f>D42A!A11</f>
        <v>201524010</v>
      </c>
      <c r="C45" s="84" t="str">
        <f>D42A!B11</f>
        <v xml:space="preserve">Hasanah </v>
      </c>
      <c r="D45" s="85" t="s">
        <v>345</v>
      </c>
      <c r="E45" s="90"/>
      <c r="F45" s="90"/>
      <c r="H45" s="88" t="str">
        <f>D42A!B11</f>
        <v xml:space="preserve">Hasanah </v>
      </c>
    </row>
    <row r="46" spans="1:8" s="88" customFormat="1" ht="44" customHeight="1" x14ac:dyDescent="0.15">
      <c r="A46" s="83">
        <v>10</v>
      </c>
      <c r="B46" s="83" t="str">
        <f>D42A!A12</f>
        <v>201524011</v>
      </c>
      <c r="C46" s="84" t="str">
        <f>D42A!B12</f>
        <v>Ihsan Fauzan Hanif</v>
      </c>
      <c r="D46" s="85" t="s">
        <v>345</v>
      </c>
      <c r="E46" s="90"/>
      <c r="F46" s="90"/>
      <c r="H46" s="88" t="str">
        <f>D42A!B12</f>
        <v>Ihsan Fauzan Hanif</v>
      </c>
    </row>
    <row r="47" spans="1:8" s="88" customFormat="1" ht="44" customHeight="1" x14ac:dyDescent="0.15">
      <c r="A47" s="83">
        <v>11</v>
      </c>
      <c r="B47" s="83" t="str">
        <f>D42A!A13</f>
        <v>201524012</v>
      </c>
      <c r="C47" s="84" t="str">
        <f>D42A!B13</f>
        <v>Khansa Rafifah Taqiyyah</v>
      </c>
      <c r="D47" s="85" t="s">
        <v>345</v>
      </c>
      <c r="E47" s="90"/>
      <c r="F47" s="90"/>
      <c r="H47" s="88" t="str">
        <f>D42A!B13</f>
        <v>Khansa Rafifah Taqiyyah</v>
      </c>
    </row>
    <row r="48" spans="1:8" s="88" customFormat="1" ht="44" customHeight="1" x14ac:dyDescent="0.15">
      <c r="A48" s="83">
        <v>12</v>
      </c>
      <c r="B48" s="83" t="str">
        <f>D42A!A14</f>
        <v>201524013</v>
      </c>
      <c r="C48" s="84" t="str">
        <f>D42A!B14</f>
        <v>Muhammad Azhar Alauddin</v>
      </c>
      <c r="D48" s="85" t="s">
        <v>345</v>
      </c>
      <c r="E48" s="90"/>
      <c r="F48" s="90"/>
      <c r="H48" s="88" t="str">
        <f>D42A!B14</f>
        <v>Muhammad Azhar Alauddin</v>
      </c>
    </row>
    <row r="49" spans="1:8" s="88" customFormat="1" ht="44" customHeight="1" x14ac:dyDescent="0.15">
      <c r="A49" s="83">
        <v>13</v>
      </c>
      <c r="B49" s="83" t="str">
        <f>D42A!A15</f>
        <v>201524014</v>
      </c>
      <c r="C49" s="84" t="str">
        <f>D42A!B15</f>
        <v>Muhammad Aziz Taufiqurrahman</v>
      </c>
      <c r="D49" s="85" t="s">
        <v>345</v>
      </c>
      <c r="E49" s="90"/>
      <c r="F49" s="90"/>
      <c r="H49" s="88" t="str">
        <f>D42A!B15</f>
        <v>Muhammad Aziz Taufiqurrahman</v>
      </c>
    </row>
    <row r="50" spans="1:8" s="88" customFormat="1" ht="44" customHeight="1" x14ac:dyDescent="0.15">
      <c r="A50" s="83">
        <v>14</v>
      </c>
      <c r="B50" s="83" t="str">
        <f>D42A!A16</f>
        <v>201524015</v>
      </c>
      <c r="C50" s="84" t="str">
        <f>D42A!B16</f>
        <v>Muhammad Fauzi Rizki Hamdalah</v>
      </c>
      <c r="D50" s="85" t="s">
        <v>345</v>
      </c>
      <c r="E50" s="90"/>
      <c r="F50" s="90"/>
      <c r="H50" s="88" t="str">
        <f>D42A!B16</f>
        <v>Muhammad Fauzi Rizki Hamdalah</v>
      </c>
    </row>
    <row r="51" spans="1:8" s="88" customFormat="1" ht="44" customHeight="1" x14ac:dyDescent="0.15">
      <c r="A51" s="83">
        <v>15</v>
      </c>
      <c r="B51" s="83" t="str">
        <f>D42A!A17</f>
        <v>201524016</v>
      </c>
      <c r="C51" s="84" t="str">
        <f>D42A!B17</f>
        <v>Muhammad Faza Hardiansyah</v>
      </c>
      <c r="D51" s="85" t="s">
        <v>345</v>
      </c>
      <c r="E51" s="90"/>
      <c r="F51" s="90"/>
      <c r="H51" s="88" t="str">
        <f>D42A!B17</f>
        <v>Muhammad Faza Hardiansyah</v>
      </c>
    </row>
    <row r="52" spans="1:8" s="88" customFormat="1" ht="44" customHeight="1" x14ac:dyDescent="0.15">
      <c r="A52" s="83">
        <v>16</v>
      </c>
      <c r="B52" s="83" t="str">
        <f>D42A!A19</f>
        <v>201524018</v>
      </c>
      <c r="C52" s="84" t="str">
        <f>D42A!B19</f>
        <v>Muhammad Nabil Haritshah Away</v>
      </c>
      <c r="D52" s="85" t="s">
        <v>345</v>
      </c>
      <c r="E52" s="90"/>
      <c r="F52" s="90"/>
      <c r="H52" s="88" t="str">
        <f>D42A!B19</f>
        <v>Muhammad Nabil Haritshah Away</v>
      </c>
    </row>
    <row r="53" spans="1:8" s="88" customFormat="1" ht="44" customHeight="1" x14ac:dyDescent="0.15">
      <c r="A53" s="83">
        <v>17</v>
      </c>
      <c r="B53" s="83" t="str">
        <f>D42A!A20</f>
        <v>201524019</v>
      </c>
      <c r="C53" s="84" t="str">
        <f>D42A!B20</f>
        <v>Muhammad Rasyid Fadlurrahman</v>
      </c>
      <c r="D53" s="85" t="s">
        <v>345</v>
      </c>
      <c r="E53" s="90"/>
      <c r="F53" s="90"/>
      <c r="H53" s="88" t="str">
        <f>D42A!B20</f>
        <v>Muhammad Rasyid Fadlurrahman</v>
      </c>
    </row>
    <row r="54" spans="1:8" s="88" customFormat="1" ht="44" customHeight="1" x14ac:dyDescent="0.15">
      <c r="A54" s="83">
        <v>18</v>
      </c>
      <c r="B54" s="83" t="str">
        <f>D42A!A21</f>
        <v>201524020</v>
      </c>
      <c r="C54" s="84" t="str">
        <f>D42A!B21</f>
        <v>Nabiilah Nada Iswari</v>
      </c>
      <c r="D54" s="85" t="s">
        <v>345</v>
      </c>
      <c r="E54" s="90"/>
      <c r="F54" s="90"/>
      <c r="H54" s="88" t="str">
        <f>D42A!B21</f>
        <v>Nabiilah Nada Iswari</v>
      </c>
    </row>
    <row r="55" spans="1:8" s="88" customFormat="1" ht="44" customHeight="1" x14ac:dyDescent="0.15">
      <c r="A55" s="83">
        <v>19</v>
      </c>
      <c r="B55" s="83" t="str">
        <f>D42A!A22</f>
        <v>201524021</v>
      </c>
      <c r="C55" s="84" t="str">
        <f>D42A!B22</f>
        <v>Rafli Lutfiansyah Mauluddin</v>
      </c>
      <c r="D55" s="85" t="s">
        <v>345</v>
      </c>
      <c r="E55" s="90"/>
      <c r="F55" s="90"/>
      <c r="H55" s="88" t="str">
        <f>D42A!B22</f>
        <v>Rafli Lutfiansyah Mauluddin</v>
      </c>
    </row>
    <row r="56" spans="1:8" s="88" customFormat="1" ht="44" customHeight="1" x14ac:dyDescent="0.15">
      <c r="A56" s="83">
        <v>20</v>
      </c>
      <c r="B56" s="83" t="str">
        <f>D42A!A23</f>
        <v>201524022</v>
      </c>
      <c r="C56" s="84" t="str">
        <f>D42A!B23</f>
        <v>Rangga Yudha Yudistira</v>
      </c>
      <c r="D56" s="85" t="s">
        <v>345</v>
      </c>
      <c r="E56" s="86"/>
      <c r="F56" s="87"/>
      <c r="H56" s="88" t="str">
        <f>D42A!B23</f>
        <v>Rangga Yudha Yudistira</v>
      </c>
    </row>
    <row r="57" spans="1:8" s="88" customFormat="1" ht="44" customHeight="1" x14ac:dyDescent="0.15">
      <c r="A57" s="83">
        <v>21</v>
      </c>
      <c r="B57" s="83" t="str">
        <f>D42A!A24</f>
        <v>201524023</v>
      </c>
      <c r="C57" s="84" t="str">
        <f>D42A!B24</f>
        <v>Reihan Reinaldi Suryaman</v>
      </c>
      <c r="D57" s="85" t="s">
        <v>345</v>
      </c>
      <c r="E57" s="86"/>
      <c r="F57" s="87"/>
      <c r="H57" s="88" t="str">
        <f>D42A!B24</f>
        <v>Reihan Reinaldi Suryaman</v>
      </c>
    </row>
    <row r="58" spans="1:8" s="88" customFormat="1" ht="44" customHeight="1" x14ac:dyDescent="0.15">
      <c r="A58" s="83">
        <v>22</v>
      </c>
      <c r="B58" s="83" t="str">
        <f>D42A!A25</f>
        <v>201524024</v>
      </c>
      <c r="C58" s="84" t="str">
        <f>D42A!B25</f>
        <v>Rifatia Yumna Salma</v>
      </c>
      <c r="D58" s="85" t="s">
        <v>345</v>
      </c>
      <c r="E58" s="86"/>
      <c r="F58" s="87"/>
      <c r="H58" s="88" t="str">
        <f>D42A!B25</f>
        <v>Rifatia Yumna Salma</v>
      </c>
    </row>
    <row r="59" spans="1:8" s="88" customFormat="1" ht="44" customHeight="1" x14ac:dyDescent="0.15">
      <c r="A59" s="83">
        <v>23</v>
      </c>
      <c r="B59" s="83" t="str">
        <f>D42A!A26</f>
        <v>201524025</v>
      </c>
      <c r="C59" s="84" t="str">
        <f>D42A!B26</f>
        <v>Rijal Azmi Oktora Rahmatika Setiabudi</v>
      </c>
      <c r="D59" s="85" t="s">
        <v>345</v>
      </c>
      <c r="E59" s="86"/>
      <c r="F59" s="87"/>
      <c r="H59" s="88" t="str">
        <f>D42A!B26</f>
        <v>Rijal Azmi Oktora Rahmatika Setiabudi</v>
      </c>
    </row>
    <row r="60" spans="1:8" s="88" customFormat="1" ht="44" customHeight="1" x14ac:dyDescent="0.15">
      <c r="A60" s="83">
        <v>24</v>
      </c>
      <c r="B60" s="83" t="str">
        <f>D42A!A27</f>
        <v>201524026</v>
      </c>
      <c r="C60" s="84" t="str">
        <f>D42A!B27</f>
        <v>Ryrie Ceisha Ramadhanty</v>
      </c>
      <c r="D60" s="85" t="s">
        <v>345</v>
      </c>
      <c r="E60" s="86"/>
      <c r="F60" s="87"/>
      <c r="H60" s="88" t="str">
        <f>D42A!B27</f>
        <v>Ryrie Ceisha Ramadhanty</v>
      </c>
    </row>
    <row r="61" spans="1:8" s="88" customFormat="1" ht="44" customHeight="1" x14ac:dyDescent="0.15">
      <c r="A61" s="83">
        <v>25</v>
      </c>
      <c r="B61" s="83" t="str">
        <f>D42A!A28</f>
        <v>201524027</v>
      </c>
      <c r="C61" s="84" t="str">
        <f>D42A!B28</f>
        <v>Salma Syawalan Putriadhinia</v>
      </c>
      <c r="D61" s="85" t="s">
        <v>345</v>
      </c>
      <c r="E61" s="86"/>
      <c r="F61" s="87"/>
      <c r="H61" s="88" t="str">
        <f>D42A!B28</f>
        <v>Salma Syawalan Putriadhinia</v>
      </c>
    </row>
    <row r="62" spans="1:8" s="88" customFormat="1" ht="44" customHeight="1" x14ac:dyDescent="0.15">
      <c r="A62" s="83">
        <v>26</v>
      </c>
      <c r="B62" s="83" t="str">
        <f>D42A!A31</f>
        <v>201524030</v>
      </c>
      <c r="C62" s="84" t="str">
        <f>D42A!B31</f>
        <v>Syahda Afia Dhiya Ulhaq Tajudin</v>
      </c>
      <c r="D62" s="85" t="s">
        <v>345</v>
      </c>
      <c r="E62" s="86"/>
      <c r="F62" s="87"/>
      <c r="H62" s="88" t="str">
        <f>D42A!B31</f>
        <v>Syahda Afia Dhiya Ulhaq Tajudin</v>
      </c>
    </row>
    <row r="63" spans="1:8" s="88" customFormat="1" ht="44" customHeight="1" x14ac:dyDescent="0.15">
      <c r="A63" s="83">
        <v>27</v>
      </c>
      <c r="B63" s="83" t="str">
        <f>D42A!A32</f>
        <v>201524031</v>
      </c>
      <c r="C63" s="84" t="str">
        <f>D42A!B32</f>
        <v>Syelvie Ira Ratna Mulia</v>
      </c>
      <c r="D63" s="85" t="s">
        <v>345</v>
      </c>
      <c r="E63" s="86"/>
      <c r="F63" s="87"/>
      <c r="H63" s="88" t="str">
        <f>D42A!B32</f>
        <v>Syelvie Ira Ratna Mulia</v>
      </c>
    </row>
    <row r="64" spans="1:8" s="88" customFormat="1" ht="44" customHeight="1" x14ac:dyDescent="0.15">
      <c r="A64" s="83">
        <v>28</v>
      </c>
      <c r="B64" s="83" t="str">
        <f>D42A!A33</f>
        <v>201524032</v>
      </c>
      <c r="C64" s="84" t="str">
        <f>D42A!B33</f>
        <v>Zahwa Putri Hamida</v>
      </c>
      <c r="D64" s="85" t="s">
        <v>345</v>
      </c>
      <c r="E64" s="86"/>
      <c r="F64" s="87"/>
      <c r="H64" s="88" t="str">
        <f>D42A!B33</f>
        <v>Zahwa Putri Hamida</v>
      </c>
    </row>
    <row r="65" spans="1:8" s="88" customFormat="1" ht="44" customHeight="1" x14ac:dyDescent="0.15">
      <c r="A65" s="83">
        <v>29</v>
      </c>
      <c r="B65" s="83" t="str">
        <f>D42B!A1</f>
        <v>201524033</v>
      </c>
      <c r="C65" s="84" t="str">
        <f>D42B!B1</f>
        <v>Adriana Anggita Daeli</v>
      </c>
      <c r="D65" s="85" t="s">
        <v>345</v>
      </c>
      <c r="E65" s="86"/>
      <c r="F65" s="87"/>
      <c r="H65" s="88" t="str">
        <f>D42B!B1</f>
        <v>Adriana Anggita Daeli</v>
      </c>
    </row>
    <row r="66" spans="1:8" s="88" customFormat="1" ht="44" customHeight="1" x14ac:dyDescent="0.15">
      <c r="A66" s="83">
        <v>30</v>
      </c>
      <c r="B66" s="83" t="str">
        <f>D42B!A2</f>
        <v>201524034</v>
      </c>
      <c r="C66" s="84" t="str">
        <f>D42B!B2</f>
        <v>Algi Fari Ramdhani</v>
      </c>
      <c r="D66" s="85" t="s">
        <v>345</v>
      </c>
      <c r="E66" s="86"/>
      <c r="F66" s="87"/>
      <c r="H66" s="88" t="str">
        <f>D42B!B2</f>
        <v>Algi Fari Ramdhani</v>
      </c>
    </row>
    <row r="67" spans="1:8" s="88" customFormat="1" ht="44" customHeight="1" x14ac:dyDescent="0.15">
      <c r="A67" s="83">
        <v>31</v>
      </c>
      <c r="B67" s="83" t="str">
        <f>D42B!A3</f>
        <v>201524035</v>
      </c>
      <c r="C67" s="84" t="str">
        <f>D42B!B3</f>
        <v>Aqil Rahman</v>
      </c>
      <c r="D67" s="85" t="s">
        <v>345</v>
      </c>
      <c r="E67" s="86"/>
      <c r="F67" s="87"/>
      <c r="H67" s="88" t="str">
        <f>D42B!B3</f>
        <v>Aqil Rahman</v>
      </c>
    </row>
    <row r="68" spans="1:8" s="88" customFormat="1" ht="44" customHeight="1" x14ac:dyDescent="0.15">
      <c r="A68" s="83">
        <v>32</v>
      </c>
      <c r="B68" s="83" t="str">
        <f>D42B!A4</f>
        <v>201524036</v>
      </c>
      <c r="C68" s="84" t="str">
        <f>D42B!B4</f>
        <v>Arsal Fadilah</v>
      </c>
      <c r="D68" s="85" t="s">
        <v>345</v>
      </c>
      <c r="E68" s="86"/>
      <c r="F68" s="87"/>
      <c r="H68" s="88" t="str">
        <f>D42B!B4</f>
        <v>Arsal Fadilah</v>
      </c>
    </row>
    <row r="69" spans="1:8" s="88" customFormat="1" ht="44" customHeight="1" x14ac:dyDescent="0.15">
      <c r="A69" s="83">
        <v>33</v>
      </c>
      <c r="B69" s="83" t="str">
        <f>D42B!A6</f>
        <v>201524038</v>
      </c>
      <c r="C69" s="84" t="str">
        <f>D42B!B6</f>
        <v>Caturiani Pratidina Bintari</v>
      </c>
      <c r="D69" s="85" t="s">
        <v>345</v>
      </c>
      <c r="E69" s="86"/>
      <c r="F69" s="87"/>
      <c r="H69" s="88" t="str">
        <f>D42B!B5</f>
        <v>Azis Surohman</v>
      </c>
    </row>
    <row r="70" spans="1:8" s="88" customFormat="1" ht="44" customHeight="1" x14ac:dyDescent="0.15">
      <c r="A70" s="83">
        <v>34</v>
      </c>
      <c r="B70" s="83" t="str">
        <f>D42B!A7</f>
        <v>201524039</v>
      </c>
      <c r="C70" s="84" t="str">
        <f>D42B!B7</f>
        <v>Decia Safira Alfitri</v>
      </c>
      <c r="D70" s="85" t="s">
        <v>345</v>
      </c>
      <c r="E70" s="86"/>
      <c r="F70" s="87"/>
      <c r="H70" s="88" t="str">
        <f>D42B!B6</f>
        <v>Caturiani Pratidina Bintari</v>
      </c>
    </row>
    <row r="71" spans="1:8" s="88" customFormat="1" ht="44" customHeight="1" x14ac:dyDescent="0.15">
      <c r="A71" s="83">
        <v>35</v>
      </c>
      <c r="B71" s="83" t="str">
        <f>D42B!A8</f>
        <v>201524040</v>
      </c>
      <c r="C71" s="84" t="str">
        <f>D42B!B8</f>
        <v>Dimas Kurniawan</v>
      </c>
      <c r="D71" s="85" t="s">
        <v>345</v>
      </c>
      <c r="E71" s="86"/>
      <c r="F71" s="87"/>
      <c r="H71" s="88" t="str">
        <f>D42B!B7</f>
        <v>Decia Safira Alfitri</v>
      </c>
    </row>
    <row r="72" spans="1:8" s="88" customFormat="1" ht="44" customHeight="1" x14ac:dyDescent="0.15">
      <c r="A72" s="83">
        <v>36</v>
      </c>
      <c r="B72" s="83" t="str">
        <f>D42B!A9</f>
        <v>201524041</v>
      </c>
      <c r="C72" s="84" t="str">
        <f>D42B!B9</f>
        <v>Eben Ezer Napitu</v>
      </c>
      <c r="D72" s="85" t="s">
        <v>345</v>
      </c>
      <c r="E72" s="86"/>
      <c r="F72" s="87"/>
      <c r="H72" s="88" t="str">
        <f>D42B!B8</f>
        <v>Dimas Kurniawan</v>
      </c>
    </row>
    <row r="73" spans="1:8" s="88" customFormat="1" ht="44" customHeight="1" x14ac:dyDescent="0.15">
      <c r="A73" s="83">
        <v>37</v>
      </c>
      <c r="B73" s="83" t="str">
        <f>D42B!A10</f>
        <v>201524042</v>
      </c>
      <c r="C73" s="84" t="str">
        <f>D42B!B10</f>
        <v>Fadhil Muhammad</v>
      </c>
      <c r="D73" s="85" t="s">
        <v>345</v>
      </c>
      <c r="E73" s="86"/>
      <c r="F73" s="87"/>
      <c r="H73" s="88" t="str">
        <f>D42B!B9</f>
        <v>Eben Ezer Napitu</v>
      </c>
    </row>
    <row r="74" spans="1:8" s="88" customFormat="1" ht="44" customHeight="1" x14ac:dyDescent="0.15">
      <c r="A74" s="83">
        <v>38</v>
      </c>
      <c r="B74" s="83" t="str">
        <f>D42B!A11</f>
        <v>201524043</v>
      </c>
      <c r="C74" s="84" t="str">
        <f>D42B!B11</f>
        <v>Faizal Abdul Hakim</v>
      </c>
      <c r="D74" s="85" t="s">
        <v>345</v>
      </c>
      <c r="E74" s="86"/>
      <c r="F74" s="87"/>
      <c r="H74" s="88" t="str">
        <f>D42B!B10</f>
        <v>Fadhil Muhammad</v>
      </c>
    </row>
    <row r="75" spans="1:8" s="88" customFormat="1" ht="44" customHeight="1" x14ac:dyDescent="0.15">
      <c r="A75" s="83">
        <v>39</v>
      </c>
      <c r="B75" s="83" t="str">
        <f>D42B!A12</f>
        <v>201524044</v>
      </c>
      <c r="C75" s="84" t="str">
        <f>D42B!B12</f>
        <v>Fasya Nur Fauzziyah</v>
      </c>
      <c r="D75" s="85" t="s">
        <v>345</v>
      </c>
      <c r="E75" s="86"/>
      <c r="F75" s="87"/>
      <c r="H75" s="88" t="str">
        <f>D42B!B11</f>
        <v>Faizal Abdul Hakim</v>
      </c>
    </row>
    <row r="76" spans="1:8" s="88" customFormat="1" ht="44" customHeight="1" x14ac:dyDescent="0.15">
      <c r="A76" s="83">
        <v>40</v>
      </c>
      <c r="B76" s="83" t="str">
        <f>D42B!A13</f>
        <v>201524045</v>
      </c>
      <c r="C76" s="84" t="str">
        <f>D42B!B13</f>
        <v>Fiora Berliana Putri</v>
      </c>
      <c r="D76" s="85" t="s">
        <v>345</v>
      </c>
      <c r="E76" s="86"/>
      <c r="F76" s="87"/>
      <c r="H76" s="88" t="str">
        <f>D42B!B12</f>
        <v>Fasya Nur Fauzziyah</v>
      </c>
    </row>
    <row r="77" spans="1:8" s="88" customFormat="1" ht="44" customHeight="1" x14ac:dyDescent="0.15">
      <c r="A77" s="83">
        <v>41</v>
      </c>
      <c r="B77" s="83" t="str">
        <f>D42B!A14</f>
        <v>201524046</v>
      </c>
      <c r="C77" s="84" t="str">
        <f>D42B!B14</f>
        <v>Hilma Sri Rahayu</v>
      </c>
      <c r="D77" s="85" t="s">
        <v>345</v>
      </c>
      <c r="E77" s="86"/>
      <c r="F77" s="87"/>
      <c r="H77" s="88" t="str">
        <f>D42B!B13</f>
        <v>Fiora Berliana Putri</v>
      </c>
    </row>
    <row r="78" spans="1:8" s="88" customFormat="1" ht="44" customHeight="1" x14ac:dyDescent="0.15">
      <c r="A78" s="83">
        <v>42</v>
      </c>
      <c r="B78" s="83" t="str">
        <f>D42B!A15</f>
        <v>201524047</v>
      </c>
      <c r="C78" s="84" t="str">
        <f>D42B!B15</f>
        <v>Kevandra Rivaldy Adrianto Putra</v>
      </c>
      <c r="D78" s="85" t="s">
        <v>345</v>
      </c>
      <c r="E78" s="86"/>
      <c r="F78" s="87"/>
      <c r="H78" s="88" t="str">
        <f>D42B!B14</f>
        <v>Hilma Sri Rahayu</v>
      </c>
    </row>
    <row r="79" spans="1:8" s="88" customFormat="1" ht="44" customHeight="1" x14ac:dyDescent="0.15">
      <c r="A79" s="83">
        <v>43</v>
      </c>
      <c r="B79" s="83" t="str">
        <f>D42B!A16</f>
        <v>201524048</v>
      </c>
      <c r="C79" s="84" t="str">
        <f>D42B!B16</f>
        <v>Kiki Rizki Amelia</v>
      </c>
      <c r="D79" s="85" t="s">
        <v>345</v>
      </c>
      <c r="E79" s="86"/>
      <c r="F79" s="87"/>
      <c r="H79" s="88" t="str">
        <f>D42B!B15</f>
        <v>Kevandra Rivaldy Adrianto Putra</v>
      </c>
    </row>
    <row r="80" spans="1:8" s="88" customFormat="1" ht="44" customHeight="1" x14ac:dyDescent="0.15">
      <c r="A80" s="83">
        <v>44</v>
      </c>
      <c r="B80" s="83" t="str">
        <f>D42B!A17</f>
        <v>201524049</v>
      </c>
      <c r="C80" s="84" t="str">
        <f>D42B!B17</f>
        <v>Lamda Richo Vanjaya Sumaryadi</v>
      </c>
      <c r="D80" s="85" t="s">
        <v>345</v>
      </c>
      <c r="E80" s="86"/>
      <c r="F80" s="87"/>
      <c r="H80" s="88" t="str">
        <f>D42B!B16</f>
        <v>Kiki Rizki Amelia</v>
      </c>
    </row>
    <row r="81" spans="1:11" s="88" customFormat="1" ht="44" customHeight="1" x14ac:dyDescent="0.15">
      <c r="A81" s="83">
        <v>45</v>
      </c>
      <c r="B81" s="83" t="str">
        <f>D42B!A18</f>
        <v>201524050</v>
      </c>
      <c r="C81" s="84" t="str">
        <f>D42B!B18</f>
        <v>Luthfi Maajid</v>
      </c>
      <c r="D81" s="85" t="s">
        <v>345</v>
      </c>
      <c r="E81" s="86"/>
      <c r="F81" s="87"/>
      <c r="H81" s="88" t="str">
        <f>D42B!B17</f>
        <v>Lamda Richo Vanjaya Sumaryadi</v>
      </c>
    </row>
    <row r="82" spans="1:11" s="88" customFormat="1" ht="44" customHeight="1" x14ac:dyDescent="0.15">
      <c r="A82" s="83">
        <v>46</v>
      </c>
      <c r="B82" s="83" t="str">
        <f>D42B!A20</f>
        <v>201524052</v>
      </c>
      <c r="C82" s="84" t="str">
        <f>D42B!B20</f>
        <v>Mochammad Lutfi Faturachman</v>
      </c>
      <c r="D82" s="85" t="s">
        <v>345</v>
      </c>
      <c r="E82" s="86"/>
      <c r="F82" s="87"/>
      <c r="H82" s="88" t="str">
        <f>D42B!B19</f>
        <v>Mochammad Daffa Faqiha Fawwaz Hanjowo</v>
      </c>
    </row>
    <row r="83" spans="1:11" s="88" customFormat="1" ht="44" customHeight="1" x14ac:dyDescent="0.15">
      <c r="A83" s="83">
        <v>47</v>
      </c>
      <c r="B83" s="83" t="str">
        <f>D42B!A21</f>
        <v>201524053</v>
      </c>
      <c r="C83" s="84" t="str">
        <f>D42B!B21</f>
        <v>Mochammad Zidan Al-Baihaqi</v>
      </c>
      <c r="D83" s="85" t="s">
        <v>345</v>
      </c>
      <c r="E83" s="86"/>
      <c r="F83" s="87"/>
      <c r="H83" s="88" t="str">
        <f>D42B!B20</f>
        <v>Mochammad Lutfi Faturachman</v>
      </c>
    </row>
    <row r="84" spans="1:11" s="88" customFormat="1" ht="44" customHeight="1" x14ac:dyDescent="0.15">
      <c r="A84" s="83">
        <v>48</v>
      </c>
      <c r="B84" s="83" t="str">
        <f>D42B!A22</f>
        <v>201524054</v>
      </c>
      <c r="C84" s="84" t="str">
        <f>D42B!B22</f>
        <v>Muhamad Aryadipura Sasmitaatmadja</v>
      </c>
      <c r="D84" s="85" t="s">
        <v>345</v>
      </c>
      <c r="E84" s="86"/>
      <c r="F84" s="87"/>
      <c r="H84" s="88" t="str">
        <f>D42B!B21</f>
        <v>Mochammad Zidan Al-Baihaqi</v>
      </c>
    </row>
    <row r="85" spans="1:11" s="88" customFormat="1" ht="44" customHeight="1" x14ac:dyDescent="0.15">
      <c r="A85" s="83">
        <v>49</v>
      </c>
      <c r="B85" s="83" t="str">
        <f>D42B!A23</f>
        <v>201524055</v>
      </c>
      <c r="C85" s="84" t="str">
        <f>D42B!B23</f>
        <v>Nauval Ozora Mahadri</v>
      </c>
      <c r="D85" s="85" t="s">
        <v>345</v>
      </c>
      <c r="E85" s="86"/>
      <c r="F85" s="87"/>
      <c r="H85" s="88" t="str">
        <f>D42B!B22</f>
        <v>Muhamad Aryadipura Sasmitaatmadja</v>
      </c>
    </row>
    <row r="86" spans="1:11" s="88" customFormat="1" ht="44" customHeight="1" x14ac:dyDescent="0.15">
      <c r="A86" s="83">
        <v>50</v>
      </c>
      <c r="B86" s="83" t="str">
        <f>D42B!A24</f>
        <v>201524056</v>
      </c>
      <c r="C86" s="84" t="str">
        <f>D42B!B24</f>
        <v>Nisa Hauna Yusriyyah</v>
      </c>
      <c r="D86" s="85" t="s">
        <v>345</v>
      </c>
      <c r="E86" s="86"/>
      <c r="F86" s="87"/>
      <c r="H86" s="88" t="str">
        <f>D42B!B23</f>
        <v>Nauval Ozora Mahadri</v>
      </c>
    </row>
    <row r="87" spans="1:11" s="88" customFormat="1" ht="44" customHeight="1" x14ac:dyDescent="0.15">
      <c r="A87" s="83">
        <v>51</v>
      </c>
      <c r="B87" s="83" t="str">
        <f>D42B!A25</f>
        <v>201524057</v>
      </c>
      <c r="C87" s="84" t="str">
        <f>D42B!B25</f>
        <v>Nuno Alwi Azimah</v>
      </c>
      <c r="D87" s="85" t="s">
        <v>345</v>
      </c>
      <c r="E87" s="86"/>
      <c r="F87" s="87"/>
      <c r="G87" s="89" t="s">
        <v>8</v>
      </c>
      <c r="H87" s="88" t="str">
        <f>D42B!B24</f>
        <v>Nisa Hauna Yusriyyah</v>
      </c>
    </row>
    <row r="88" spans="1:11" s="88" customFormat="1" ht="44" customHeight="1" x14ac:dyDescent="0.15">
      <c r="A88" s="83">
        <v>52</v>
      </c>
      <c r="B88" s="83" t="str">
        <f>D42B!A26</f>
        <v>201524058</v>
      </c>
      <c r="C88" s="84" t="str">
        <f>D42B!B26</f>
        <v>Pamudya Putra Pamungkas</v>
      </c>
      <c r="D88" s="85" t="s">
        <v>345</v>
      </c>
      <c r="E88" s="86"/>
      <c r="F88" s="87"/>
      <c r="H88" s="88" t="str">
        <f>D42B!B25</f>
        <v>Nuno Alwi Azimah</v>
      </c>
    </row>
    <row r="89" spans="1:11" s="88" customFormat="1" ht="44" customHeight="1" x14ac:dyDescent="0.15">
      <c r="A89" s="83">
        <v>53</v>
      </c>
      <c r="B89" s="83" t="str">
        <f>D42B!A27</f>
        <v>201524059</v>
      </c>
      <c r="C89" s="84" t="str">
        <f>D42B!B27</f>
        <v>Rusyda Jasmine Rachmat</v>
      </c>
      <c r="D89" s="85" t="s">
        <v>345</v>
      </c>
      <c r="E89" s="86"/>
      <c r="F89" s="87"/>
    </row>
    <row r="90" spans="1:11" s="88" customFormat="1" ht="44" customHeight="1" x14ac:dyDescent="0.15">
      <c r="A90" s="83">
        <v>54</v>
      </c>
      <c r="B90" s="83" t="str">
        <f>D42B!A28</f>
        <v>201524060</v>
      </c>
      <c r="C90" s="84" t="str">
        <f>D42B!B28</f>
        <v>Sobri Waskito Aji</v>
      </c>
      <c r="D90" s="85" t="s">
        <v>345</v>
      </c>
      <c r="E90" s="86"/>
      <c r="F90" s="87"/>
      <c r="J90" s="88">
        <f>179*130</f>
        <v>23270</v>
      </c>
    </row>
    <row r="91" spans="1:11" s="88" customFormat="1" ht="44" customHeight="1" x14ac:dyDescent="0.15">
      <c r="A91" s="83">
        <v>55</v>
      </c>
      <c r="B91" s="83" t="str">
        <f>D42B!A29</f>
        <v>201524061</v>
      </c>
      <c r="C91" s="84" t="str">
        <f>D42B!B29</f>
        <v>Sylvia Agnia Tazqiany Suwanto</v>
      </c>
      <c r="D91" s="85" t="s">
        <v>345</v>
      </c>
      <c r="E91" s="86"/>
      <c r="F91" s="87"/>
      <c r="I91" s="88" t="e" cm="1" vm="1">
        <f t="array" aca="1" ref="I91" ca="1">A90:A93</f>
        <v>#VALUE!</v>
      </c>
    </row>
    <row r="92" spans="1:11" s="88" customFormat="1" ht="44" customHeight="1" x14ac:dyDescent="0.15">
      <c r="A92" s="83">
        <v>56</v>
      </c>
      <c r="B92" s="83" t="str">
        <f>D42B!A30</f>
        <v>201524062</v>
      </c>
      <c r="C92" s="84" t="str">
        <f>D42B!B30</f>
        <v>Temmy Mahesa Ridwan</v>
      </c>
      <c r="D92" s="85" t="s">
        <v>345</v>
      </c>
      <c r="E92" s="86"/>
      <c r="F92" s="87"/>
      <c r="I92" s="88">
        <f>58*130000</f>
        <v>7540000</v>
      </c>
      <c r="J92" s="88">
        <f>57*130000</f>
        <v>7410000</v>
      </c>
    </row>
    <row r="93" spans="1:11" s="88" customFormat="1" ht="44" customHeight="1" x14ac:dyDescent="0.15">
      <c r="A93" s="83">
        <v>57</v>
      </c>
      <c r="B93" s="83" t="str">
        <f>D42B!A31</f>
        <v>201524063</v>
      </c>
      <c r="C93" s="84" t="str">
        <f>D42B!B31</f>
        <v>Wili Akbar Nugraha</v>
      </c>
      <c r="D93" s="85" t="s">
        <v>345</v>
      </c>
      <c r="E93" s="86"/>
      <c r="F93" s="87"/>
    </row>
    <row r="94" spans="1:11" ht="16" x14ac:dyDescent="0.2">
      <c r="A94" s="78" t="s">
        <v>349</v>
      </c>
      <c r="B94" s="78"/>
      <c r="C94" s="78"/>
      <c r="D94" s="78" t="s">
        <v>366</v>
      </c>
      <c r="E94" s="78"/>
      <c r="F94" s="78"/>
      <c r="H94" s="88" t="str">
        <f>D42B!B27</f>
        <v>Rusyda Jasmine Rachmat</v>
      </c>
      <c r="I94">
        <f>61*130</f>
        <v>7930</v>
      </c>
      <c r="J94">
        <f>I94*130</f>
        <v>1030900</v>
      </c>
      <c r="K94">
        <f>61*130000</f>
        <v>7930000</v>
      </c>
    </row>
    <row r="95" spans="1:11" ht="16" x14ac:dyDescent="0.2">
      <c r="A95" s="71" t="s">
        <v>367</v>
      </c>
      <c r="B95" s="71"/>
      <c r="C95" s="71"/>
      <c r="D95" s="71"/>
      <c r="E95" s="71"/>
      <c r="F95" s="71"/>
      <c r="H95" s="88" t="str">
        <f>D42B!B28</f>
        <v>Sobri Waskito Aji</v>
      </c>
    </row>
    <row r="96" spans="1:11" ht="16" x14ac:dyDescent="0.2">
      <c r="A96" s="79"/>
      <c r="B96" s="79"/>
      <c r="C96" s="79"/>
      <c r="D96" s="79"/>
      <c r="E96" s="79"/>
      <c r="F96" s="79"/>
      <c r="H96" s="88" t="str">
        <f>D42B!B29</f>
        <v>Sylvia Agnia Tazqiany Suwanto</v>
      </c>
    </row>
    <row r="97" spans="1:8" ht="16" x14ac:dyDescent="0.2">
      <c r="A97" s="80"/>
      <c r="B97" s="77"/>
      <c r="C97" s="81"/>
      <c r="D97" s="77"/>
      <c r="E97" s="77" t="s">
        <v>348</v>
      </c>
      <c r="F97" s="77"/>
      <c r="H97" s="88" t="str">
        <f>D42B!B30</f>
        <v>Temmy Mahesa Ridwan</v>
      </c>
    </row>
    <row r="98" spans="1:8" ht="16" x14ac:dyDescent="0.2">
      <c r="A98" s="80"/>
      <c r="B98" s="77"/>
      <c r="C98" s="81"/>
      <c r="D98" s="77"/>
      <c r="E98" s="77"/>
      <c r="F98" s="77"/>
      <c r="H98" s="88" t="str">
        <f>D42B!B31</f>
        <v>Wili Akbar Nugraha</v>
      </c>
    </row>
    <row r="99" spans="1:8" ht="16" x14ac:dyDescent="0.2">
      <c r="A99" s="80"/>
      <c r="B99" s="77"/>
      <c r="C99" s="82" t="s">
        <v>350</v>
      </c>
      <c r="D99" s="77"/>
      <c r="E99" s="77"/>
      <c r="F99" s="77"/>
      <c r="H99" s="88" t="str">
        <f>D42B!B32</f>
        <v>Yoga Pratama</v>
      </c>
    </row>
    <row r="100" spans="1:8" x14ac:dyDescent="0.15">
      <c r="H100" s="89" t="s">
        <v>8</v>
      </c>
    </row>
    <row r="101" spans="1:8" ht="16" x14ac:dyDescent="0.2">
      <c r="B101" s="77" t="s">
        <v>351</v>
      </c>
      <c r="E101" s="77" t="s">
        <v>358</v>
      </c>
      <c r="H101" s="89" t="s">
        <v>8</v>
      </c>
    </row>
    <row r="102" spans="1:8" ht="16" x14ac:dyDescent="0.2">
      <c r="B102" s="77" t="s">
        <v>352</v>
      </c>
      <c r="E102" s="77" t="s">
        <v>357</v>
      </c>
      <c r="H102" s="89" t="s">
        <v>8</v>
      </c>
    </row>
    <row r="103" spans="1:8" ht="16" x14ac:dyDescent="0.2">
      <c r="B103" s="77" t="s">
        <v>353</v>
      </c>
      <c r="E103" s="77"/>
      <c r="H103" s="89" t="s">
        <v>8</v>
      </c>
    </row>
    <row r="104" spans="1:8" ht="16" x14ac:dyDescent="0.2">
      <c r="B104" s="77" t="s">
        <v>354</v>
      </c>
      <c r="E104" s="77"/>
    </row>
    <row r="105" spans="1:8" ht="16" x14ac:dyDescent="0.2">
      <c r="B105" s="77"/>
      <c r="E105" s="77"/>
    </row>
    <row r="106" spans="1:8" ht="16" x14ac:dyDescent="0.2">
      <c r="B106" s="77"/>
      <c r="E106" s="77"/>
    </row>
    <row r="107" spans="1:8" ht="16" x14ac:dyDescent="0.2">
      <c r="B107" s="77"/>
      <c r="E107" s="77"/>
    </row>
    <row r="108" spans="1:8" ht="16" x14ac:dyDescent="0.2">
      <c r="B108" s="77"/>
      <c r="E108" s="77"/>
    </row>
    <row r="109" spans="1:8" ht="16" x14ac:dyDescent="0.2">
      <c r="B109" s="77" t="s">
        <v>355</v>
      </c>
      <c r="E109" s="77" t="s">
        <v>359</v>
      </c>
    </row>
    <row r="110" spans="1:8" ht="16" x14ac:dyDescent="0.2">
      <c r="B110" s="77" t="s">
        <v>356</v>
      </c>
      <c r="E110" s="77" t="s">
        <v>360</v>
      </c>
    </row>
    <row r="111" spans="1:8" ht="16" x14ac:dyDescent="0.2">
      <c r="E111" s="77"/>
    </row>
  </sheetData>
  <mergeCells count="93">
    <mergeCell ref="E93:F93"/>
    <mergeCell ref="E88:F88"/>
    <mergeCell ref="A94:C94"/>
    <mergeCell ref="D94:F94"/>
    <mergeCell ref="A95:F95"/>
    <mergeCell ref="E89:F89"/>
    <mergeCell ref="E90:F90"/>
    <mergeCell ref="E91:F91"/>
    <mergeCell ref="E92:F92"/>
    <mergeCell ref="E82:F82"/>
    <mergeCell ref="E83:F83"/>
    <mergeCell ref="E84:F84"/>
    <mergeCell ref="E85:F85"/>
    <mergeCell ref="E86:F86"/>
    <mergeCell ref="E87:F87"/>
    <mergeCell ref="E77:F77"/>
    <mergeCell ref="E78:F78"/>
    <mergeCell ref="E79:F79"/>
    <mergeCell ref="E80:F80"/>
    <mergeCell ref="E81:F81"/>
    <mergeCell ref="E71:F71"/>
    <mergeCell ref="E72:F72"/>
    <mergeCell ref="E73:F73"/>
    <mergeCell ref="E74:F74"/>
    <mergeCell ref="E75:F75"/>
    <mergeCell ref="E76:F76"/>
    <mergeCell ref="E66:F66"/>
    <mergeCell ref="E67:F67"/>
    <mergeCell ref="E68:F68"/>
    <mergeCell ref="E69:F69"/>
    <mergeCell ref="E70:F70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61:F61"/>
    <mergeCell ref="E51:F51"/>
    <mergeCell ref="E52:F52"/>
    <mergeCell ref="E53:F53"/>
    <mergeCell ref="E54:F54"/>
    <mergeCell ref="E55:F55"/>
    <mergeCell ref="E45:F45"/>
    <mergeCell ref="E46:F46"/>
    <mergeCell ref="E47:F47"/>
    <mergeCell ref="E48:F48"/>
    <mergeCell ref="E49:F49"/>
    <mergeCell ref="E50:F50"/>
    <mergeCell ref="E40:F40"/>
    <mergeCell ref="E41:F41"/>
    <mergeCell ref="E42:F42"/>
    <mergeCell ref="E43:F43"/>
    <mergeCell ref="E44:F44"/>
    <mergeCell ref="A34:F34"/>
    <mergeCell ref="E36:F36"/>
    <mergeCell ref="E37:F37"/>
    <mergeCell ref="E38:F38"/>
    <mergeCell ref="E39:F39"/>
    <mergeCell ref="A35:F35"/>
    <mergeCell ref="E26:F26"/>
    <mergeCell ref="E27:F27"/>
    <mergeCell ref="A30:F30"/>
    <mergeCell ref="A31:F31"/>
    <mergeCell ref="A32:F32"/>
    <mergeCell ref="A33:F33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E7:F7"/>
    <mergeCell ref="A1:F1"/>
    <mergeCell ref="A5:F5"/>
    <mergeCell ref="A4:F4"/>
    <mergeCell ref="A3:F3"/>
    <mergeCell ref="A2:F2"/>
  </mergeCells>
  <phoneticPr fontId="17" type="noConversion"/>
  <pageMargins left="0.95" right="0.45" top="0.75" bottom="0.75" header="0.3" footer="0.3"/>
  <pageSetup paperSize="9" scale="7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9C01-D882-C143-9DD0-083EA188505A}">
  <sheetPr>
    <pageSetUpPr fitToPage="1"/>
  </sheetPr>
  <dimension ref="A1:J87"/>
  <sheetViews>
    <sheetView tabSelected="1" topLeftCell="A63" workbookViewId="0">
      <selection activeCell="E67" sqref="E67:F67"/>
    </sheetView>
  </sheetViews>
  <sheetFormatPr baseColWidth="10" defaultRowHeight="13" x14ac:dyDescent="0.15"/>
  <cols>
    <col min="2" max="2" width="16.33203125" customWidth="1"/>
    <col min="3" max="3" width="35.5" bestFit="1" customWidth="1"/>
    <col min="4" max="4" width="15.33203125" customWidth="1"/>
    <col min="5" max="5" width="16.33203125" customWidth="1"/>
    <col min="6" max="6" width="14.33203125" customWidth="1"/>
  </cols>
  <sheetData>
    <row r="1" spans="1:7" ht="18" x14ac:dyDescent="0.15">
      <c r="A1" s="94" t="s">
        <v>340</v>
      </c>
      <c r="B1" s="94"/>
      <c r="C1" s="94"/>
      <c r="D1" s="94"/>
      <c r="E1" s="94"/>
      <c r="F1" s="94"/>
    </row>
    <row r="2" spans="1:7" ht="18" x14ac:dyDescent="0.15">
      <c r="A2" s="94" t="s">
        <v>341</v>
      </c>
      <c r="B2" s="94"/>
      <c r="C2" s="94"/>
      <c r="D2" s="94"/>
      <c r="E2" s="94"/>
      <c r="F2" s="94"/>
    </row>
    <row r="3" spans="1:7" ht="18" x14ac:dyDescent="0.15">
      <c r="A3" s="94" t="s">
        <v>342</v>
      </c>
      <c r="B3" s="94"/>
      <c r="C3" s="94"/>
      <c r="D3" s="94"/>
      <c r="E3" s="94"/>
      <c r="F3" s="94"/>
    </row>
    <row r="4" spans="1:7" ht="18" x14ac:dyDescent="0.15">
      <c r="A4" s="94" t="s">
        <v>343</v>
      </c>
      <c r="B4" s="94"/>
      <c r="C4" s="94"/>
      <c r="D4" s="94"/>
      <c r="E4" s="94"/>
      <c r="F4" s="94"/>
    </row>
    <row r="5" spans="1:7" ht="18" x14ac:dyDescent="0.15">
      <c r="A5" s="94" t="s">
        <v>361</v>
      </c>
      <c r="B5" s="94"/>
      <c r="C5" s="94"/>
      <c r="D5" s="94"/>
      <c r="E5" s="94"/>
      <c r="F5" s="94"/>
    </row>
    <row r="6" spans="1:7" x14ac:dyDescent="0.15">
      <c r="A6" s="91"/>
      <c r="B6" s="92"/>
      <c r="C6" s="92"/>
      <c r="D6" s="92"/>
      <c r="E6" s="92"/>
      <c r="F6" s="93"/>
    </row>
    <row r="7" spans="1:7" ht="51" x14ac:dyDescent="0.15">
      <c r="A7" s="67" t="s">
        <v>337</v>
      </c>
      <c r="B7" s="67" t="s">
        <v>9</v>
      </c>
      <c r="C7" s="67" t="s">
        <v>338</v>
      </c>
      <c r="D7" s="74" t="s">
        <v>346</v>
      </c>
      <c r="E7" s="68" t="s">
        <v>339</v>
      </c>
      <c r="F7" s="68"/>
    </row>
    <row r="8" spans="1:7" ht="50" customHeight="1" x14ac:dyDescent="0.15">
      <c r="A8" s="83">
        <v>1</v>
      </c>
      <c r="B8" s="83" t="str">
        <f>D41A!B1</f>
        <v>211524001</v>
      </c>
      <c r="C8" s="95" t="str">
        <f>D41A!C1</f>
        <v>Adinda Faayza Malika</v>
      </c>
      <c r="D8" s="85" t="s">
        <v>345</v>
      </c>
      <c r="E8" s="90"/>
      <c r="F8" s="90"/>
      <c r="G8" t="str">
        <f>D41A!C1</f>
        <v>Adinda Faayza Malika</v>
      </c>
    </row>
    <row r="9" spans="1:7" ht="50" customHeight="1" x14ac:dyDescent="0.15">
      <c r="A9" s="83">
        <v>2</v>
      </c>
      <c r="B9" s="83" t="str">
        <f>D41A!B2</f>
        <v>211524002</v>
      </c>
      <c r="C9" s="95" t="str">
        <f>D41A!C2</f>
        <v>Amelia Dewi Agustiani</v>
      </c>
      <c r="D9" s="85" t="s">
        <v>345</v>
      </c>
      <c r="E9" s="90"/>
      <c r="F9" s="90"/>
      <c r="G9" t="str">
        <f>D41A!C2</f>
        <v>Amelia Dewi Agustiani</v>
      </c>
    </row>
    <row r="10" spans="1:7" ht="50" customHeight="1" x14ac:dyDescent="0.15">
      <c r="A10" s="83">
        <v>3</v>
      </c>
      <c r="B10" s="83" t="str">
        <f>D41A!B3</f>
        <v>211524003</v>
      </c>
      <c r="C10" s="95" t="str">
        <f>D41A!C3</f>
        <v>Annisa Dinda Gantini</v>
      </c>
      <c r="D10" s="85" t="s">
        <v>345</v>
      </c>
      <c r="E10" s="90"/>
      <c r="F10" s="90"/>
      <c r="G10" t="str">
        <f>D41A!C3</f>
        <v>Annisa Dinda Gantini</v>
      </c>
    </row>
    <row r="11" spans="1:7" ht="50" customHeight="1" x14ac:dyDescent="0.15">
      <c r="A11" s="83">
        <v>4</v>
      </c>
      <c r="B11" s="83" t="str">
        <f>D41A!B4</f>
        <v>211524004</v>
      </c>
      <c r="C11" s="95" t="str">
        <f>D41A!C4</f>
        <v>Berliana Elfada</v>
      </c>
      <c r="D11" s="85" t="s">
        <v>345</v>
      </c>
      <c r="E11" s="90"/>
      <c r="F11" s="90"/>
      <c r="G11" t="str">
        <f>D41A!C4</f>
        <v>Berliana Elfada</v>
      </c>
    </row>
    <row r="12" spans="1:7" ht="50" customHeight="1" x14ac:dyDescent="0.15">
      <c r="A12" s="83">
        <v>5</v>
      </c>
      <c r="B12" s="83" t="str">
        <f>D41A!B5</f>
        <v>211524005</v>
      </c>
      <c r="C12" s="95" t="str">
        <f>D41A!C5</f>
        <v>Cintia Ningsih</v>
      </c>
      <c r="D12" s="85" t="s">
        <v>345</v>
      </c>
      <c r="E12" s="90"/>
      <c r="F12" s="90"/>
      <c r="G12" t="str">
        <f>D41A!C5</f>
        <v>Cintia Ningsih</v>
      </c>
    </row>
    <row r="13" spans="1:7" ht="50" customHeight="1" x14ac:dyDescent="0.15">
      <c r="A13" s="83">
        <v>6</v>
      </c>
      <c r="B13" s="83" t="str">
        <f>D41A!B6</f>
        <v>211524006</v>
      </c>
      <c r="C13" s="95" t="str">
        <f>D41A!C6</f>
        <v>Dafa Nurul Fauziansyah</v>
      </c>
      <c r="D13" s="85" t="s">
        <v>345</v>
      </c>
      <c r="E13" s="90"/>
      <c r="F13" s="90"/>
      <c r="G13" t="str">
        <f>D41A!C6</f>
        <v>Dafa Nurul Fauziansyah</v>
      </c>
    </row>
    <row r="14" spans="1:7" ht="50" customHeight="1" x14ac:dyDescent="0.15">
      <c r="A14" s="83">
        <v>7</v>
      </c>
      <c r="B14" s="83" t="str">
        <f>D41A!B7</f>
        <v>211524007</v>
      </c>
      <c r="C14" s="95" t="str">
        <f>D41A!C7</f>
        <v>Dhafin Rizqi Fadhilah</v>
      </c>
      <c r="D14" s="85" t="s">
        <v>345</v>
      </c>
      <c r="E14" s="90"/>
      <c r="F14" s="90"/>
      <c r="G14" t="str">
        <f>D41A!C7</f>
        <v>Dhafin Rizqi Fadhilah</v>
      </c>
    </row>
    <row r="15" spans="1:7" ht="50" customHeight="1" x14ac:dyDescent="0.15">
      <c r="A15" s="83">
        <v>8</v>
      </c>
      <c r="B15" s="83" t="str">
        <f>D41A!B8</f>
        <v>211524008</v>
      </c>
      <c r="C15" s="95" t="str">
        <f>D41A!C8</f>
        <v>Fadhil Radja Assyidiq</v>
      </c>
      <c r="D15" s="85" t="s">
        <v>345</v>
      </c>
      <c r="E15" s="90"/>
      <c r="F15" s="90"/>
      <c r="G15" t="str">
        <f>D41A!C8</f>
        <v>Fadhil Radja Assyidiq</v>
      </c>
    </row>
    <row r="16" spans="1:7" ht="50" customHeight="1" x14ac:dyDescent="0.15">
      <c r="A16" s="83">
        <v>9</v>
      </c>
      <c r="B16" s="83" t="str">
        <f>D41A!B9</f>
        <v>211524009</v>
      </c>
      <c r="C16" s="95" t="str">
        <f>D41A!C9</f>
        <v>Fardan Al Jihad</v>
      </c>
      <c r="D16" s="85" t="s">
        <v>345</v>
      </c>
      <c r="E16" s="90"/>
      <c r="F16" s="90"/>
      <c r="G16" t="str">
        <f>D41A!C9</f>
        <v>Fardan Al Jihad</v>
      </c>
    </row>
    <row r="17" spans="1:7" ht="50" customHeight="1" x14ac:dyDescent="0.15">
      <c r="A17" s="83">
        <v>10</v>
      </c>
      <c r="B17" s="83" t="str">
        <f>D41A!B10</f>
        <v>211524010</v>
      </c>
      <c r="C17" s="95" t="str">
        <f>D41A!C10</f>
        <v>Fariz Muhamad Ibnu Hisyam</v>
      </c>
      <c r="D17" s="85" t="s">
        <v>345</v>
      </c>
      <c r="E17" s="90"/>
      <c r="F17" s="90"/>
      <c r="G17" t="str">
        <f>D41A!C10</f>
        <v>Fariz Muhamad Ibnu Hisyam</v>
      </c>
    </row>
    <row r="18" spans="1:7" ht="50" customHeight="1" x14ac:dyDescent="0.15">
      <c r="A18" s="83">
        <v>11</v>
      </c>
      <c r="B18" s="83" t="str">
        <f>D41A!B11</f>
        <v>211524011</v>
      </c>
      <c r="C18" s="95" t="str">
        <f>D41A!C11</f>
        <v>Fariz Rahman Maulana</v>
      </c>
      <c r="D18" s="85" t="s">
        <v>345</v>
      </c>
      <c r="E18" s="90"/>
      <c r="F18" s="90"/>
      <c r="G18" t="str">
        <f>D41A!C11</f>
        <v>Fariz Rahman Maulana</v>
      </c>
    </row>
    <row r="19" spans="1:7" ht="50" customHeight="1" x14ac:dyDescent="0.15">
      <c r="A19" s="83">
        <v>12</v>
      </c>
      <c r="B19" s="83" t="str">
        <f>D41A!B12</f>
        <v>211524012</v>
      </c>
      <c r="C19" s="95" t="str">
        <f>D41A!C12</f>
        <v>Hanri Fajar Ramadhan</v>
      </c>
      <c r="D19" s="85" t="s">
        <v>345</v>
      </c>
      <c r="E19" s="90"/>
      <c r="F19" s="90"/>
      <c r="G19" t="str">
        <f>D41A!C12</f>
        <v>Hanri Fajar Ramadhan</v>
      </c>
    </row>
    <row r="20" spans="1:7" ht="50" customHeight="1" x14ac:dyDescent="0.15">
      <c r="A20" s="83">
        <v>13</v>
      </c>
      <c r="B20" s="83" t="str">
        <f>D41A!B13</f>
        <v>211524013</v>
      </c>
      <c r="C20" s="95" t="str">
        <f>D41A!C13</f>
        <v>Maolana Firmansyah</v>
      </c>
      <c r="D20" s="85" t="s">
        <v>345</v>
      </c>
      <c r="E20" s="90"/>
      <c r="F20" s="90"/>
      <c r="G20" t="str">
        <f>D41A!C13</f>
        <v>Maolana Firmansyah</v>
      </c>
    </row>
    <row r="21" spans="1:7" ht="50" customHeight="1" x14ac:dyDescent="0.15">
      <c r="A21" s="83">
        <v>14</v>
      </c>
      <c r="B21" s="83" t="str">
        <f>D41A!B14</f>
        <v>211524015</v>
      </c>
      <c r="C21" s="95" t="str">
        <f>D41A!C14</f>
        <v>Mohammad Fathul'Ibad</v>
      </c>
      <c r="D21" s="85" t="s">
        <v>345</v>
      </c>
      <c r="E21" s="90"/>
      <c r="F21" s="90"/>
      <c r="G21" t="str">
        <f>D41A!C14</f>
        <v>Mohammad Fathul'Ibad</v>
      </c>
    </row>
    <row r="22" spans="1:7" ht="50" customHeight="1" x14ac:dyDescent="0.15">
      <c r="A22" s="83">
        <v>15</v>
      </c>
      <c r="B22" s="83" t="str">
        <f>D41A!B15</f>
        <v>211524016</v>
      </c>
      <c r="C22" s="95" t="str">
        <f>D41A!C15</f>
        <v>Muhamad Naufal Al Ghani</v>
      </c>
      <c r="D22" s="85" t="s">
        <v>345</v>
      </c>
      <c r="E22" s="90"/>
      <c r="F22" s="90"/>
      <c r="G22" t="str">
        <f>D41A!C15</f>
        <v>Muhamad Naufal Al Ghani</v>
      </c>
    </row>
    <row r="23" spans="1:7" ht="50" customHeight="1" x14ac:dyDescent="0.15">
      <c r="A23" s="83">
        <v>16</v>
      </c>
      <c r="B23" s="83" t="str">
        <f>D41A!B16</f>
        <v>211524017</v>
      </c>
      <c r="C23" s="95" t="str">
        <f>D41A!C16</f>
        <v>Muhammad Deo Audha Rizki</v>
      </c>
      <c r="D23" s="85" t="s">
        <v>345</v>
      </c>
      <c r="E23" s="90"/>
      <c r="F23" s="90"/>
      <c r="G23" t="str">
        <f>D41A!C16</f>
        <v>Muhammad Deo Audha Rizki</v>
      </c>
    </row>
    <row r="24" spans="1:7" ht="52" customHeight="1" x14ac:dyDescent="0.15">
      <c r="A24" s="83">
        <v>17</v>
      </c>
      <c r="B24" s="83" t="str">
        <f>D41A!B17</f>
        <v>211524018</v>
      </c>
      <c r="C24" s="95" t="str">
        <f>D41A!C17</f>
        <v>Muhammad Dyfan Ramadhan</v>
      </c>
      <c r="D24" s="85" t="s">
        <v>345</v>
      </c>
      <c r="E24" s="90"/>
      <c r="F24" s="90"/>
      <c r="G24" t="str">
        <f>D41A!C17</f>
        <v>Muhammad Dyfan Ramadhan</v>
      </c>
    </row>
    <row r="25" spans="1:7" ht="52" customHeight="1" x14ac:dyDescent="0.15">
      <c r="A25" s="83">
        <v>18</v>
      </c>
      <c r="B25" s="83" t="str">
        <f>D41A!B18</f>
        <v>211524019</v>
      </c>
      <c r="C25" s="95" t="str">
        <f>D41A!C18</f>
        <v>Muhammad Fadhil</v>
      </c>
      <c r="D25" s="85" t="s">
        <v>345</v>
      </c>
      <c r="E25" s="90"/>
      <c r="F25" s="90"/>
      <c r="G25" t="str">
        <f>D41A!C18</f>
        <v>Muhammad Fadhil</v>
      </c>
    </row>
    <row r="26" spans="1:7" ht="52" customHeight="1" x14ac:dyDescent="0.15">
      <c r="A26" s="83">
        <v>19</v>
      </c>
      <c r="B26" s="83" t="str">
        <f>D41A!B19</f>
        <v>211524020</v>
      </c>
      <c r="C26" s="95" t="str">
        <f>D41A!C19</f>
        <v>Muhammad Zaki</v>
      </c>
      <c r="D26" s="85" t="s">
        <v>345</v>
      </c>
      <c r="E26" s="90"/>
      <c r="F26" s="90"/>
      <c r="G26" t="str">
        <f>D41A!C19</f>
        <v>Muhammad Zaki</v>
      </c>
    </row>
    <row r="27" spans="1:7" ht="52" customHeight="1" x14ac:dyDescent="0.15">
      <c r="A27" s="83">
        <v>20</v>
      </c>
      <c r="B27" s="83" t="str">
        <f>D41A!B20</f>
        <v>211524021</v>
      </c>
      <c r="C27" s="95" t="str">
        <f>D41A!C20</f>
        <v>Raditya Pasya Heryandi</v>
      </c>
      <c r="D27" s="85" t="s">
        <v>345</v>
      </c>
      <c r="E27" s="90"/>
      <c r="F27" s="90"/>
      <c r="G27" t="str">
        <f>D41A!C20</f>
        <v>Raditya Pasya Heryandi</v>
      </c>
    </row>
    <row r="28" spans="1:7" ht="52" customHeight="1" x14ac:dyDescent="0.15">
      <c r="A28" s="83">
        <v>21</v>
      </c>
      <c r="B28" s="83" t="str">
        <f>D41A!B21</f>
        <v>211524022</v>
      </c>
      <c r="C28" s="95" t="str">
        <f>D41A!C21</f>
        <v>Raihan Fuad Syakir</v>
      </c>
      <c r="D28" s="85" t="s">
        <v>345</v>
      </c>
      <c r="E28" s="86"/>
      <c r="F28" s="87"/>
      <c r="G28" t="str">
        <f>D41A!C21</f>
        <v>Raihan Fuad Syakir</v>
      </c>
    </row>
    <row r="29" spans="1:7" ht="52" customHeight="1" x14ac:dyDescent="0.15">
      <c r="A29" s="83">
        <v>22</v>
      </c>
      <c r="B29" s="83" t="str">
        <f>D41A!B22</f>
        <v>211524023</v>
      </c>
      <c r="C29" s="95" t="str">
        <f>D41A!C22</f>
        <v>Raihan Shidqi Pangestu</v>
      </c>
      <c r="D29" s="85" t="s">
        <v>345</v>
      </c>
      <c r="E29" s="86"/>
      <c r="F29" s="87"/>
      <c r="G29" t="str">
        <f>D41A!C22</f>
        <v>Raihan Shidqi Pangestu</v>
      </c>
    </row>
    <row r="30" spans="1:7" ht="52" customHeight="1" x14ac:dyDescent="0.15">
      <c r="A30" s="83">
        <v>23</v>
      </c>
      <c r="B30" s="83" t="str">
        <f>D41A!B23</f>
        <v>211524024</v>
      </c>
      <c r="C30" s="95" t="str">
        <f>D41A!C23</f>
        <v>Reka Briyan Cahya Heryana</v>
      </c>
      <c r="D30" s="85" t="s">
        <v>345</v>
      </c>
      <c r="E30" s="86"/>
      <c r="F30" s="87"/>
      <c r="G30" t="str">
        <f>D41A!C23</f>
        <v>Reka Briyan Cahya Heryana</v>
      </c>
    </row>
    <row r="31" spans="1:7" ht="52" customHeight="1" x14ac:dyDescent="0.15">
      <c r="A31" s="83">
        <v>24</v>
      </c>
      <c r="B31" s="83" t="str">
        <f>D41A!B24</f>
        <v>211524025</v>
      </c>
      <c r="C31" s="95" t="str">
        <f>D41A!C24</f>
        <v>Salma Edyna Putri</v>
      </c>
      <c r="D31" s="85" t="s">
        <v>345</v>
      </c>
      <c r="E31" s="86"/>
      <c r="F31" s="87"/>
      <c r="G31" t="str">
        <f>D41A!C24</f>
        <v>Salma Edyna Putri</v>
      </c>
    </row>
    <row r="32" spans="1:7" ht="52" customHeight="1" x14ac:dyDescent="0.15">
      <c r="A32" s="83">
        <v>25</v>
      </c>
      <c r="B32" s="83" t="str">
        <f>D41A!B25</f>
        <v>211524026</v>
      </c>
      <c r="C32" s="95" t="str">
        <f>D41A!C25</f>
        <v>Salsabila Maharani Putri</v>
      </c>
      <c r="D32" s="85" t="s">
        <v>345</v>
      </c>
      <c r="E32" s="86"/>
      <c r="F32" s="87"/>
      <c r="G32" t="str">
        <f>D41A!C25</f>
        <v>Salsabila Maharani Putri</v>
      </c>
    </row>
    <row r="33" spans="1:7" ht="52" customHeight="1" x14ac:dyDescent="0.15">
      <c r="A33" s="83">
        <v>26</v>
      </c>
      <c r="B33" s="83" t="str">
        <f>D41A!B26</f>
        <v>211524027</v>
      </c>
      <c r="C33" s="95" t="str">
        <f>D41A!C26</f>
        <v>Suci Awalia Gardara</v>
      </c>
      <c r="D33" s="85" t="s">
        <v>345</v>
      </c>
      <c r="E33" s="86"/>
      <c r="F33" s="87"/>
      <c r="G33" t="str">
        <f>D41A!C26</f>
        <v>Suci Awalia Gardara</v>
      </c>
    </row>
    <row r="34" spans="1:7" ht="52" customHeight="1" x14ac:dyDescent="0.15">
      <c r="A34" s="83">
        <v>27</v>
      </c>
      <c r="B34" s="83" t="str">
        <f>D41A!B27</f>
        <v>211524028</v>
      </c>
      <c r="C34" s="95" t="str">
        <f>D41A!C27</f>
        <v>Tabitha Salsabila Permana</v>
      </c>
      <c r="D34" s="85" t="s">
        <v>345</v>
      </c>
      <c r="E34" s="86"/>
      <c r="F34" s="87"/>
      <c r="G34" t="str">
        <f>D41A!C27</f>
        <v>Tabitha Salsabila Permana</v>
      </c>
    </row>
    <row r="35" spans="1:7" ht="52" customHeight="1" x14ac:dyDescent="0.15">
      <c r="A35" s="83">
        <v>28</v>
      </c>
      <c r="B35" s="83" t="str">
        <f>D41A!B28</f>
        <v>211524029</v>
      </c>
      <c r="C35" s="95" t="str">
        <f>D41A!C28</f>
        <v>Yane Pradita</v>
      </c>
      <c r="D35" s="85" t="s">
        <v>345</v>
      </c>
      <c r="E35" s="86"/>
      <c r="F35" s="87"/>
      <c r="G35" t="str">
        <f>D41A!C28</f>
        <v>Yane Pradita</v>
      </c>
    </row>
    <row r="36" spans="1:7" ht="52" customHeight="1" x14ac:dyDescent="0.15">
      <c r="A36" s="83">
        <v>29</v>
      </c>
      <c r="B36" s="83" t="str">
        <f>D41A!B29</f>
        <v>211524030</v>
      </c>
      <c r="C36" s="95" t="str">
        <f>D41A!C29</f>
        <v>Yayang Setia Budi</v>
      </c>
      <c r="D36" s="85" t="s">
        <v>345</v>
      </c>
      <c r="E36" s="86"/>
      <c r="F36" s="87"/>
      <c r="G36" t="str">
        <f>D41A!C29</f>
        <v>Yayang Setia Budi</v>
      </c>
    </row>
    <row r="37" spans="1:7" ht="52" customHeight="1" x14ac:dyDescent="0.15">
      <c r="A37" s="83">
        <v>30</v>
      </c>
      <c r="B37" s="83" t="str">
        <f>D41A!B30</f>
        <v>211524031</v>
      </c>
      <c r="C37" s="95" t="str">
        <f>D41A!C30</f>
        <v>Zacky Faishal Abror</v>
      </c>
      <c r="D37" s="85" t="s">
        <v>345</v>
      </c>
      <c r="E37" s="86"/>
      <c r="F37" s="87"/>
      <c r="G37" t="str">
        <f>D41A!C30</f>
        <v>Zacky Faishal Abror</v>
      </c>
    </row>
    <row r="38" spans="1:7" ht="52" customHeight="1" x14ac:dyDescent="0.15">
      <c r="A38" s="83">
        <v>31</v>
      </c>
      <c r="B38" s="83" t="str">
        <f>D41A!B31</f>
        <v>211524032</v>
      </c>
      <c r="C38" s="95" t="str">
        <f>D41A!C31</f>
        <v>Zahri Al Adzani Hidayat</v>
      </c>
      <c r="D38" s="85" t="s">
        <v>345</v>
      </c>
      <c r="E38" s="86"/>
      <c r="F38" s="87"/>
      <c r="G38" t="str">
        <f>D41A!C31</f>
        <v>Zahri Al Adzani Hidayat</v>
      </c>
    </row>
    <row r="39" spans="1:7" ht="52" customHeight="1" x14ac:dyDescent="0.15">
      <c r="A39" s="83">
        <v>32</v>
      </c>
      <c r="B39" s="83" t="str">
        <f>D41B!B1</f>
        <v>211524033</v>
      </c>
      <c r="C39" s="95" t="str">
        <f>D41B!C1</f>
        <v>Aini Diah Rahmawati</v>
      </c>
      <c r="D39" s="85" t="s">
        <v>345</v>
      </c>
      <c r="E39" s="86"/>
      <c r="F39" s="87"/>
      <c r="G39" t="str">
        <f>D41B!C1</f>
        <v>Aini Diah Rahmawati</v>
      </c>
    </row>
    <row r="40" spans="1:7" ht="52" customHeight="1" x14ac:dyDescent="0.15">
      <c r="A40" s="83">
        <v>33</v>
      </c>
      <c r="B40" s="83" t="str">
        <f>D41B!B2</f>
        <v>211524034</v>
      </c>
      <c r="C40" s="95" t="str">
        <f>D41B!C2</f>
        <v>Aini Nurul Azizah</v>
      </c>
      <c r="D40" s="85" t="s">
        <v>345</v>
      </c>
      <c r="E40" s="86"/>
      <c r="F40" s="87"/>
      <c r="G40" t="str">
        <f>D41B!C2</f>
        <v>Aini Nurul Azizah</v>
      </c>
    </row>
    <row r="41" spans="1:7" ht="52" customHeight="1" x14ac:dyDescent="0.15">
      <c r="A41" s="83">
        <v>34</v>
      </c>
      <c r="B41" s="83" t="str">
        <f>D41B!B3</f>
        <v>211524035</v>
      </c>
      <c r="C41" s="95" t="str">
        <f>D41B!C3</f>
        <v>Akmal Faqih Fachrezy</v>
      </c>
      <c r="D41" s="85" t="s">
        <v>345</v>
      </c>
      <c r="E41" s="86"/>
      <c r="F41" s="87"/>
      <c r="G41" t="str">
        <f>D41B!C3</f>
        <v>Akmal Faqih Fachrezy</v>
      </c>
    </row>
    <row r="42" spans="1:7" ht="52" customHeight="1" x14ac:dyDescent="0.15">
      <c r="A42" s="83">
        <v>35</v>
      </c>
      <c r="B42" s="83" t="str">
        <f>D41B!B4</f>
        <v>211524036</v>
      </c>
      <c r="C42" s="95" t="str">
        <f>D41B!C4</f>
        <v>Amelia Nathasa</v>
      </c>
      <c r="D42" s="85" t="s">
        <v>345</v>
      </c>
      <c r="E42" s="86"/>
      <c r="F42" s="87"/>
      <c r="G42" t="str">
        <f>D41B!C4</f>
        <v>Amelia Nathasa</v>
      </c>
    </row>
    <row r="43" spans="1:7" ht="52" customHeight="1" x14ac:dyDescent="0.15">
      <c r="A43" s="83">
        <v>36</v>
      </c>
      <c r="B43" s="83" t="str">
        <f>D41B!B5</f>
        <v>211524037</v>
      </c>
      <c r="C43" s="95" t="str">
        <f>D41B!C5</f>
        <v>Danu Mahesa</v>
      </c>
      <c r="D43" s="85" t="s">
        <v>345</v>
      </c>
      <c r="E43" s="86"/>
      <c r="F43" s="87"/>
      <c r="G43" t="str">
        <f>D41B!C5</f>
        <v>Danu Mahesa</v>
      </c>
    </row>
    <row r="44" spans="1:7" ht="48" customHeight="1" x14ac:dyDescent="0.15">
      <c r="A44" s="83">
        <v>37</v>
      </c>
      <c r="B44" s="83" t="str">
        <f>D41B!B6</f>
        <v>211524038</v>
      </c>
      <c r="C44" s="95" t="str">
        <f>D41B!C6</f>
        <v>Dea Salma Isnaini</v>
      </c>
      <c r="D44" s="85" t="s">
        <v>345</v>
      </c>
      <c r="E44" s="86"/>
      <c r="F44" s="87"/>
      <c r="G44" t="str">
        <f>D41B!C6</f>
        <v>Dea Salma Isnaini</v>
      </c>
    </row>
    <row r="45" spans="1:7" ht="48" customHeight="1" x14ac:dyDescent="0.15">
      <c r="A45" s="83">
        <v>38</v>
      </c>
      <c r="B45" s="83" t="str">
        <f>D41B!B7</f>
        <v>211524039</v>
      </c>
      <c r="C45" s="95" t="str">
        <f>D41B!C7</f>
        <v>Delvito Rahim Derivansyah</v>
      </c>
      <c r="D45" s="85" t="s">
        <v>345</v>
      </c>
      <c r="E45" s="86"/>
      <c r="F45" s="87"/>
      <c r="G45" t="str">
        <f>D41B!C7</f>
        <v>Delvito Rahim Derivansyah</v>
      </c>
    </row>
    <row r="46" spans="1:7" ht="48" customHeight="1" x14ac:dyDescent="0.15">
      <c r="A46" s="83">
        <v>39</v>
      </c>
      <c r="B46" s="83" t="str">
        <f>D41B!B8</f>
        <v>211524040</v>
      </c>
      <c r="C46" s="95" t="str">
        <f>D41B!C8</f>
        <v>Egi Satria Dharma Yudha Wicaksana</v>
      </c>
      <c r="D46" s="85" t="s">
        <v>345</v>
      </c>
      <c r="E46" s="86"/>
      <c r="F46" s="87"/>
      <c r="G46" t="str">
        <f>D41B!C8</f>
        <v>Egi Satria Dharma Yudha Wicaksana</v>
      </c>
    </row>
    <row r="47" spans="1:7" ht="48" customHeight="1" x14ac:dyDescent="0.15">
      <c r="A47" s="83">
        <v>40</v>
      </c>
      <c r="B47" s="83" t="str">
        <f>D41B!B9</f>
        <v>211524041</v>
      </c>
      <c r="C47" s="95" t="str">
        <f>D41B!C9</f>
        <v>Falia Davina Gustaman</v>
      </c>
      <c r="D47" s="85" t="s">
        <v>345</v>
      </c>
      <c r="E47" s="86"/>
      <c r="F47" s="87"/>
      <c r="G47" t="str">
        <f>D41B!C9</f>
        <v>Falia Davina Gustaman</v>
      </c>
    </row>
    <row r="48" spans="1:7" ht="48" customHeight="1" x14ac:dyDescent="0.15">
      <c r="A48" s="83">
        <v>41</v>
      </c>
      <c r="B48" s="83" t="str">
        <f>D41B!B10</f>
        <v>211524042</v>
      </c>
      <c r="C48" s="95" t="str">
        <f>D41B!C10</f>
        <v>Ghessa Theniana</v>
      </c>
      <c r="D48" s="85" t="s">
        <v>345</v>
      </c>
      <c r="E48" s="86"/>
      <c r="F48" s="87"/>
      <c r="G48" t="str">
        <f>D41B!C10</f>
        <v>Ghessa Theniana</v>
      </c>
    </row>
    <row r="49" spans="1:7" ht="48" customHeight="1" x14ac:dyDescent="0.15">
      <c r="A49" s="83">
        <v>42</v>
      </c>
      <c r="B49" s="83" t="str">
        <f>D41B!B11</f>
        <v>211524043</v>
      </c>
      <c r="C49" s="95" t="str">
        <f>D41B!C11</f>
        <v>Gian Sandrova</v>
      </c>
      <c r="D49" s="85" t="s">
        <v>345</v>
      </c>
      <c r="E49" s="86"/>
      <c r="F49" s="87"/>
      <c r="G49" t="str">
        <f>D41B!C11</f>
        <v>Gian Sandrova</v>
      </c>
    </row>
    <row r="50" spans="1:7" ht="48" customHeight="1" x14ac:dyDescent="0.15">
      <c r="A50" s="83">
        <v>43</v>
      </c>
      <c r="B50" s="83" t="str">
        <f>D41B!B12</f>
        <v>211524044</v>
      </c>
      <c r="C50" s="95" t="str">
        <f>D41B!C12</f>
        <v>Helsa Alika Femiani</v>
      </c>
      <c r="D50" s="85" t="s">
        <v>345</v>
      </c>
      <c r="E50" s="86"/>
      <c r="F50" s="87"/>
      <c r="G50" t="str">
        <f>D41B!C12</f>
        <v>Helsa Alika Femiani</v>
      </c>
    </row>
    <row r="51" spans="1:7" ht="48" customHeight="1" x14ac:dyDescent="0.15">
      <c r="A51" s="83">
        <v>44</v>
      </c>
      <c r="B51" s="83" t="str">
        <f>D41B!B13</f>
        <v>211524045</v>
      </c>
      <c r="C51" s="95" t="str">
        <f>D41B!C13</f>
        <v>Husna Maulana</v>
      </c>
      <c r="D51" s="85" t="s">
        <v>345</v>
      </c>
      <c r="E51" s="86"/>
      <c r="F51" s="87"/>
      <c r="G51" t="str">
        <f>D41B!C13</f>
        <v>Husna Maulana</v>
      </c>
    </row>
    <row r="52" spans="1:7" ht="48" customHeight="1" x14ac:dyDescent="0.15">
      <c r="A52" s="83">
        <v>45</v>
      </c>
      <c r="B52" s="83" t="str">
        <f>D41B!B14</f>
        <v>211524046</v>
      </c>
      <c r="C52" s="95" t="str">
        <f>D41B!C14</f>
        <v>Jovan Shelomo</v>
      </c>
      <c r="D52" s="85" t="s">
        <v>345</v>
      </c>
      <c r="E52" s="86"/>
      <c r="F52" s="87"/>
      <c r="G52" t="str">
        <f>D41B!C14</f>
        <v>Jovan Shelomo</v>
      </c>
    </row>
    <row r="53" spans="1:7" ht="48" customHeight="1" x14ac:dyDescent="0.15">
      <c r="A53" s="83">
        <v>46</v>
      </c>
      <c r="B53" s="83" t="str">
        <f>D41B!B15</f>
        <v>211524047</v>
      </c>
      <c r="C53" s="95" t="str">
        <f>D41B!C15</f>
        <v>Mentari Ayu Alysia Sudrajat</v>
      </c>
      <c r="D53" s="85" t="s">
        <v>345</v>
      </c>
      <c r="E53" s="86"/>
      <c r="F53" s="87"/>
      <c r="G53" t="str">
        <f>D41B!C15</f>
        <v>Mentari Ayu Alysia Sudrajat</v>
      </c>
    </row>
    <row r="54" spans="1:7" ht="48" customHeight="1" x14ac:dyDescent="0.15">
      <c r="A54" s="83">
        <v>47</v>
      </c>
      <c r="B54" s="83" t="str">
        <f>D41B!B16</f>
        <v>211524048</v>
      </c>
      <c r="C54" s="95" t="str">
        <f>D41B!C16</f>
        <v>Mey Meizia Galtiady</v>
      </c>
      <c r="D54" s="85" t="s">
        <v>345</v>
      </c>
      <c r="E54" s="86"/>
      <c r="F54" s="87"/>
      <c r="G54" t="str">
        <f>D41B!C16</f>
        <v>Mey Meizia Galtiady</v>
      </c>
    </row>
    <row r="55" spans="1:7" ht="48" customHeight="1" x14ac:dyDescent="0.15">
      <c r="A55" s="83">
        <v>48</v>
      </c>
      <c r="B55" s="83" t="str">
        <f>D41B!B17</f>
        <v>211524049</v>
      </c>
      <c r="C55" s="95" t="str">
        <f>D41B!C17</f>
        <v>Mochamad Ferdy Fauzan</v>
      </c>
      <c r="D55" s="85" t="s">
        <v>345</v>
      </c>
      <c r="E55" s="86"/>
      <c r="F55" s="87"/>
      <c r="G55" t="str">
        <f>D41B!C17</f>
        <v>Mochamad Ferdy Fauzan</v>
      </c>
    </row>
    <row r="56" spans="1:7" ht="48" customHeight="1" x14ac:dyDescent="0.15">
      <c r="A56" s="83">
        <v>49</v>
      </c>
      <c r="B56" s="83" t="str">
        <f>D41B!B18</f>
        <v>211524050</v>
      </c>
      <c r="C56" s="95" t="str">
        <f>D41B!C18</f>
        <v>Muhammad Daffa Raihandika</v>
      </c>
      <c r="D56" s="85" t="s">
        <v>345</v>
      </c>
      <c r="E56" s="86"/>
      <c r="F56" s="87"/>
      <c r="G56" t="str">
        <f>D41B!C18</f>
        <v>Muhammad Daffa Raihandika</v>
      </c>
    </row>
    <row r="57" spans="1:7" ht="48" customHeight="1" x14ac:dyDescent="0.15">
      <c r="A57" s="83">
        <v>50</v>
      </c>
      <c r="B57" s="83" t="str">
        <f>D41B!B19</f>
        <v>211524051</v>
      </c>
      <c r="C57" s="95" t="str">
        <f>D41B!C19</f>
        <v>Muhammad Rafi Farhan</v>
      </c>
      <c r="D57" s="85" t="s">
        <v>345</v>
      </c>
      <c r="E57" s="86"/>
      <c r="F57" s="87"/>
      <c r="G57" t="str">
        <f>D41B!C19</f>
        <v>Muhammad Rafi Farhan</v>
      </c>
    </row>
    <row r="58" spans="1:7" ht="48" customHeight="1" x14ac:dyDescent="0.15">
      <c r="A58" s="83">
        <v>51</v>
      </c>
      <c r="B58" s="83" t="str">
        <f>D41B!B20</f>
        <v>211524052</v>
      </c>
      <c r="C58" s="95" t="str">
        <f>D41B!C20</f>
        <v>Nayara Saffa</v>
      </c>
      <c r="D58" s="85" t="s">
        <v>345</v>
      </c>
      <c r="E58" s="86"/>
      <c r="F58" s="87"/>
      <c r="G58" t="str">
        <f>D41B!C20</f>
        <v>Nayara Saffa</v>
      </c>
    </row>
    <row r="59" spans="1:7" ht="48" customHeight="1" x14ac:dyDescent="0.15">
      <c r="A59" s="83">
        <v>52</v>
      </c>
      <c r="B59" s="83" t="str">
        <f>D41B!B21</f>
        <v>211524053</v>
      </c>
      <c r="C59" s="95" t="str">
        <f>D41B!C21</f>
        <v>Novia Nur Azizah</v>
      </c>
      <c r="D59" s="85" t="s">
        <v>345</v>
      </c>
      <c r="E59" s="86"/>
      <c r="F59" s="87"/>
      <c r="G59" t="str">
        <f>D41B!C21</f>
        <v>Novia Nur Azizah</v>
      </c>
    </row>
    <row r="60" spans="1:7" ht="48" customHeight="1" x14ac:dyDescent="0.15">
      <c r="A60" s="83">
        <v>53</v>
      </c>
      <c r="B60" s="83" t="str">
        <f>D41B!B22</f>
        <v>211524054</v>
      </c>
      <c r="C60" s="95" t="str">
        <f>D41B!C22</f>
        <v>Rachmat Purwa Saputra</v>
      </c>
      <c r="D60" s="85" t="s">
        <v>345</v>
      </c>
      <c r="E60" s="86"/>
      <c r="F60" s="87"/>
      <c r="G60" t="str">
        <f>D41B!C22</f>
        <v>Rachmat Purwa Saputra</v>
      </c>
    </row>
    <row r="61" spans="1:7" ht="48" customHeight="1" x14ac:dyDescent="0.15">
      <c r="A61" s="83">
        <v>54</v>
      </c>
      <c r="B61" s="83" t="str">
        <f>D41B!B23</f>
        <v>211524055</v>
      </c>
      <c r="C61" s="95" t="str">
        <f>D41B!C23</f>
        <v>Rahma Alia Latifa</v>
      </c>
      <c r="D61" s="85" t="s">
        <v>345</v>
      </c>
      <c r="E61" s="86"/>
      <c r="F61" s="87"/>
      <c r="G61" t="str">
        <f>D41B!C23</f>
        <v>Rahma Alia Latifa</v>
      </c>
    </row>
    <row r="62" spans="1:7" ht="48" customHeight="1" x14ac:dyDescent="0.15">
      <c r="A62" s="83">
        <v>55</v>
      </c>
      <c r="B62" s="83" t="str">
        <f>D41B!B24</f>
        <v>211524056</v>
      </c>
      <c r="C62" s="95" t="str">
        <f>D41B!C24</f>
        <v>Raka Mahardika Maulana</v>
      </c>
      <c r="D62" s="85" t="s">
        <v>345</v>
      </c>
      <c r="E62" s="86"/>
      <c r="F62" s="87"/>
      <c r="G62" t="str">
        <f>D41B!C24</f>
        <v>Raka Mahardika Maulana</v>
      </c>
    </row>
    <row r="63" spans="1:7" ht="48" customHeight="1" x14ac:dyDescent="0.15">
      <c r="A63" s="83">
        <v>56</v>
      </c>
      <c r="B63" s="83" t="str">
        <f>D41B!B25</f>
        <v>211524057</v>
      </c>
      <c r="C63" s="95" t="str">
        <f>D41B!C25</f>
        <v>Regi Purnama</v>
      </c>
      <c r="D63" s="85" t="s">
        <v>345</v>
      </c>
      <c r="E63" s="86"/>
      <c r="F63" s="87"/>
      <c r="G63" t="str">
        <f>D41B!C25</f>
        <v>Regi Purnama</v>
      </c>
    </row>
    <row r="64" spans="1:7" ht="48" customHeight="1" x14ac:dyDescent="0.15">
      <c r="A64" s="83">
        <v>57</v>
      </c>
      <c r="B64" s="96" t="s">
        <v>364</v>
      </c>
      <c r="C64" s="95" t="s">
        <v>365</v>
      </c>
      <c r="D64" s="85" t="s">
        <v>345</v>
      </c>
      <c r="E64" s="86"/>
      <c r="F64" s="87"/>
    </row>
    <row r="65" spans="1:10" ht="42" customHeight="1" x14ac:dyDescent="0.15">
      <c r="A65" s="83">
        <v>58</v>
      </c>
      <c r="B65" s="83" t="str">
        <f>D41B!B26</f>
        <v>211524059</v>
      </c>
      <c r="C65" s="95" t="str">
        <f>D41B!C26</f>
        <v>Reza Ananta Permadi Supriyo</v>
      </c>
      <c r="D65" s="85" t="s">
        <v>345</v>
      </c>
      <c r="E65" s="86"/>
      <c r="F65" s="87"/>
      <c r="G65" t="str">
        <f>D41B!C26</f>
        <v>Reza Ananta Permadi Supriyo</v>
      </c>
    </row>
    <row r="66" spans="1:10" ht="42" customHeight="1" x14ac:dyDescent="0.15">
      <c r="A66" s="83">
        <v>59</v>
      </c>
      <c r="B66" s="83" t="str">
        <f>D41B!B27</f>
        <v>211524060</v>
      </c>
      <c r="C66" s="95" t="str">
        <f>D41B!C27</f>
        <v>Rivaldo Fauzan Robani</v>
      </c>
      <c r="D66" s="85" t="s">
        <v>345</v>
      </c>
      <c r="E66" s="86"/>
      <c r="F66" s="87"/>
      <c r="G66" t="str">
        <f>D41B!C27</f>
        <v>Rivaldo Fauzan Robani</v>
      </c>
      <c r="J66">
        <f>63*130</f>
        <v>8190</v>
      </c>
    </row>
    <row r="67" spans="1:10" ht="42" customHeight="1" x14ac:dyDescent="0.15">
      <c r="A67" s="83">
        <v>60</v>
      </c>
      <c r="B67" s="83" t="str">
        <f>D41B!B28</f>
        <v>211524061</v>
      </c>
      <c r="C67" s="95" t="str">
        <f>D41B!C28</f>
        <v>Rofa'Ul Akrom Hendrawan</v>
      </c>
      <c r="D67" s="85" t="s">
        <v>345</v>
      </c>
      <c r="E67" s="86"/>
      <c r="F67" s="87"/>
      <c r="G67" t="str">
        <f>D41B!C28</f>
        <v>Rofa'Ul Akrom Hendrawan</v>
      </c>
    </row>
    <row r="68" spans="1:10" ht="42" customHeight="1" x14ac:dyDescent="0.15">
      <c r="A68" s="83">
        <v>61</v>
      </c>
      <c r="B68" s="83" t="str">
        <f>D41B!B29</f>
        <v>211524062</v>
      </c>
      <c r="C68" s="95" t="str">
        <f>D41B!C29</f>
        <v>Sendi Setiawan</v>
      </c>
      <c r="D68" s="85" t="s">
        <v>345</v>
      </c>
      <c r="E68" s="86"/>
      <c r="F68" s="87"/>
      <c r="G68" t="str">
        <f>D41B!C29</f>
        <v>Sendi Setiawan</v>
      </c>
    </row>
    <row r="69" spans="1:10" ht="42" customHeight="1" x14ac:dyDescent="0.15">
      <c r="A69" s="83">
        <v>62</v>
      </c>
      <c r="B69" s="83" t="str">
        <f>D41B!B30</f>
        <v>211524063</v>
      </c>
      <c r="C69" s="95" t="str">
        <f>D41B!C30</f>
        <v>Syifa Khairina</v>
      </c>
      <c r="D69" s="85" t="s">
        <v>345</v>
      </c>
      <c r="E69" s="86"/>
      <c r="F69" s="87"/>
      <c r="G69" t="str">
        <f>D41B!C30</f>
        <v>Syifa Khairina</v>
      </c>
    </row>
    <row r="70" spans="1:10" ht="42" customHeight="1" x14ac:dyDescent="0.15">
      <c r="A70" s="83">
        <v>63</v>
      </c>
      <c r="B70" s="83" t="str">
        <f>D41B!B31</f>
        <v>211524064</v>
      </c>
      <c r="C70" s="95" t="str">
        <f>D41B!C31</f>
        <v>Yasmin Azizah Tuhfah</v>
      </c>
      <c r="D70" s="85" t="s">
        <v>345</v>
      </c>
      <c r="E70" s="86"/>
      <c r="F70" s="87"/>
    </row>
    <row r="71" spans="1:10" ht="20" customHeight="1" x14ac:dyDescent="0.2">
      <c r="A71" s="71" t="s">
        <v>349</v>
      </c>
      <c r="B71" s="71"/>
      <c r="C71" s="71"/>
      <c r="D71" s="71" t="s">
        <v>362</v>
      </c>
      <c r="E71" s="71"/>
      <c r="F71" s="71"/>
    </row>
    <row r="72" spans="1:10" ht="20" customHeight="1" x14ac:dyDescent="0.2">
      <c r="A72" s="71" t="s">
        <v>363</v>
      </c>
      <c r="B72" s="71"/>
      <c r="C72" s="71"/>
      <c r="D72" s="71"/>
      <c r="E72" s="71"/>
      <c r="F72" s="71"/>
    </row>
    <row r="73" spans="1:10" ht="16" x14ac:dyDescent="0.2">
      <c r="A73" s="79"/>
      <c r="B73" s="79"/>
      <c r="C73" s="79"/>
      <c r="D73" s="79"/>
      <c r="E73" s="79"/>
      <c r="F73" s="79"/>
    </row>
    <row r="74" spans="1:10" ht="16" x14ac:dyDescent="0.2">
      <c r="A74" s="80"/>
      <c r="B74" s="77"/>
      <c r="C74" s="81"/>
      <c r="D74" s="77"/>
      <c r="E74" s="77" t="s">
        <v>348</v>
      </c>
      <c r="F74" s="77"/>
    </row>
    <row r="75" spans="1:10" ht="16" x14ac:dyDescent="0.2">
      <c r="A75" s="80"/>
      <c r="B75" s="77"/>
      <c r="C75" s="81"/>
      <c r="D75" s="77"/>
      <c r="E75" s="77"/>
      <c r="F75" s="77"/>
    </row>
    <row r="76" spans="1:10" ht="16" x14ac:dyDescent="0.2">
      <c r="A76" s="80"/>
      <c r="B76" s="77"/>
      <c r="C76" s="82" t="s">
        <v>350</v>
      </c>
      <c r="D76" s="77"/>
      <c r="E76" s="77"/>
      <c r="F76" s="77"/>
    </row>
    <row r="77" spans="1:10" x14ac:dyDescent="0.15">
      <c r="A77" s="64"/>
      <c r="C77" s="31"/>
    </row>
    <row r="78" spans="1:10" ht="16" x14ac:dyDescent="0.2">
      <c r="A78" s="64"/>
      <c r="B78" s="77" t="s">
        <v>351</v>
      </c>
      <c r="C78" s="31"/>
      <c r="E78" s="77" t="s">
        <v>358</v>
      </c>
    </row>
    <row r="79" spans="1:10" ht="16" x14ac:dyDescent="0.2">
      <c r="A79" s="64"/>
      <c r="B79" s="77" t="s">
        <v>352</v>
      </c>
      <c r="C79" s="31"/>
      <c r="E79" s="77" t="s">
        <v>357</v>
      </c>
    </row>
    <row r="80" spans="1:10" ht="16" x14ac:dyDescent="0.2">
      <c r="A80" s="64"/>
      <c r="B80" s="77" t="s">
        <v>353</v>
      </c>
      <c r="C80" s="31"/>
      <c r="E80" s="77"/>
    </row>
    <row r="81" spans="1:5" ht="16" x14ac:dyDescent="0.2">
      <c r="A81" s="64"/>
      <c r="B81" s="77" t="s">
        <v>354</v>
      </c>
      <c r="C81" s="31"/>
      <c r="E81" s="77"/>
    </row>
    <row r="82" spans="1:5" ht="16" x14ac:dyDescent="0.2">
      <c r="A82" s="64"/>
      <c r="B82" s="77"/>
      <c r="C82" s="31"/>
      <c r="E82" s="77"/>
    </row>
    <row r="83" spans="1:5" ht="16" x14ac:dyDescent="0.2">
      <c r="A83" s="64"/>
      <c r="B83" s="77"/>
      <c r="C83" s="31"/>
      <c r="E83" s="77"/>
    </row>
    <row r="84" spans="1:5" ht="16" x14ac:dyDescent="0.2">
      <c r="A84" s="64"/>
      <c r="B84" s="77"/>
      <c r="C84" s="31"/>
      <c r="E84" s="77"/>
    </row>
    <row r="85" spans="1:5" ht="16" x14ac:dyDescent="0.2">
      <c r="A85" s="64"/>
      <c r="B85" s="77"/>
      <c r="C85" s="31"/>
      <c r="E85" s="77"/>
    </row>
    <row r="86" spans="1:5" ht="16" x14ac:dyDescent="0.2">
      <c r="A86" s="64"/>
      <c r="B86" s="77" t="s">
        <v>355</v>
      </c>
      <c r="C86" s="31"/>
      <c r="E86" s="77" t="s">
        <v>359</v>
      </c>
    </row>
    <row r="87" spans="1:5" ht="16" x14ac:dyDescent="0.2">
      <c r="A87" s="64"/>
      <c r="B87" s="77" t="s">
        <v>356</v>
      </c>
      <c r="C87" s="31"/>
      <c r="E87" s="77" t="s">
        <v>360</v>
      </c>
    </row>
  </sheetData>
  <mergeCells count="73">
    <mergeCell ref="E68:F68"/>
    <mergeCell ref="E69:F69"/>
    <mergeCell ref="A71:C71"/>
    <mergeCell ref="D71:F71"/>
    <mergeCell ref="A72:F72"/>
    <mergeCell ref="E70:F70"/>
    <mergeCell ref="E61:F61"/>
    <mergeCell ref="E62:F62"/>
    <mergeCell ref="E63:F63"/>
    <mergeCell ref="E65:F65"/>
    <mergeCell ref="E66:F66"/>
    <mergeCell ref="E67:F67"/>
    <mergeCell ref="E64:F64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A1:F1"/>
    <mergeCell ref="A2:F2"/>
    <mergeCell ref="A3:F3"/>
    <mergeCell ref="A4:F4"/>
    <mergeCell ref="A5:F5"/>
    <mergeCell ref="A6:F6"/>
  </mergeCells>
  <pageMargins left="1.2" right="0.7" top="0.75" bottom="0.75" header="0.3" footer="0.3"/>
  <pageSetup paperSize="9" scale="7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7A03-1838-414B-970E-587CC6CC44B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C023-AC31-2F42-8E1F-9F7533089CB3}">
  <dimension ref="A1:C31"/>
  <sheetViews>
    <sheetView workbookViewId="0">
      <selection activeCell="D7" sqref="D7"/>
    </sheetView>
  </sheetViews>
  <sheetFormatPr baseColWidth="10" defaultRowHeight="13" x14ac:dyDescent="0.15"/>
  <cols>
    <col min="2" max="2" width="31.1640625" bestFit="1" customWidth="1"/>
    <col min="3" max="3" width="33.5" customWidth="1"/>
  </cols>
  <sheetData>
    <row r="1" spans="1:3" s="31" customFormat="1" ht="17" x14ac:dyDescent="0.2">
      <c r="A1" s="28">
        <v>1</v>
      </c>
      <c r="B1" s="29" t="s">
        <v>141</v>
      </c>
      <c r="C1" s="30" t="s">
        <v>142</v>
      </c>
    </row>
    <row r="2" spans="1:3" s="31" customFormat="1" ht="17" x14ac:dyDescent="0.2">
      <c r="A2" s="28">
        <v>2</v>
      </c>
      <c r="B2" s="29" t="s">
        <v>143</v>
      </c>
      <c r="C2" s="30" t="s">
        <v>144</v>
      </c>
    </row>
    <row r="3" spans="1:3" s="31" customFormat="1" ht="17" x14ac:dyDescent="0.2">
      <c r="A3" s="28">
        <v>3</v>
      </c>
      <c r="B3" s="29" t="s">
        <v>145</v>
      </c>
      <c r="C3" s="30" t="s">
        <v>146</v>
      </c>
    </row>
    <row r="4" spans="1:3" s="31" customFormat="1" ht="17" x14ac:dyDescent="0.2">
      <c r="A4" s="28">
        <v>4</v>
      </c>
      <c r="B4" s="29" t="s">
        <v>147</v>
      </c>
      <c r="C4" s="30" t="s">
        <v>148</v>
      </c>
    </row>
    <row r="5" spans="1:3" s="31" customFormat="1" ht="17" x14ac:dyDescent="0.2">
      <c r="A5" s="28">
        <v>5</v>
      </c>
      <c r="B5" s="29" t="s">
        <v>149</v>
      </c>
      <c r="C5" s="30" t="s">
        <v>150</v>
      </c>
    </row>
    <row r="6" spans="1:3" s="31" customFormat="1" ht="17" x14ac:dyDescent="0.2">
      <c r="A6" s="28">
        <v>6</v>
      </c>
      <c r="B6" s="29" t="s">
        <v>151</v>
      </c>
      <c r="C6" s="30" t="s">
        <v>152</v>
      </c>
    </row>
    <row r="7" spans="1:3" s="31" customFormat="1" ht="17" x14ac:dyDescent="0.2">
      <c r="A7" s="28">
        <v>7</v>
      </c>
      <c r="B7" s="29" t="s">
        <v>153</v>
      </c>
      <c r="C7" s="30" t="s">
        <v>154</v>
      </c>
    </row>
    <row r="8" spans="1:3" s="31" customFormat="1" ht="17" x14ac:dyDescent="0.2">
      <c r="A8" s="28">
        <v>8</v>
      </c>
      <c r="B8" s="29" t="s">
        <v>155</v>
      </c>
      <c r="C8" s="30" t="s">
        <v>156</v>
      </c>
    </row>
    <row r="9" spans="1:3" s="31" customFormat="1" ht="17" x14ac:dyDescent="0.2">
      <c r="A9" s="28">
        <v>9</v>
      </c>
      <c r="B9" s="29" t="s">
        <v>157</v>
      </c>
      <c r="C9" s="30" t="s">
        <v>158</v>
      </c>
    </row>
    <row r="10" spans="1:3" s="31" customFormat="1" ht="17" x14ac:dyDescent="0.2">
      <c r="A10" s="28">
        <v>10</v>
      </c>
      <c r="B10" s="29" t="s">
        <v>159</v>
      </c>
      <c r="C10" s="30" t="s">
        <v>160</v>
      </c>
    </row>
    <row r="11" spans="1:3" s="31" customFormat="1" ht="17" x14ac:dyDescent="0.2">
      <c r="A11" s="28">
        <v>11</v>
      </c>
      <c r="B11" s="29" t="s">
        <v>161</v>
      </c>
      <c r="C11" s="30" t="s">
        <v>162</v>
      </c>
    </row>
    <row r="12" spans="1:3" s="31" customFormat="1" ht="17" x14ac:dyDescent="0.2">
      <c r="A12" s="28">
        <v>12</v>
      </c>
      <c r="B12" s="29" t="s">
        <v>163</v>
      </c>
      <c r="C12" s="30" t="s">
        <v>164</v>
      </c>
    </row>
    <row r="13" spans="1:3" s="31" customFormat="1" ht="17" x14ac:dyDescent="0.2">
      <c r="A13" s="28">
        <v>13</v>
      </c>
      <c r="B13" s="29" t="s">
        <v>165</v>
      </c>
      <c r="C13" s="30" t="s">
        <v>166</v>
      </c>
    </row>
    <row r="14" spans="1:3" s="31" customFormat="1" ht="17" x14ac:dyDescent="0.2">
      <c r="A14" s="28">
        <v>14</v>
      </c>
      <c r="B14" s="29" t="s">
        <v>167</v>
      </c>
      <c r="C14" s="30" t="s">
        <v>168</v>
      </c>
    </row>
    <row r="15" spans="1:3" s="31" customFormat="1" ht="17" x14ac:dyDescent="0.2">
      <c r="A15" s="28">
        <v>15</v>
      </c>
      <c r="B15" s="29" t="s">
        <v>169</v>
      </c>
      <c r="C15" s="30" t="s">
        <v>170</v>
      </c>
    </row>
    <row r="16" spans="1:3" s="31" customFormat="1" ht="17" x14ac:dyDescent="0.2">
      <c r="A16" s="28">
        <v>16</v>
      </c>
      <c r="B16" s="29" t="s">
        <v>171</v>
      </c>
      <c r="C16" s="30" t="s">
        <v>172</v>
      </c>
    </row>
    <row r="17" spans="1:3" s="31" customFormat="1" ht="17" x14ac:dyDescent="0.2">
      <c r="A17" s="28">
        <v>17</v>
      </c>
      <c r="B17" s="29" t="s">
        <v>173</v>
      </c>
      <c r="C17" s="30" t="s">
        <v>174</v>
      </c>
    </row>
    <row r="18" spans="1:3" s="31" customFormat="1" ht="17" x14ac:dyDescent="0.2">
      <c r="A18" s="28">
        <v>18</v>
      </c>
      <c r="B18" s="29" t="s">
        <v>175</v>
      </c>
      <c r="C18" s="30" t="s">
        <v>176</v>
      </c>
    </row>
    <row r="19" spans="1:3" s="31" customFormat="1" ht="17" x14ac:dyDescent="0.2">
      <c r="A19" s="28">
        <v>19</v>
      </c>
      <c r="B19" s="29" t="s">
        <v>177</v>
      </c>
      <c r="C19" s="30" t="s">
        <v>178</v>
      </c>
    </row>
    <row r="20" spans="1:3" s="31" customFormat="1" ht="17" x14ac:dyDescent="0.2">
      <c r="A20" s="28">
        <v>20</v>
      </c>
      <c r="B20" s="29" t="s">
        <v>179</v>
      </c>
      <c r="C20" s="30" t="s">
        <v>180</v>
      </c>
    </row>
    <row r="21" spans="1:3" s="31" customFormat="1" ht="17" x14ac:dyDescent="0.2">
      <c r="A21" s="28">
        <v>21</v>
      </c>
      <c r="B21" s="29" t="s">
        <v>181</v>
      </c>
      <c r="C21" s="30" t="s">
        <v>182</v>
      </c>
    </row>
    <row r="22" spans="1:3" s="31" customFormat="1" ht="17" x14ac:dyDescent="0.2">
      <c r="A22" s="28">
        <v>22</v>
      </c>
      <c r="B22" s="29" t="s">
        <v>183</v>
      </c>
      <c r="C22" s="30" t="s">
        <v>184</v>
      </c>
    </row>
    <row r="23" spans="1:3" s="31" customFormat="1" ht="17" x14ac:dyDescent="0.2">
      <c r="A23" s="28">
        <v>23</v>
      </c>
      <c r="B23" s="29" t="s">
        <v>185</v>
      </c>
      <c r="C23" s="30" t="s">
        <v>186</v>
      </c>
    </row>
    <row r="24" spans="1:3" s="31" customFormat="1" ht="17" x14ac:dyDescent="0.2">
      <c r="A24" s="28">
        <v>24</v>
      </c>
      <c r="B24" s="29" t="s">
        <v>187</v>
      </c>
      <c r="C24" s="30" t="s">
        <v>188</v>
      </c>
    </row>
    <row r="25" spans="1:3" s="31" customFormat="1" ht="17" x14ac:dyDescent="0.2">
      <c r="A25" s="28">
        <v>25</v>
      </c>
      <c r="B25" s="29" t="s">
        <v>189</v>
      </c>
      <c r="C25" s="30" t="s">
        <v>190</v>
      </c>
    </row>
    <row r="26" spans="1:3" s="31" customFormat="1" ht="17" x14ac:dyDescent="0.2">
      <c r="A26" s="28">
        <v>26</v>
      </c>
      <c r="B26" s="29" t="s">
        <v>191</v>
      </c>
      <c r="C26" s="30" t="s">
        <v>192</v>
      </c>
    </row>
    <row r="27" spans="1:3" s="31" customFormat="1" ht="17" x14ac:dyDescent="0.2">
      <c r="A27" s="28">
        <v>27</v>
      </c>
      <c r="B27" s="29" t="s">
        <v>193</v>
      </c>
      <c r="C27" s="30" t="s">
        <v>194</v>
      </c>
    </row>
    <row r="28" spans="1:3" s="31" customFormat="1" ht="17" x14ac:dyDescent="0.2">
      <c r="A28" s="28">
        <v>28</v>
      </c>
      <c r="B28" s="29" t="s">
        <v>195</v>
      </c>
      <c r="C28" s="30" t="s">
        <v>196</v>
      </c>
    </row>
    <row r="29" spans="1:3" s="31" customFormat="1" ht="17" x14ac:dyDescent="0.2">
      <c r="A29" s="28">
        <v>29</v>
      </c>
      <c r="B29" s="29" t="s">
        <v>197</v>
      </c>
      <c r="C29" s="30" t="s">
        <v>198</v>
      </c>
    </row>
    <row r="30" spans="1:3" s="31" customFormat="1" ht="17" x14ac:dyDescent="0.2">
      <c r="A30" s="28">
        <v>30</v>
      </c>
      <c r="B30" s="29" t="s">
        <v>199</v>
      </c>
      <c r="C30" s="30" t="s">
        <v>200</v>
      </c>
    </row>
    <row r="31" spans="1:3" s="31" customFormat="1" ht="17" x14ac:dyDescent="0.2">
      <c r="A31" s="28">
        <v>31</v>
      </c>
      <c r="B31" s="29" t="s">
        <v>201</v>
      </c>
      <c r="C31" s="30" t="s">
        <v>202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C339-A84A-EE40-9988-486B832C533F}">
  <dimension ref="A1:C31"/>
  <sheetViews>
    <sheetView workbookViewId="0">
      <selection activeCell="C2" sqref="C2"/>
    </sheetView>
  </sheetViews>
  <sheetFormatPr baseColWidth="10" defaultRowHeight="13" x14ac:dyDescent="0.15"/>
  <cols>
    <col min="3" max="3" width="55.5" customWidth="1"/>
  </cols>
  <sheetData>
    <row r="1" spans="1:3" ht="17" x14ac:dyDescent="0.15">
      <c r="A1" s="25">
        <v>1</v>
      </c>
      <c r="B1" s="26" t="s">
        <v>203</v>
      </c>
      <c r="C1" s="27" t="s">
        <v>204</v>
      </c>
    </row>
    <row r="2" spans="1:3" ht="17" x14ac:dyDescent="0.15">
      <c r="A2" s="25">
        <v>2</v>
      </c>
      <c r="B2" s="26" t="s">
        <v>205</v>
      </c>
      <c r="C2" s="27" t="s">
        <v>206</v>
      </c>
    </row>
    <row r="3" spans="1:3" ht="17" x14ac:dyDescent="0.15">
      <c r="A3" s="25">
        <v>3</v>
      </c>
      <c r="B3" s="26" t="s">
        <v>207</v>
      </c>
      <c r="C3" s="27" t="s">
        <v>208</v>
      </c>
    </row>
    <row r="4" spans="1:3" ht="17" x14ac:dyDescent="0.15">
      <c r="A4" s="25">
        <v>4</v>
      </c>
      <c r="B4" s="26" t="s">
        <v>209</v>
      </c>
      <c r="C4" s="27" t="s">
        <v>210</v>
      </c>
    </row>
    <row r="5" spans="1:3" ht="17" x14ac:dyDescent="0.15">
      <c r="A5" s="25">
        <v>5</v>
      </c>
      <c r="B5" s="26" t="s">
        <v>211</v>
      </c>
      <c r="C5" s="27" t="s">
        <v>212</v>
      </c>
    </row>
    <row r="6" spans="1:3" ht="17" x14ac:dyDescent="0.15">
      <c r="A6" s="25">
        <v>6</v>
      </c>
      <c r="B6" s="26" t="s">
        <v>213</v>
      </c>
      <c r="C6" s="27" t="s">
        <v>214</v>
      </c>
    </row>
    <row r="7" spans="1:3" ht="17" x14ac:dyDescent="0.15">
      <c r="A7" s="25">
        <v>7</v>
      </c>
      <c r="B7" s="26" t="s">
        <v>215</v>
      </c>
      <c r="C7" s="27" t="s">
        <v>216</v>
      </c>
    </row>
    <row r="8" spans="1:3" ht="17" x14ac:dyDescent="0.15">
      <c r="A8" s="25">
        <v>8</v>
      </c>
      <c r="B8" s="26" t="s">
        <v>217</v>
      </c>
      <c r="C8" s="27" t="s">
        <v>218</v>
      </c>
    </row>
    <row r="9" spans="1:3" ht="17" x14ac:dyDescent="0.15">
      <c r="A9" s="25">
        <v>9</v>
      </c>
      <c r="B9" s="26" t="s">
        <v>219</v>
      </c>
      <c r="C9" s="27" t="s">
        <v>220</v>
      </c>
    </row>
    <row r="10" spans="1:3" ht="17" x14ac:dyDescent="0.15">
      <c r="A10" s="25">
        <v>10</v>
      </c>
      <c r="B10" s="26" t="s">
        <v>221</v>
      </c>
      <c r="C10" s="27" t="s">
        <v>222</v>
      </c>
    </row>
    <row r="11" spans="1:3" ht="17" x14ac:dyDescent="0.15">
      <c r="A11" s="25">
        <v>11</v>
      </c>
      <c r="B11" s="26" t="s">
        <v>223</v>
      </c>
      <c r="C11" s="27" t="s">
        <v>224</v>
      </c>
    </row>
    <row r="12" spans="1:3" ht="17" x14ac:dyDescent="0.15">
      <c r="A12" s="25">
        <v>12</v>
      </c>
      <c r="B12" s="26" t="s">
        <v>225</v>
      </c>
      <c r="C12" s="27" t="s">
        <v>226</v>
      </c>
    </row>
    <row r="13" spans="1:3" ht="17" x14ac:dyDescent="0.15">
      <c r="A13" s="25">
        <v>13</v>
      </c>
      <c r="B13" s="26" t="s">
        <v>227</v>
      </c>
      <c r="C13" s="27" t="s">
        <v>228</v>
      </c>
    </row>
    <row r="14" spans="1:3" ht="17" x14ac:dyDescent="0.15">
      <c r="A14" s="25">
        <v>14</v>
      </c>
      <c r="B14" s="26" t="s">
        <v>229</v>
      </c>
      <c r="C14" s="27" t="s">
        <v>230</v>
      </c>
    </row>
    <row r="15" spans="1:3" ht="17" x14ac:dyDescent="0.15">
      <c r="A15" s="25">
        <v>15</v>
      </c>
      <c r="B15" s="26" t="s">
        <v>231</v>
      </c>
      <c r="C15" s="27" t="s">
        <v>232</v>
      </c>
    </row>
    <row r="16" spans="1:3" ht="17" x14ac:dyDescent="0.15">
      <c r="A16" s="25">
        <v>16</v>
      </c>
      <c r="B16" s="26" t="s">
        <v>233</v>
      </c>
      <c r="C16" s="27" t="s">
        <v>234</v>
      </c>
    </row>
    <row r="17" spans="1:3" ht="17" x14ac:dyDescent="0.15">
      <c r="A17" s="25">
        <v>17</v>
      </c>
      <c r="B17" s="26" t="s">
        <v>235</v>
      </c>
      <c r="C17" s="27" t="s">
        <v>236</v>
      </c>
    </row>
    <row r="18" spans="1:3" ht="17" x14ac:dyDescent="0.15">
      <c r="A18" s="25">
        <v>18</v>
      </c>
      <c r="B18" s="26" t="s">
        <v>237</v>
      </c>
      <c r="C18" s="27" t="s">
        <v>238</v>
      </c>
    </row>
    <row r="19" spans="1:3" ht="17" x14ac:dyDescent="0.15">
      <c r="A19" s="25">
        <v>19</v>
      </c>
      <c r="B19" s="26" t="s">
        <v>239</v>
      </c>
      <c r="C19" s="27" t="s">
        <v>240</v>
      </c>
    </row>
    <row r="20" spans="1:3" ht="17" x14ac:dyDescent="0.15">
      <c r="A20" s="25">
        <v>20</v>
      </c>
      <c r="B20" s="26" t="s">
        <v>241</v>
      </c>
      <c r="C20" s="27" t="s">
        <v>242</v>
      </c>
    </row>
    <row r="21" spans="1:3" ht="17" x14ac:dyDescent="0.15">
      <c r="A21" s="25">
        <v>21</v>
      </c>
      <c r="B21" s="26" t="s">
        <v>243</v>
      </c>
      <c r="C21" s="27" t="s">
        <v>244</v>
      </c>
    </row>
    <row r="22" spans="1:3" ht="17" x14ac:dyDescent="0.15">
      <c r="A22" s="25">
        <v>22</v>
      </c>
      <c r="B22" s="26" t="s">
        <v>245</v>
      </c>
      <c r="C22" s="27" t="s">
        <v>246</v>
      </c>
    </row>
    <row r="23" spans="1:3" ht="17" x14ac:dyDescent="0.15">
      <c r="A23" s="25">
        <v>23</v>
      </c>
      <c r="B23" s="26" t="s">
        <v>247</v>
      </c>
      <c r="C23" s="27" t="s">
        <v>248</v>
      </c>
    </row>
    <row r="24" spans="1:3" ht="17" x14ac:dyDescent="0.15">
      <c r="A24" s="25">
        <v>24</v>
      </c>
      <c r="B24" s="26" t="s">
        <v>249</v>
      </c>
      <c r="C24" s="27" t="s">
        <v>250</v>
      </c>
    </row>
    <row r="25" spans="1:3" ht="17" x14ac:dyDescent="0.15">
      <c r="A25" s="25">
        <v>25</v>
      </c>
      <c r="B25" s="26" t="s">
        <v>251</v>
      </c>
      <c r="C25" s="27" t="s">
        <v>252</v>
      </c>
    </row>
    <row r="26" spans="1:3" ht="17" x14ac:dyDescent="0.15">
      <c r="A26" s="25">
        <v>26</v>
      </c>
      <c r="B26" s="26" t="s">
        <v>253</v>
      </c>
      <c r="C26" s="27" t="s">
        <v>254</v>
      </c>
    </row>
    <row r="27" spans="1:3" ht="17" x14ac:dyDescent="0.15">
      <c r="A27" s="25">
        <v>27</v>
      </c>
      <c r="B27" s="26" t="s">
        <v>255</v>
      </c>
      <c r="C27" s="27" t="s">
        <v>256</v>
      </c>
    </row>
    <row r="28" spans="1:3" ht="17" x14ac:dyDescent="0.15">
      <c r="A28" s="25">
        <v>28</v>
      </c>
      <c r="B28" s="26" t="s">
        <v>257</v>
      </c>
      <c r="C28" s="27" t="s">
        <v>258</v>
      </c>
    </row>
    <row r="29" spans="1:3" ht="17" x14ac:dyDescent="0.15">
      <c r="A29" s="25">
        <v>29</v>
      </c>
      <c r="B29" s="26" t="s">
        <v>259</v>
      </c>
      <c r="C29" s="27" t="s">
        <v>260</v>
      </c>
    </row>
    <row r="30" spans="1:3" ht="17" x14ac:dyDescent="0.15">
      <c r="A30" s="25">
        <v>30</v>
      </c>
      <c r="B30" s="26" t="s">
        <v>261</v>
      </c>
      <c r="C30" s="27" t="s">
        <v>262</v>
      </c>
    </row>
    <row r="31" spans="1:3" ht="17" x14ac:dyDescent="0.15">
      <c r="A31" s="25">
        <v>31</v>
      </c>
      <c r="B31" s="26" t="s">
        <v>263</v>
      </c>
      <c r="C31" s="27" t="s">
        <v>264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A5EF-832D-9143-B91A-2E825731C9DA}">
  <dimension ref="A1:B33"/>
  <sheetViews>
    <sheetView workbookViewId="0">
      <selection sqref="A1:B33"/>
    </sheetView>
  </sheetViews>
  <sheetFormatPr baseColWidth="10" defaultRowHeight="13" x14ac:dyDescent="0.15"/>
  <cols>
    <col min="2" max="2" width="31.1640625" bestFit="1" customWidth="1"/>
  </cols>
  <sheetData>
    <row r="1" spans="1:2" x14ac:dyDescent="0.15">
      <c r="A1" s="22" t="s">
        <v>11</v>
      </c>
      <c r="B1" s="22" t="s">
        <v>12</v>
      </c>
    </row>
    <row r="2" spans="1:2" x14ac:dyDescent="0.15">
      <c r="A2" s="22" t="s">
        <v>13</v>
      </c>
      <c r="B2" s="22" t="s">
        <v>14</v>
      </c>
    </row>
    <row r="3" spans="1:2" x14ac:dyDescent="0.15">
      <c r="A3" s="23" t="s">
        <v>15</v>
      </c>
      <c r="B3" s="23" t="s">
        <v>16</v>
      </c>
    </row>
    <row r="4" spans="1:2" x14ac:dyDescent="0.15">
      <c r="A4" s="22" t="s">
        <v>17</v>
      </c>
      <c r="B4" s="22" t="s">
        <v>18</v>
      </c>
    </row>
    <row r="5" spans="1:2" x14ac:dyDescent="0.15">
      <c r="A5" s="22" t="s">
        <v>19</v>
      </c>
      <c r="B5" s="22" t="s">
        <v>20</v>
      </c>
    </row>
    <row r="6" spans="1:2" x14ac:dyDescent="0.15">
      <c r="A6" s="22" t="s">
        <v>21</v>
      </c>
      <c r="B6" s="22" t="s">
        <v>22</v>
      </c>
    </row>
    <row r="7" spans="1:2" x14ac:dyDescent="0.15">
      <c r="A7" s="22" t="s">
        <v>23</v>
      </c>
      <c r="B7" s="22" t="s">
        <v>24</v>
      </c>
    </row>
    <row r="8" spans="1:2" x14ac:dyDescent="0.15">
      <c r="A8" s="22" t="s">
        <v>25</v>
      </c>
      <c r="B8" s="22" t="s">
        <v>26</v>
      </c>
    </row>
    <row r="9" spans="1:2" x14ac:dyDescent="0.15">
      <c r="A9" s="22" t="s">
        <v>27</v>
      </c>
      <c r="B9" s="22" t="s">
        <v>28</v>
      </c>
    </row>
    <row r="10" spans="1:2" x14ac:dyDescent="0.15">
      <c r="A10" s="22" t="s">
        <v>29</v>
      </c>
      <c r="B10" s="22" t="s">
        <v>30</v>
      </c>
    </row>
    <row r="11" spans="1:2" x14ac:dyDescent="0.15">
      <c r="A11" s="22" t="s">
        <v>31</v>
      </c>
      <c r="B11" s="22" t="s">
        <v>32</v>
      </c>
    </row>
    <row r="12" spans="1:2" x14ac:dyDescent="0.15">
      <c r="A12" s="22" t="s">
        <v>33</v>
      </c>
      <c r="B12" s="22" t="s">
        <v>34</v>
      </c>
    </row>
    <row r="13" spans="1:2" x14ac:dyDescent="0.15">
      <c r="A13" s="22" t="s">
        <v>35</v>
      </c>
      <c r="B13" s="22" t="s">
        <v>36</v>
      </c>
    </row>
    <row r="14" spans="1:2" x14ac:dyDescent="0.15">
      <c r="A14" s="22" t="s">
        <v>37</v>
      </c>
      <c r="B14" s="22" t="s">
        <v>38</v>
      </c>
    </row>
    <row r="15" spans="1:2" x14ac:dyDescent="0.15">
      <c r="A15" s="22" t="s">
        <v>39</v>
      </c>
      <c r="B15" s="22" t="s">
        <v>40</v>
      </c>
    </row>
    <row r="16" spans="1:2" x14ac:dyDescent="0.15">
      <c r="A16" s="22" t="s">
        <v>41</v>
      </c>
      <c r="B16" s="22" t="s">
        <v>42</v>
      </c>
    </row>
    <row r="17" spans="1:2" x14ac:dyDescent="0.15">
      <c r="A17" s="22" t="s">
        <v>43</v>
      </c>
      <c r="B17" s="22" t="s">
        <v>44</v>
      </c>
    </row>
    <row r="18" spans="1:2" x14ac:dyDescent="0.15">
      <c r="A18" s="22" t="s">
        <v>45</v>
      </c>
      <c r="B18" s="22" t="s">
        <v>46</v>
      </c>
    </row>
    <row r="19" spans="1:2" x14ac:dyDescent="0.15">
      <c r="A19" s="22" t="s">
        <v>47</v>
      </c>
      <c r="B19" s="22" t="s">
        <v>48</v>
      </c>
    </row>
    <row r="20" spans="1:2" x14ac:dyDescent="0.15">
      <c r="A20" s="22" t="s">
        <v>49</v>
      </c>
      <c r="B20" s="22" t="s">
        <v>50</v>
      </c>
    </row>
    <row r="21" spans="1:2" x14ac:dyDescent="0.15">
      <c r="A21" s="22" t="s">
        <v>51</v>
      </c>
      <c r="B21" s="22" t="s">
        <v>52</v>
      </c>
    </row>
    <row r="22" spans="1:2" x14ac:dyDescent="0.15">
      <c r="A22" s="22" t="s">
        <v>53</v>
      </c>
      <c r="B22" s="22" t="s">
        <v>54</v>
      </c>
    </row>
    <row r="23" spans="1:2" x14ac:dyDescent="0.15">
      <c r="A23" s="22" t="s">
        <v>55</v>
      </c>
      <c r="B23" s="22" t="s">
        <v>56</v>
      </c>
    </row>
    <row r="24" spans="1:2" x14ac:dyDescent="0.15">
      <c r="A24" s="22" t="s">
        <v>57</v>
      </c>
      <c r="B24" s="22" t="s">
        <v>58</v>
      </c>
    </row>
    <row r="25" spans="1:2" x14ac:dyDescent="0.15">
      <c r="A25" s="22" t="s">
        <v>59</v>
      </c>
      <c r="B25" s="22" t="s">
        <v>60</v>
      </c>
    </row>
    <row r="26" spans="1:2" x14ac:dyDescent="0.15">
      <c r="A26" s="22" t="s">
        <v>61</v>
      </c>
      <c r="B26" s="22" t="s">
        <v>62</v>
      </c>
    </row>
    <row r="27" spans="1:2" x14ac:dyDescent="0.15">
      <c r="A27" s="22" t="s">
        <v>63</v>
      </c>
      <c r="B27" s="22" t="s">
        <v>64</v>
      </c>
    </row>
    <row r="28" spans="1:2" x14ac:dyDescent="0.15">
      <c r="A28" s="22" t="s">
        <v>65</v>
      </c>
      <c r="B28" s="22" t="s">
        <v>66</v>
      </c>
    </row>
    <row r="29" spans="1:2" x14ac:dyDescent="0.15">
      <c r="A29" s="22" t="s">
        <v>67</v>
      </c>
      <c r="B29" s="22" t="s">
        <v>68</v>
      </c>
    </row>
    <row r="30" spans="1:2" x14ac:dyDescent="0.15">
      <c r="A30" s="22" t="s">
        <v>69</v>
      </c>
      <c r="B30" s="22" t="s">
        <v>70</v>
      </c>
    </row>
    <row r="31" spans="1:2" x14ac:dyDescent="0.15">
      <c r="A31" s="22" t="s">
        <v>71</v>
      </c>
      <c r="B31" s="22" t="s">
        <v>72</v>
      </c>
    </row>
    <row r="32" spans="1:2" x14ac:dyDescent="0.15">
      <c r="A32" s="22" t="s">
        <v>73</v>
      </c>
      <c r="B32" s="22" t="s">
        <v>74</v>
      </c>
    </row>
    <row r="33" spans="1:2" x14ac:dyDescent="0.15">
      <c r="A33" s="22" t="s">
        <v>75</v>
      </c>
      <c r="B33" s="22" t="s">
        <v>76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BED3-4FF0-4C4A-B768-D5048A7EDBFF}">
  <dimension ref="A1:B32"/>
  <sheetViews>
    <sheetView topLeftCell="A11" zoomScale="150" workbookViewId="0">
      <selection activeCell="F34" sqref="F34"/>
    </sheetView>
  </sheetViews>
  <sheetFormatPr baseColWidth="10" defaultRowHeight="13" x14ac:dyDescent="0.15"/>
  <cols>
    <col min="2" max="2" width="36" bestFit="1" customWidth="1"/>
  </cols>
  <sheetData>
    <row r="1" spans="1:2" x14ac:dyDescent="0.15">
      <c r="A1" s="22" t="s">
        <v>77</v>
      </c>
      <c r="B1" s="22" t="s">
        <v>78</v>
      </c>
    </row>
    <row r="2" spans="1:2" x14ac:dyDescent="0.15">
      <c r="A2" s="22" t="s">
        <v>79</v>
      </c>
      <c r="B2" s="22" t="s">
        <v>80</v>
      </c>
    </row>
    <row r="3" spans="1:2" x14ac:dyDescent="0.15">
      <c r="A3" s="22" t="s">
        <v>81</v>
      </c>
      <c r="B3" s="22" t="s">
        <v>82</v>
      </c>
    </row>
    <row r="4" spans="1:2" x14ac:dyDescent="0.15">
      <c r="A4" s="22" t="s">
        <v>83</v>
      </c>
      <c r="B4" s="22" t="s">
        <v>84</v>
      </c>
    </row>
    <row r="5" spans="1:2" x14ac:dyDescent="0.15">
      <c r="A5" s="22" t="s">
        <v>85</v>
      </c>
      <c r="B5" s="22" t="s">
        <v>86</v>
      </c>
    </row>
    <row r="6" spans="1:2" x14ac:dyDescent="0.15">
      <c r="A6" s="22" t="s">
        <v>87</v>
      </c>
      <c r="B6" s="22" t="s">
        <v>88</v>
      </c>
    </row>
    <row r="7" spans="1:2" x14ac:dyDescent="0.15">
      <c r="A7" s="22" t="s">
        <v>89</v>
      </c>
      <c r="B7" s="22" t="s">
        <v>90</v>
      </c>
    </row>
    <row r="8" spans="1:2" x14ac:dyDescent="0.15">
      <c r="A8" s="22" t="s">
        <v>91</v>
      </c>
      <c r="B8" s="22" t="s">
        <v>92</v>
      </c>
    </row>
    <row r="9" spans="1:2" x14ac:dyDescent="0.15">
      <c r="A9" s="22" t="s">
        <v>93</v>
      </c>
      <c r="B9" s="22" t="s">
        <v>94</v>
      </c>
    </row>
    <row r="10" spans="1:2" x14ac:dyDescent="0.15">
      <c r="A10" s="22" t="s">
        <v>95</v>
      </c>
      <c r="B10" s="22" t="s">
        <v>96</v>
      </c>
    </row>
    <row r="11" spans="1:2" x14ac:dyDescent="0.15">
      <c r="A11" s="22" t="s">
        <v>97</v>
      </c>
      <c r="B11" s="22" t="s">
        <v>98</v>
      </c>
    </row>
    <row r="12" spans="1:2" x14ac:dyDescent="0.15">
      <c r="A12" s="22" t="s">
        <v>99</v>
      </c>
      <c r="B12" s="22" t="s">
        <v>100</v>
      </c>
    </row>
    <row r="13" spans="1:2" x14ac:dyDescent="0.15">
      <c r="A13" s="22" t="s">
        <v>101</v>
      </c>
      <c r="B13" s="22" t="s">
        <v>102</v>
      </c>
    </row>
    <row r="14" spans="1:2" x14ac:dyDescent="0.15">
      <c r="A14" s="22" t="s">
        <v>103</v>
      </c>
      <c r="B14" s="22" t="s">
        <v>104</v>
      </c>
    </row>
    <row r="15" spans="1:2" ht="16" x14ac:dyDescent="0.2">
      <c r="A15" s="22" t="s">
        <v>105</v>
      </c>
      <c r="B15" s="24" t="s">
        <v>106</v>
      </c>
    </row>
    <row r="16" spans="1:2" x14ac:dyDescent="0.15">
      <c r="A16" s="22" t="s">
        <v>107</v>
      </c>
      <c r="B16" s="22" t="s">
        <v>108</v>
      </c>
    </row>
    <row r="17" spans="1:2" x14ac:dyDescent="0.15">
      <c r="A17" s="22" t="s">
        <v>109</v>
      </c>
      <c r="B17" s="22" t="s">
        <v>110</v>
      </c>
    </row>
    <row r="18" spans="1:2" x14ac:dyDescent="0.15">
      <c r="A18" s="22" t="s">
        <v>111</v>
      </c>
      <c r="B18" s="22" t="s">
        <v>112</v>
      </c>
    </row>
    <row r="19" spans="1:2" x14ac:dyDescent="0.15">
      <c r="A19" s="22" t="s">
        <v>113</v>
      </c>
      <c r="B19" s="22" t="s">
        <v>114</v>
      </c>
    </row>
    <row r="20" spans="1:2" x14ac:dyDescent="0.15">
      <c r="A20" s="22" t="s">
        <v>115</v>
      </c>
      <c r="B20" s="22" t="s">
        <v>116</v>
      </c>
    </row>
    <row r="21" spans="1:2" x14ac:dyDescent="0.15">
      <c r="A21" s="22" t="s">
        <v>117</v>
      </c>
      <c r="B21" s="22" t="s">
        <v>118</v>
      </c>
    </row>
    <row r="22" spans="1:2" x14ac:dyDescent="0.15">
      <c r="A22" s="22" t="s">
        <v>119</v>
      </c>
      <c r="B22" s="22" t="s">
        <v>120</v>
      </c>
    </row>
    <row r="23" spans="1:2" x14ac:dyDescent="0.15">
      <c r="A23" s="22" t="s">
        <v>121</v>
      </c>
      <c r="B23" s="22" t="s">
        <v>122</v>
      </c>
    </row>
    <row r="24" spans="1:2" x14ac:dyDescent="0.15">
      <c r="A24" s="22" t="s">
        <v>123</v>
      </c>
      <c r="B24" s="22" t="s">
        <v>124</v>
      </c>
    </row>
    <row r="25" spans="1:2" x14ac:dyDescent="0.15">
      <c r="A25" s="22" t="s">
        <v>125</v>
      </c>
      <c r="B25" s="22" t="s">
        <v>126</v>
      </c>
    </row>
    <row r="26" spans="1:2" x14ac:dyDescent="0.15">
      <c r="A26" s="22" t="s">
        <v>127</v>
      </c>
      <c r="B26" s="22" t="s">
        <v>128</v>
      </c>
    </row>
    <row r="27" spans="1:2" x14ac:dyDescent="0.15">
      <c r="A27" s="22" t="s">
        <v>129</v>
      </c>
      <c r="B27" s="22" t="s">
        <v>130</v>
      </c>
    </row>
    <row r="28" spans="1:2" x14ac:dyDescent="0.15">
      <c r="A28" s="22" t="s">
        <v>131</v>
      </c>
      <c r="B28" s="22" t="s">
        <v>132</v>
      </c>
    </row>
    <row r="29" spans="1:2" x14ac:dyDescent="0.15">
      <c r="A29" s="22" t="s">
        <v>133</v>
      </c>
      <c r="B29" s="22" t="s">
        <v>134</v>
      </c>
    </row>
    <row r="30" spans="1:2" x14ac:dyDescent="0.15">
      <c r="A30" s="22" t="s">
        <v>135</v>
      </c>
      <c r="B30" s="22" t="s">
        <v>136</v>
      </c>
    </row>
    <row r="31" spans="1:2" x14ac:dyDescent="0.15">
      <c r="A31" s="22" t="s">
        <v>137</v>
      </c>
      <c r="B31" s="22" t="s">
        <v>138</v>
      </c>
    </row>
    <row r="32" spans="1:2" x14ac:dyDescent="0.15">
      <c r="A32" s="22" t="s">
        <v>139</v>
      </c>
      <c r="B32" s="22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C01F-4F15-C841-806A-EA479C3E58F1}">
  <dimension ref="A1"/>
  <sheetViews>
    <sheetView workbookViewId="0">
      <selection activeCell="A3" sqref="A3"/>
    </sheetView>
  </sheetViews>
  <sheetFormatPr baseColWidth="10" defaultRowHeight="13" x14ac:dyDescent="0.1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D31A</vt:lpstr>
      <vt:lpstr>ANI_D3 2021 A_D4 2AB</vt:lpstr>
      <vt:lpstr>ANI_D4 2021</vt:lpstr>
      <vt:lpstr>D31B</vt:lpstr>
      <vt:lpstr>D41A</vt:lpstr>
      <vt:lpstr>D41B</vt:lpstr>
      <vt:lpstr>D42A</vt:lpstr>
      <vt:lpstr>D42B</vt:lpstr>
      <vt:lpstr>D4 TABEL ANI</vt:lpstr>
      <vt:lpstr>'ANI_D3 2021 A_D4 2AB'!Print_Area</vt:lpstr>
      <vt:lpstr>'ANI_D4 2021'!Print_Area</vt:lpstr>
      <vt:lpstr>D31A!Print_Area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JURUSAN TEKNIK KOMPUTER</dc:creator>
  <cp:lastModifiedBy>Microsoft Office User</cp:lastModifiedBy>
  <cp:lastPrinted>2022-09-07T06:51:30Z</cp:lastPrinted>
  <dcterms:created xsi:type="dcterms:W3CDTF">2006-05-04T16:22:52Z</dcterms:created>
  <dcterms:modified xsi:type="dcterms:W3CDTF">2022-09-07T07:21:50Z</dcterms:modified>
</cp:coreProperties>
</file>