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EMESTER 6\Sistem Pengambil Keputusan\Tugas Akhir\"/>
    </mc:Choice>
  </mc:AlternateContent>
  <xr:revisionPtr revIDLastSave="0" documentId="13_ncr:1_{6CF223EE-F31A-42EA-8873-BA95EE59EA39}" xr6:coauthVersionLast="47" xr6:coauthVersionMax="47" xr10:uidLastSave="{00000000-0000-0000-0000-000000000000}"/>
  <bookViews>
    <workbookView xWindow="-120" yWindow="-120" windowWidth="20730" windowHeight="11760" activeTab="2" xr2:uid="{B11F2578-434E-4828-B8AC-4AE7B07D86C6}"/>
  </bookViews>
  <sheets>
    <sheet name="Studi Kasus" sheetId="1" r:id="rId1"/>
    <sheet name="Subkriteria" sheetId="2" r:id="rId2"/>
    <sheet name="Nilai Alternatif" sheetId="3" r:id="rId3"/>
    <sheet name="Nilai Utilitas" sheetId="8" r:id="rId4"/>
    <sheet name="Hasil Akhi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J14" i="5"/>
  <c r="J24" i="5"/>
  <c r="J34" i="5"/>
  <c r="J44" i="5"/>
  <c r="J54" i="5"/>
  <c r="J64" i="5"/>
  <c r="J74" i="5"/>
  <c r="J84" i="5"/>
  <c r="J94" i="5"/>
  <c r="J104" i="5"/>
  <c r="J114" i="5"/>
  <c r="J124" i="5"/>
  <c r="J134" i="5"/>
  <c r="J144" i="5"/>
  <c r="J154" i="5"/>
  <c r="J164" i="5"/>
  <c r="J174" i="5"/>
  <c r="J184" i="5"/>
  <c r="J194" i="5"/>
  <c r="J4" i="5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D29" i="3"/>
  <c r="E29" i="3"/>
  <c r="F29" i="3"/>
  <c r="G29" i="3"/>
  <c r="H29" i="3"/>
  <c r="I29" i="3"/>
  <c r="J29" i="3"/>
  <c r="K29" i="3"/>
  <c r="L29" i="3"/>
  <c r="I64" i="5" l="1"/>
  <c r="I144" i="5"/>
  <c r="H24" i="5"/>
  <c r="I24" i="5" s="1"/>
  <c r="H34" i="5"/>
  <c r="I34" i="5" s="1"/>
  <c r="H44" i="5"/>
  <c r="I44" i="5" s="1"/>
  <c r="H54" i="5"/>
  <c r="I54" i="5" s="1"/>
  <c r="H64" i="5"/>
  <c r="H74" i="5"/>
  <c r="I74" i="5" s="1"/>
  <c r="H84" i="5"/>
  <c r="I84" i="5" s="1"/>
  <c r="H94" i="5"/>
  <c r="I94" i="5" s="1"/>
  <c r="H104" i="5"/>
  <c r="I104" i="5" s="1"/>
  <c r="H114" i="5"/>
  <c r="I114" i="5" s="1"/>
  <c r="H124" i="5"/>
  <c r="I124" i="5" s="1"/>
  <c r="H134" i="5"/>
  <c r="I134" i="5" s="1"/>
  <c r="H144" i="5"/>
  <c r="H154" i="5"/>
  <c r="I154" i="5" s="1"/>
  <c r="H164" i="5"/>
  <c r="I164" i="5" s="1"/>
  <c r="H174" i="5"/>
  <c r="I174" i="5" s="1"/>
  <c r="H184" i="5"/>
  <c r="I184" i="5" s="1"/>
  <c r="H194" i="5"/>
  <c r="I194" i="5" s="1"/>
  <c r="H14" i="5"/>
  <c r="H4" i="5"/>
  <c r="H6" i="1"/>
  <c r="H7" i="1"/>
  <c r="H8" i="1"/>
  <c r="H9" i="1"/>
  <c r="H10" i="1"/>
  <c r="H11" i="1"/>
  <c r="H12" i="1"/>
  <c r="H13" i="1"/>
  <c r="H14" i="1"/>
  <c r="H15" i="1"/>
  <c r="H5" i="1"/>
  <c r="G15" i="1"/>
  <c r="I14" i="5" l="1"/>
  <c r="I4" i="5"/>
</calcChain>
</file>

<file path=xl/sharedStrings.xml><?xml version="1.0" encoding="utf-8"?>
<sst xmlns="http://schemas.openxmlformats.org/spreadsheetml/2006/main" count="478" uniqueCount="83">
  <si>
    <t>Kriteria</t>
  </si>
  <si>
    <t>Bobot</t>
  </si>
  <si>
    <t>Surat ijin usaha jasa konstruksi(SIUJK)</t>
  </si>
  <si>
    <t>Surat ijin Tempat usaha(SITU/SIGTU)</t>
  </si>
  <si>
    <t>Tanda Daftar Perusahaan (TDP)</t>
  </si>
  <si>
    <t>Akte Perusahaan</t>
  </si>
  <si>
    <t>Sertifikat Badan ahli(SBU)</t>
  </si>
  <si>
    <t>Kemampuan Dasar</t>
  </si>
  <si>
    <t>Data Peralatan/Perlengkapan</t>
  </si>
  <si>
    <t>Pengalaman Perusahaan</t>
  </si>
  <si>
    <t>Sertifikat Manajemen Mutu</t>
  </si>
  <si>
    <t>Harga</t>
  </si>
  <si>
    <t>Parameter</t>
  </si>
  <si>
    <t>Sangat Baik</t>
  </si>
  <si>
    <t>Baik</t>
  </si>
  <si>
    <t>Cukup</t>
  </si>
  <si>
    <t>Rendah</t>
  </si>
  <si>
    <t>Sangat Rendah</t>
  </si>
  <si>
    <t>Alternatif</t>
  </si>
  <si>
    <t>CV.Amanda Prima Jaya</t>
  </si>
  <si>
    <t>CV.Multi Cipta Kencana</t>
  </si>
  <si>
    <t>CV. Mutiara Timur</t>
  </si>
  <si>
    <t>UD Sentosa Mandiri</t>
  </si>
  <si>
    <t>PT Harmoni Konstruksi</t>
  </si>
  <si>
    <t>CV Berkah Sukses</t>
  </si>
  <si>
    <t>PT Cahaya Sakti Konstruksi</t>
  </si>
  <si>
    <t>PT Jaya Mulya Bangunan</t>
  </si>
  <si>
    <t>CV Gemilang Abadi</t>
  </si>
  <si>
    <t>PT Inti Persada Konstruksi</t>
  </si>
  <si>
    <t>UD Berlian Konstruksi</t>
  </si>
  <si>
    <t>PT Bina Karya Sejahtera</t>
  </si>
  <si>
    <t>CV Maju Jaya Bangunan</t>
  </si>
  <si>
    <t>PT Cemerlang Megah Konstruksi</t>
  </si>
  <si>
    <t>CV Cahaya Harmoni</t>
  </si>
  <si>
    <t>PT Sukses Abadi Konstruksi</t>
  </si>
  <si>
    <t>UD Berkah Makmur</t>
  </si>
  <si>
    <t>PT Indah Sejahtera Bangunan</t>
  </si>
  <si>
    <t>CV Sejahtera Mulya</t>
  </si>
  <si>
    <t>PT Terang Bahagia Konstruksi</t>
  </si>
  <si>
    <t>Nomalisasi</t>
  </si>
  <si>
    <t>Sistem Pendukung Keputusan Penawaran Pekerjaan Konstruksi Metode SMART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</si>
  <si>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</si>
  <si>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</si>
  <si>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</si>
  <si>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</si>
  <si>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</si>
  <si>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</si>
  <si>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</si>
  <si>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</si>
  <si>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</si>
  <si>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</si>
  <si>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ID Kriteria</t>
  </si>
  <si>
    <t>Nama Subkriteria</t>
  </si>
  <si>
    <t>SUBKRITERIA</t>
  </si>
  <si>
    <t>Buruk</t>
  </si>
  <si>
    <t>Sangat Buruk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</si>
  <si>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</si>
  <si>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</si>
  <si>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</si>
  <si>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</si>
  <si>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</si>
  <si>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</si>
  <si>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</si>
  <si>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</si>
  <si>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</si>
  <si>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</si>
  <si>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</si>
  <si>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</si>
  <si>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</si>
  <si>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</si>
  <si>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</si>
  <si>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</si>
  <si>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</si>
  <si>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</si>
  <si>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</si>
  <si>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</si>
  <si>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ID Alternatif</t>
  </si>
  <si>
    <t>No</t>
  </si>
  <si>
    <t>Nilai Alternatif</t>
  </si>
  <si>
    <t>Skor</t>
  </si>
  <si>
    <t>Pernyataan</t>
  </si>
  <si>
    <t>Ranking</t>
  </si>
  <si>
    <t>Bobot Normalisasi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</si>
</sst>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E4A7-5EF4-48C4-B1EC-D2D8EDCB7BD1}">
  <dimension ref="B2:K24"/>
  <sheetViews>
    <sheetView workbookViewId="0">
      <selection activeCell="G15" sqref="G15"/>
    </sheetView>
  </sheetViews>
  <sheetFormatPr defaultRowHeight="15" x14ac:dyDescent="0.25"/>
  <cols>
    <col min="2" max="2" width="14" customWidth="1"/>
    <col min="3" max="3" width="30.42578125" customWidth="1"/>
    <col min="5" max="5" width="11.42578125" customWidth="1"/>
    <col min="6" max="6" width="34.7109375" customWidth="1"/>
    <col min="7" max="7" width="10.5703125" customWidth="1"/>
    <col min="8" max="8" width="12.85546875" customWidth="1"/>
    <col min="9" max="9" width="12.5703125" customWidth="1"/>
    <col min="10" max="10" width="13.85546875" customWidth="1"/>
  </cols>
  <sheetData>
    <row r="2" spans="2:11" ht="15.75" customHeight="1" x14ac:dyDescent="0.3">
      <c r="C2" s="5" t="s">
        <v>40</v>
      </c>
      <c r="D2" s="5"/>
      <c r="E2" s="5"/>
      <c r="F2" s="5"/>
      <c r="G2" s="5"/>
      <c r="H2" s="5"/>
      <c r="I2" s="5"/>
    </row>
    <row r="4" spans="2:11" x14ac:dyDescent="0.25">
      <c r="B4" s="2" t="s">
        <v>76</v>
      </c>
      <c r="C4" s="2" t="s">
        <v>18</v>
      </c>
      <c r="E4" s="2" t="s">
        <v>51</v>
      </c>
      <c r="F4" s="2" t="s">
        <v>0</v>
      </c>
      <c r="G4" s="1" t="s">
        <v>1</v>
      </c>
      <c r="H4" s="1" t="s">
        <v>39</v>
      </c>
      <c r="J4" s="6" t="s">
        <v>12</v>
      </c>
      <c r="K4" s="7"/>
    </row>
    <row r="5" spans="2:11" x14ac:dyDescent="0.25">
      <c r="B5" s="2" t="s">
        <v>56</v>
      </c>
      <c r="C5" s="1" t="s">
        <v>19</v>
      </c>
      <c r="E5" s="2" t="s">
        <v>41</v>
      </c>
      <c r="F5" s="1" t="s">
        <v>2</v>
      </c>
      <c r="G5" s="1">
        <v>12</v>
      </c>
      <c r="H5" s="1">
        <f>G5/100</f>
        <v>0.12</v>
      </c>
      <c r="J5" s="1" t="s">
        <v>13</v>
      </c>
      <c r="K5" s="1">
        <v>100</v>
      </c>
    </row>
    <row r="6" spans="2:11" x14ac:dyDescent="0.25">
      <c r="B6" s="2" t="s">
        <v>57</v>
      </c>
      <c r="C6" s="1" t="s">
        <v>20</v>
      </c>
      <c r="E6" s="2" t="s">
        <v>42</v>
      </c>
      <c r="F6" s="1" t="s">
        <v>3</v>
      </c>
      <c r="G6" s="1">
        <v>11</v>
      </c>
      <c r="H6" s="1">
        <f t="shared" ref="H6:H15" si="0">G6/100</f>
        <v>0.11</v>
      </c>
      <c r="J6" s="1" t="s">
        <v>14</v>
      </c>
      <c r="K6" s="1">
        <v>75</v>
      </c>
    </row>
    <row r="7" spans="2:11" x14ac:dyDescent="0.25">
      <c r="B7" s="2" t="s">
        <v>58</v>
      </c>
      <c r="C7" s="1" t="s">
        <v>21</v>
      </c>
      <c r="E7" s="2" t="s">
        <v>43</v>
      </c>
      <c r="F7" s="1" t="s">
        <v>4</v>
      </c>
      <c r="G7" s="1">
        <v>9</v>
      </c>
      <c r="H7" s="1">
        <f t="shared" si="0"/>
        <v>0.09</v>
      </c>
      <c r="J7" s="1" t="s">
        <v>15</v>
      </c>
      <c r="K7" s="1">
        <v>50</v>
      </c>
    </row>
    <row r="8" spans="2:11" x14ac:dyDescent="0.25">
      <c r="B8" s="2" t="s">
        <v>59</v>
      </c>
      <c r="C8" s="1" t="s">
        <v>22</v>
      </c>
      <c r="E8" s="2" t="s">
        <v>44</v>
      </c>
      <c r="F8" s="1" t="s">
        <v>5</v>
      </c>
      <c r="G8" s="1">
        <v>9</v>
      </c>
      <c r="H8" s="1">
        <f t="shared" si="0"/>
        <v>0.09</v>
      </c>
      <c r="J8" s="1" t="s">
        <v>16</v>
      </c>
      <c r="K8" s="1">
        <v>25</v>
      </c>
    </row>
    <row r="9" spans="2:11" x14ac:dyDescent="0.25">
      <c r="B9" s="2" t="s">
        <v>60</v>
      </c>
      <c r="C9" s="1" t="s">
        <v>23</v>
      </c>
      <c r="E9" s="2" t="s">
        <v>45</v>
      </c>
      <c r="F9" s="1" t="s">
        <v>6</v>
      </c>
      <c r="G9" s="1">
        <v>10</v>
      </c>
      <c r="H9" s="1">
        <f t="shared" si="0"/>
        <v>0.1</v>
      </c>
      <c r="J9" s="1" t="s">
        <v>17</v>
      </c>
      <c r="K9" s="1">
        <v>0</v>
      </c>
    </row>
    <row r="10" spans="2:11" x14ac:dyDescent="0.25">
      <c r="B10" s="2" t="s">
        <v>61</v>
      </c>
      <c r="C10" s="1" t="s">
        <v>24</v>
      </c>
      <c r="E10" s="2" t="s">
        <v>46</v>
      </c>
      <c r="F10" s="1" t="s">
        <v>7</v>
      </c>
      <c r="G10" s="1">
        <v>10</v>
      </c>
      <c r="H10" s="1">
        <f t="shared" si="0"/>
        <v>0.1</v>
      </c>
    </row>
    <row r="11" spans="2:11" x14ac:dyDescent="0.25">
      <c r="B11" s="2" t="s">
        <v>62</v>
      </c>
      <c r="C11" s="1" t="s">
        <v>25</v>
      </c>
      <c r="E11" s="2" t="s">
        <v>47</v>
      </c>
      <c r="F11" s="1" t="s">
        <v>8</v>
      </c>
      <c r="G11" s="1">
        <v>10</v>
      </c>
      <c r="H11" s="1">
        <f t="shared" si="0"/>
        <v>0.1</v>
      </c>
    </row>
    <row r="12" spans="2:11" x14ac:dyDescent="0.25">
      <c r="B12" s="2" t="s">
        <v>63</v>
      </c>
      <c r="C12" s="1" t="s">
        <v>26</v>
      </c>
      <c r="E12" s="2" t="s">
        <v>48</v>
      </c>
      <c r="F12" s="1" t="s">
        <v>9</v>
      </c>
      <c r="G12" s="1">
        <v>11</v>
      </c>
      <c r="H12" s="1">
        <f t="shared" si="0"/>
        <v>0.11</v>
      </c>
    </row>
    <row r="13" spans="2:11" x14ac:dyDescent="0.25">
      <c r="B13" s="2" t="s">
        <v>64</v>
      </c>
      <c r="C13" s="1" t="s">
        <v>27</v>
      </c>
      <c r="E13" s="2" t="s">
        <v>49</v>
      </c>
      <c r="F13" s="1" t="s">
        <v>10</v>
      </c>
      <c r="G13" s="1">
        <v>9</v>
      </c>
      <c r="H13" s="1">
        <f t="shared" si="0"/>
        <v>0.09</v>
      </c>
    </row>
    <row r="14" spans="2:11" x14ac:dyDescent="0.25">
      <c r="B14" s="2" t="s">
        <v>65</v>
      </c>
      <c r="C14" s="1" t="s">
        <v>28</v>
      </c>
      <c r="E14" s="2" t="s">
        <v>50</v>
      </c>
      <c r="F14" s="1" t="s">
        <v>11</v>
      </c>
      <c r="G14" s="1">
        <v>9</v>
      </c>
      <c r="H14" s="1">
        <f t="shared" si="0"/>
        <v>0.09</v>
      </c>
    </row>
    <row r="15" spans="2:11" x14ac:dyDescent="0.25">
      <c r="B15" s="2" t="s">
        <v>66</v>
      </c>
      <c r="C15" s="1" t="s">
        <v>29</v>
      </c>
      <c r="G15">
        <f>SUM(G5:G14)</f>
        <v>100</v>
      </c>
      <c r="H15">
        <f t="shared" si="0"/>
        <v>1</v>
      </c>
    </row>
    <row r="16" spans="2:11" x14ac:dyDescent="0.25">
      <c r="B16" s="2" t="s">
        <v>67</v>
      </c>
      <c r="C16" s="1" t="s">
        <v>30</v>
      </c>
    </row>
    <row r="17" spans="2:3" x14ac:dyDescent="0.25">
      <c r="B17" s="2" t="s">
        <v>68</v>
      </c>
      <c r="C17" s="1" t="s">
        <v>31</v>
      </c>
    </row>
    <row r="18" spans="2:3" x14ac:dyDescent="0.25">
      <c r="B18" s="2" t="s">
        <v>69</v>
      </c>
      <c r="C18" s="1" t="s">
        <v>32</v>
      </c>
    </row>
    <row r="19" spans="2:3" x14ac:dyDescent="0.25">
      <c r="B19" s="2" t="s">
        <v>70</v>
      </c>
      <c r="C19" s="1" t="s">
        <v>33</v>
      </c>
    </row>
    <row r="20" spans="2:3" x14ac:dyDescent="0.25">
      <c r="B20" s="2" t="s">
        <v>71</v>
      </c>
      <c r="C20" s="1" t="s">
        <v>34</v>
      </c>
    </row>
    <row r="21" spans="2:3" x14ac:dyDescent="0.25">
      <c r="B21" s="2" t="s">
        <v>72</v>
      </c>
      <c r="C21" s="1" t="s">
        <v>35</v>
      </c>
    </row>
    <row r="22" spans="2:3" x14ac:dyDescent="0.25">
      <c r="B22" s="2" t="s">
        <v>73</v>
      </c>
      <c r="C22" s="1" t="s">
        <v>36</v>
      </c>
    </row>
    <row r="23" spans="2:3" x14ac:dyDescent="0.25">
      <c r="B23" s="2" t="s">
        <v>74</v>
      </c>
      <c r="C23" s="1" t="s">
        <v>37</v>
      </c>
    </row>
    <row r="24" spans="2:3" x14ac:dyDescent="0.25">
      <c r="B24" s="2" t="s">
        <v>75</v>
      </c>
      <c r="C24" s="1" t="s">
        <v>38</v>
      </c>
    </row>
  </sheetData>
  <mergeCells count="2">
    <mergeCell ref="C2:I2"/>
    <mergeCell ref="J4:K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9DB7-C401-49B0-864A-2DAF5E0E14BD}">
  <dimension ref="D3:H54"/>
  <sheetViews>
    <sheetView workbookViewId="0">
      <selection activeCell="L6" sqref="L6"/>
    </sheetView>
  </sheetViews>
  <sheetFormatPr defaultRowHeight="15" x14ac:dyDescent="0.25"/>
  <cols>
    <col min="2" max="2" width="10.7109375" customWidth="1"/>
    <col min="3" max="3" width="10.28515625" customWidth="1"/>
    <col min="4" max="4" width="18.140625" hidden="1" customWidth="1"/>
    <col min="5" max="5" width="18" customWidth="1"/>
    <col min="6" max="6" width="38.42578125" customWidth="1"/>
    <col min="7" max="7" width="23.85546875" customWidth="1"/>
    <col min="8" max="8" width="19.5703125" customWidth="1"/>
  </cols>
  <sheetData>
    <row r="3" spans="5:8" x14ac:dyDescent="0.25">
      <c r="E3" s="6" t="s">
        <v>53</v>
      </c>
      <c r="F3" s="11"/>
      <c r="G3" s="11"/>
      <c r="H3" s="7"/>
    </row>
    <row r="4" spans="5:8" x14ac:dyDescent="0.25">
      <c r="E4" s="2" t="s">
        <v>51</v>
      </c>
      <c r="F4" s="2" t="s">
        <v>0</v>
      </c>
      <c r="G4" s="1" t="s">
        <v>52</v>
      </c>
      <c r="H4" s="1" t="s">
        <v>12</v>
      </c>
    </row>
    <row r="5" spans="5:8" x14ac:dyDescent="0.25">
      <c r="E5" s="12" t="s">
        <v>41</v>
      </c>
      <c r="F5" s="12" t="s">
        <v>2</v>
      </c>
      <c r="G5" s="1" t="s">
        <v>13</v>
      </c>
      <c r="H5" s="1">
        <v>100</v>
      </c>
    </row>
    <row r="6" spans="5:8" x14ac:dyDescent="0.25">
      <c r="E6" s="12"/>
      <c r="F6" s="12"/>
      <c r="G6" s="1" t="s">
        <v>14</v>
      </c>
      <c r="H6" s="1">
        <v>75</v>
      </c>
    </row>
    <row r="7" spans="5:8" x14ac:dyDescent="0.25">
      <c r="E7" s="12"/>
      <c r="F7" s="12"/>
      <c r="G7" s="1" t="s">
        <v>15</v>
      </c>
      <c r="H7" s="1">
        <v>50</v>
      </c>
    </row>
    <row r="8" spans="5:8" x14ac:dyDescent="0.25">
      <c r="E8" s="12"/>
      <c r="F8" s="12"/>
      <c r="G8" s="1" t="s">
        <v>54</v>
      </c>
      <c r="H8" s="1">
        <v>25</v>
      </c>
    </row>
    <row r="9" spans="5:8" x14ac:dyDescent="0.25">
      <c r="E9" s="12"/>
      <c r="F9" s="12"/>
      <c r="G9" s="1" t="s">
        <v>55</v>
      </c>
      <c r="H9" s="1">
        <v>0</v>
      </c>
    </row>
    <row r="10" spans="5:8" x14ac:dyDescent="0.25">
      <c r="E10" s="8" t="s">
        <v>42</v>
      </c>
      <c r="F10" s="8" t="s">
        <v>3</v>
      </c>
      <c r="G10" s="1" t="s">
        <v>13</v>
      </c>
      <c r="H10" s="1">
        <v>100</v>
      </c>
    </row>
    <row r="11" spans="5:8" x14ac:dyDescent="0.25">
      <c r="E11" s="9"/>
      <c r="F11" s="9"/>
      <c r="G11" s="1" t="s">
        <v>14</v>
      </c>
      <c r="H11" s="1">
        <v>75</v>
      </c>
    </row>
    <row r="12" spans="5:8" x14ac:dyDescent="0.25">
      <c r="E12" s="9"/>
      <c r="F12" s="9"/>
      <c r="G12" s="1" t="s">
        <v>15</v>
      </c>
      <c r="H12" s="1">
        <v>50</v>
      </c>
    </row>
    <row r="13" spans="5:8" x14ac:dyDescent="0.25">
      <c r="E13" s="9"/>
      <c r="F13" s="9"/>
      <c r="G13" s="1" t="s">
        <v>54</v>
      </c>
      <c r="H13" s="1">
        <v>25</v>
      </c>
    </row>
    <row r="14" spans="5:8" x14ac:dyDescent="0.25">
      <c r="E14" s="10"/>
      <c r="F14" s="10"/>
      <c r="G14" s="1" t="s">
        <v>55</v>
      </c>
      <c r="H14" s="1">
        <v>0</v>
      </c>
    </row>
    <row r="15" spans="5:8" x14ac:dyDescent="0.25">
      <c r="E15" s="8" t="s">
        <v>43</v>
      </c>
      <c r="F15" s="8" t="s">
        <v>3</v>
      </c>
      <c r="G15" s="1" t="s">
        <v>13</v>
      </c>
      <c r="H15" s="1">
        <v>100</v>
      </c>
    </row>
    <row r="16" spans="5:8" x14ac:dyDescent="0.25">
      <c r="E16" s="9"/>
      <c r="F16" s="9"/>
      <c r="G16" s="1" t="s">
        <v>14</v>
      </c>
      <c r="H16" s="1">
        <v>75</v>
      </c>
    </row>
    <row r="17" spans="5:8" x14ac:dyDescent="0.25">
      <c r="E17" s="9"/>
      <c r="F17" s="9"/>
      <c r="G17" s="1" t="s">
        <v>15</v>
      </c>
      <c r="H17" s="1">
        <v>50</v>
      </c>
    </row>
    <row r="18" spans="5:8" x14ac:dyDescent="0.25">
      <c r="E18" s="9"/>
      <c r="F18" s="9"/>
      <c r="G18" s="1" t="s">
        <v>54</v>
      </c>
      <c r="H18" s="1">
        <v>25</v>
      </c>
    </row>
    <row r="19" spans="5:8" x14ac:dyDescent="0.25">
      <c r="E19" s="10"/>
      <c r="F19" s="10"/>
      <c r="G19" s="1" t="s">
        <v>55</v>
      </c>
      <c r="H19" s="1">
        <v>0</v>
      </c>
    </row>
    <row r="20" spans="5:8" x14ac:dyDescent="0.25">
      <c r="E20" s="8" t="s">
        <v>44</v>
      </c>
      <c r="F20" s="8" t="s">
        <v>3</v>
      </c>
      <c r="G20" s="1" t="s">
        <v>13</v>
      </c>
      <c r="H20" s="1">
        <v>100</v>
      </c>
    </row>
    <row r="21" spans="5:8" x14ac:dyDescent="0.25">
      <c r="E21" s="9"/>
      <c r="F21" s="9"/>
      <c r="G21" s="1" t="s">
        <v>14</v>
      </c>
      <c r="H21" s="1">
        <v>75</v>
      </c>
    </row>
    <row r="22" spans="5:8" x14ac:dyDescent="0.25">
      <c r="E22" s="9"/>
      <c r="F22" s="9"/>
      <c r="G22" s="1" t="s">
        <v>15</v>
      </c>
      <c r="H22" s="1">
        <v>50</v>
      </c>
    </row>
    <row r="23" spans="5:8" x14ac:dyDescent="0.25">
      <c r="E23" s="9"/>
      <c r="F23" s="9"/>
      <c r="G23" s="1" t="s">
        <v>54</v>
      </c>
      <c r="H23" s="1">
        <v>25</v>
      </c>
    </row>
    <row r="24" spans="5:8" x14ac:dyDescent="0.25">
      <c r="E24" s="10"/>
      <c r="F24" s="10"/>
      <c r="G24" s="1" t="s">
        <v>55</v>
      </c>
      <c r="H24" s="1">
        <v>0</v>
      </c>
    </row>
    <row r="25" spans="5:8" x14ac:dyDescent="0.25">
      <c r="E25" s="8" t="s">
        <v>45</v>
      </c>
      <c r="F25" s="8" t="s">
        <v>3</v>
      </c>
      <c r="G25" s="1" t="s">
        <v>13</v>
      </c>
      <c r="H25" s="1">
        <v>100</v>
      </c>
    </row>
    <row r="26" spans="5:8" x14ac:dyDescent="0.25">
      <c r="E26" s="9"/>
      <c r="F26" s="9"/>
      <c r="G26" s="1" t="s">
        <v>14</v>
      </c>
      <c r="H26" s="1">
        <v>75</v>
      </c>
    </row>
    <row r="27" spans="5:8" x14ac:dyDescent="0.25">
      <c r="E27" s="9"/>
      <c r="F27" s="9"/>
      <c r="G27" s="1" t="s">
        <v>15</v>
      </c>
      <c r="H27" s="1">
        <v>50</v>
      </c>
    </row>
    <row r="28" spans="5:8" x14ac:dyDescent="0.25">
      <c r="E28" s="9"/>
      <c r="F28" s="9"/>
      <c r="G28" s="1" t="s">
        <v>54</v>
      </c>
      <c r="H28" s="1">
        <v>25</v>
      </c>
    </row>
    <row r="29" spans="5:8" x14ac:dyDescent="0.25">
      <c r="E29" s="10"/>
      <c r="F29" s="10"/>
      <c r="G29" s="1" t="s">
        <v>55</v>
      </c>
      <c r="H29" s="1">
        <v>0</v>
      </c>
    </row>
    <row r="30" spans="5:8" x14ac:dyDescent="0.25">
      <c r="E30" s="8" t="s">
        <v>46</v>
      </c>
      <c r="F30" s="8" t="s">
        <v>7</v>
      </c>
      <c r="G30" s="1" t="s">
        <v>13</v>
      </c>
      <c r="H30" s="1">
        <v>100</v>
      </c>
    </row>
    <row r="31" spans="5:8" x14ac:dyDescent="0.25">
      <c r="E31" s="9"/>
      <c r="F31" s="9"/>
      <c r="G31" s="1" t="s">
        <v>14</v>
      </c>
      <c r="H31" s="1">
        <v>75</v>
      </c>
    </row>
    <row r="32" spans="5:8" x14ac:dyDescent="0.25">
      <c r="E32" s="9"/>
      <c r="F32" s="9"/>
      <c r="G32" s="1" t="s">
        <v>15</v>
      </c>
      <c r="H32" s="1">
        <v>50</v>
      </c>
    </row>
    <row r="33" spans="5:8" x14ac:dyDescent="0.25">
      <c r="E33" s="9"/>
      <c r="F33" s="9"/>
      <c r="G33" s="1" t="s">
        <v>54</v>
      </c>
      <c r="H33" s="1">
        <v>25</v>
      </c>
    </row>
    <row r="34" spans="5:8" x14ac:dyDescent="0.25">
      <c r="E34" s="10"/>
      <c r="F34" s="10"/>
      <c r="G34" s="1" t="s">
        <v>55</v>
      </c>
      <c r="H34" s="1">
        <v>0</v>
      </c>
    </row>
    <row r="35" spans="5:8" x14ac:dyDescent="0.25">
      <c r="E35" s="8" t="s">
        <v>47</v>
      </c>
      <c r="F35" s="8" t="s">
        <v>8</v>
      </c>
      <c r="G35" s="1" t="s">
        <v>13</v>
      </c>
      <c r="H35" s="1">
        <v>100</v>
      </c>
    </row>
    <row r="36" spans="5:8" x14ac:dyDescent="0.25">
      <c r="E36" s="9"/>
      <c r="F36" s="9"/>
      <c r="G36" s="1" t="s">
        <v>14</v>
      </c>
      <c r="H36" s="1">
        <v>75</v>
      </c>
    </row>
    <row r="37" spans="5:8" x14ac:dyDescent="0.25">
      <c r="E37" s="9"/>
      <c r="F37" s="9"/>
      <c r="G37" s="1" t="s">
        <v>15</v>
      </c>
      <c r="H37" s="1">
        <v>50</v>
      </c>
    </row>
    <row r="38" spans="5:8" x14ac:dyDescent="0.25">
      <c r="E38" s="9"/>
      <c r="F38" s="9"/>
      <c r="G38" s="1" t="s">
        <v>54</v>
      </c>
      <c r="H38" s="1">
        <v>25</v>
      </c>
    </row>
    <row r="39" spans="5:8" x14ac:dyDescent="0.25">
      <c r="E39" s="10"/>
      <c r="F39" s="10"/>
      <c r="G39" s="1" t="s">
        <v>55</v>
      </c>
      <c r="H39" s="1">
        <v>0</v>
      </c>
    </row>
    <row r="40" spans="5:8" x14ac:dyDescent="0.25">
      <c r="E40" s="8" t="s">
        <v>48</v>
      </c>
      <c r="F40" s="8" t="s">
        <v>9</v>
      </c>
      <c r="G40" s="1" t="s">
        <v>13</v>
      </c>
      <c r="H40" s="1">
        <v>100</v>
      </c>
    </row>
    <row r="41" spans="5:8" x14ac:dyDescent="0.25">
      <c r="E41" s="9"/>
      <c r="F41" s="9"/>
      <c r="G41" s="1" t="s">
        <v>14</v>
      </c>
      <c r="H41" s="1">
        <v>75</v>
      </c>
    </row>
    <row r="42" spans="5:8" x14ac:dyDescent="0.25">
      <c r="E42" s="9"/>
      <c r="F42" s="9"/>
      <c r="G42" s="1" t="s">
        <v>15</v>
      </c>
      <c r="H42" s="1">
        <v>50</v>
      </c>
    </row>
    <row r="43" spans="5:8" x14ac:dyDescent="0.25">
      <c r="E43" s="9"/>
      <c r="F43" s="9"/>
      <c r="G43" s="1" t="s">
        <v>54</v>
      </c>
      <c r="H43" s="1">
        <v>25</v>
      </c>
    </row>
    <row r="44" spans="5:8" x14ac:dyDescent="0.25">
      <c r="E44" s="10"/>
      <c r="F44" s="10"/>
      <c r="G44" s="1" t="s">
        <v>55</v>
      </c>
      <c r="H44" s="1">
        <v>0</v>
      </c>
    </row>
    <row r="45" spans="5:8" x14ac:dyDescent="0.25">
      <c r="E45" s="8" t="s">
        <v>49</v>
      </c>
      <c r="F45" s="8" t="s">
        <v>10</v>
      </c>
      <c r="G45" s="1" t="s">
        <v>13</v>
      </c>
      <c r="H45" s="1">
        <v>100</v>
      </c>
    </row>
    <row r="46" spans="5:8" x14ac:dyDescent="0.25">
      <c r="E46" s="9"/>
      <c r="F46" s="9"/>
      <c r="G46" s="1" t="s">
        <v>14</v>
      </c>
      <c r="H46" s="1">
        <v>75</v>
      </c>
    </row>
    <row r="47" spans="5:8" x14ac:dyDescent="0.25">
      <c r="E47" s="9"/>
      <c r="F47" s="9"/>
      <c r="G47" s="1" t="s">
        <v>15</v>
      </c>
      <c r="H47" s="1">
        <v>50</v>
      </c>
    </row>
    <row r="48" spans="5:8" x14ac:dyDescent="0.25">
      <c r="E48" s="9"/>
      <c r="F48" s="9"/>
      <c r="G48" s="1" t="s">
        <v>54</v>
      </c>
      <c r="H48" s="1">
        <v>25</v>
      </c>
    </row>
    <row r="49" spans="5:8" x14ac:dyDescent="0.25">
      <c r="E49" s="10"/>
      <c r="F49" s="10"/>
      <c r="G49" s="1" t="s">
        <v>55</v>
      </c>
      <c r="H49" s="1">
        <v>0</v>
      </c>
    </row>
    <row r="50" spans="5:8" x14ac:dyDescent="0.25">
      <c r="E50" s="8" t="s">
        <v>50</v>
      </c>
      <c r="F50" s="8" t="s">
        <v>11</v>
      </c>
      <c r="G50" s="1" t="s">
        <v>13</v>
      </c>
      <c r="H50" s="1">
        <v>100</v>
      </c>
    </row>
    <row r="51" spans="5:8" x14ac:dyDescent="0.25">
      <c r="E51" s="9"/>
      <c r="F51" s="9"/>
      <c r="G51" s="1" t="s">
        <v>14</v>
      </c>
      <c r="H51" s="1">
        <v>75</v>
      </c>
    </row>
    <row r="52" spans="5:8" x14ac:dyDescent="0.25">
      <c r="E52" s="9"/>
      <c r="F52" s="9"/>
      <c r="G52" s="1" t="s">
        <v>15</v>
      </c>
      <c r="H52" s="1">
        <v>50</v>
      </c>
    </row>
    <row r="53" spans="5:8" x14ac:dyDescent="0.25">
      <c r="E53" s="9"/>
      <c r="F53" s="9"/>
      <c r="G53" s="1" t="s">
        <v>54</v>
      </c>
      <c r="H53" s="1">
        <v>25</v>
      </c>
    </row>
    <row r="54" spans="5:8" x14ac:dyDescent="0.25">
      <c r="E54" s="10"/>
      <c r="F54" s="10"/>
      <c r="G54" s="1" t="s">
        <v>55</v>
      </c>
      <c r="H54" s="1">
        <v>0</v>
      </c>
    </row>
  </sheetData>
  <mergeCells count="21">
    <mergeCell ref="E15:E19"/>
    <mergeCell ref="F15:F19"/>
    <mergeCell ref="E3:H3"/>
    <mergeCell ref="E5:E9"/>
    <mergeCell ref="F5:F9"/>
    <mergeCell ref="F10:F14"/>
    <mergeCell ref="E10:E14"/>
    <mergeCell ref="E20:E24"/>
    <mergeCell ref="E25:E29"/>
    <mergeCell ref="F20:F24"/>
    <mergeCell ref="F25:F29"/>
    <mergeCell ref="E30:E34"/>
    <mergeCell ref="E40:E44"/>
    <mergeCell ref="E45:E49"/>
    <mergeCell ref="E50:E54"/>
    <mergeCell ref="F30:F34"/>
    <mergeCell ref="F35:F39"/>
    <mergeCell ref="F40:F44"/>
    <mergeCell ref="F45:F49"/>
    <mergeCell ref="F50:F54"/>
    <mergeCell ref="E35:E3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BD54-1A12-40E6-8B18-1FAD4F26C9E3}">
  <dimension ref="B3:O48"/>
  <sheetViews>
    <sheetView tabSelected="1" workbookViewId="0">
      <selection activeCell="C29" sqref="C29"/>
    </sheetView>
  </sheetViews>
  <sheetFormatPr defaultRowHeight="15" x14ac:dyDescent="0.25"/>
  <cols>
    <col min="2" max="2" width="13.28515625" customWidth="1"/>
    <col min="3" max="3" width="11.42578125" customWidth="1"/>
    <col min="4" max="4" width="11.5703125" customWidth="1"/>
    <col min="5" max="5" width="11.140625" customWidth="1"/>
    <col min="6" max="6" width="11.5703125" customWidth="1"/>
    <col min="7" max="7" width="12" customWidth="1"/>
    <col min="8" max="8" width="12.140625" customWidth="1"/>
    <col min="9" max="10" width="12" customWidth="1"/>
    <col min="11" max="11" width="13" customWidth="1"/>
    <col min="12" max="12" width="12.5703125" customWidth="1"/>
    <col min="14" max="14" width="14.140625" customWidth="1"/>
  </cols>
  <sheetData>
    <row r="3" spans="2:15" x14ac:dyDescent="0.25">
      <c r="B3" s="12" t="s">
        <v>76</v>
      </c>
      <c r="C3" s="6" t="s">
        <v>0</v>
      </c>
      <c r="D3" s="11"/>
      <c r="E3" s="11"/>
      <c r="F3" s="11"/>
      <c r="G3" s="11"/>
      <c r="H3" s="11"/>
      <c r="I3" s="11"/>
      <c r="J3" s="11"/>
      <c r="K3" s="11"/>
      <c r="L3" s="7"/>
      <c r="N3" s="6" t="s">
        <v>12</v>
      </c>
      <c r="O3" s="7"/>
    </row>
    <row r="4" spans="2:15" x14ac:dyDescent="0.25">
      <c r="B4" s="12"/>
      <c r="C4" s="3" t="s">
        <v>41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50</v>
      </c>
      <c r="N4" s="1" t="s">
        <v>13</v>
      </c>
      <c r="O4" s="1">
        <v>100</v>
      </c>
    </row>
    <row r="5" spans="2:15" x14ac:dyDescent="0.25">
      <c r="B5" s="2" t="s">
        <v>56</v>
      </c>
      <c r="C5" s="1">
        <v>25</v>
      </c>
      <c r="D5" s="1">
        <v>100</v>
      </c>
      <c r="E5" s="1">
        <v>100</v>
      </c>
      <c r="F5" s="1">
        <v>100</v>
      </c>
      <c r="G5" s="1">
        <v>50</v>
      </c>
      <c r="H5" s="1">
        <v>100</v>
      </c>
      <c r="I5" s="1">
        <v>0</v>
      </c>
      <c r="J5" s="1">
        <v>75</v>
      </c>
      <c r="K5" s="1">
        <v>75</v>
      </c>
      <c r="L5" s="1">
        <v>25</v>
      </c>
      <c r="N5" s="1" t="s">
        <v>14</v>
      </c>
      <c r="O5" s="1">
        <v>75</v>
      </c>
    </row>
    <row r="6" spans="2:15" x14ac:dyDescent="0.25">
      <c r="B6" s="2" t="s">
        <v>57</v>
      </c>
      <c r="C6" s="1">
        <v>0</v>
      </c>
      <c r="D6" s="1">
        <v>75</v>
      </c>
      <c r="E6" s="1">
        <v>75</v>
      </c>
      <c r="F6" s="1">
        <v>100</v>
      </c>
      <c r="G6" s="1">
        <v>75</v>
      </c>
      <c r="H6" s="1">
        <v>100</v>
      </c>
      <c r="I6" s="1">
        <v>75</v>
      </c>
      <c r="J6" s="1">
        <v>50</v>
      </c>
      <c r="K6" s="1">
        <v>75</v>
      </c>
      <c r="L6" s="1">
        <v>25</v>
      </c>
      <c r="N6" s="1" t="s">
        <v>15</v>
      </c>
      <c r="O6" s="1">
        <v>50</v>
      </c>
    </row>
    <row r="7" spans="2:15" x14ac:dyDescent="0.25">
      <c r="B7" s="2" t="s">
        <v>58</v>
      </c>
      <c r="C7" s="1">
        <v>100</v>
      </c>
      <c r="D7" s="1">
        <v>75</v>
      </c>
      <c r="E7" s="1">
        <v>100</v>
      </c>
      <c r="F7" s="1">
        <v>0</v>
      </c>
      <c r="G7" s="1">
        <v>50</v>
      </c>
      <c r="H7" s="1">
        <v>100</v>
      </c>
      <c r="I7" s="1">
        <v>100</v>
      </c>
      <c r="J7" s="1">
        <v>50</v>
      </c>
      <c r="K7" s="1">
        <v>50</v>
      </c>
      <c r="L7" s="1">
        <v>75</v>
      </c>
      <c r="N7" s="1" t="s">
        <v>16</v>
      </c>
      <c r="O7" s="1">
        <v>25</v>
      </c>
    </row>
    <row r="8" spans="2:15" x14ac:dyDescent="0.25">
      <c r="B8" s="2" t="s">
        <v>59</v>
      </c>
      <c r="C8" s="1">
        <v>25</v>
      </c>
      <c r="D8" s="1">
        <v>50</v>
      </c>
      <c r="E8" s="1">
        <v>50</v>
      </c>
      <c r="F8" s="1">
        <v>100</v>
      </c>
      <c r="G8" s="1">
        <v>100</v>
      </c>
      <c r="H8" s="1">
        <v>50</v>
      </c>
      <c r="I8" s="1">
        <v>0</v>
      </c>
      <c r="J8" s="1">
        <v>100</v>
      </c>
      <c r="K8" s="1">
        <v>100</v>
      </c>
      <c r="L8" s="1">
        <v>0</v>
      </c>
      <c r="N8" s="1" t="s">
        <v>17</v>
      </c>
      <c r="O8" s="1">
        <v>0</v>
      </c>
    </row>
    <row r="9" spans="2:15" x14ac:dyDescent="0.25">
      <c r="B9" s="2" t="s">
        <v>60</v>
      </c>
      <c r="C9" s="1">
        <v>75</v>
      </c>
      <c r="D9" s="1">
        <v>0</v>
      </c>
      <c r="E9" s="1">
        <v>75</v>
      </c>
      <c r="F9" s="1">
        <v>50</v>
      </c>
      <c r="G9" s="1">
        <v>0</v>
      </c>
      <c r="H9" s="1">
        <v>25</v>
      </c>
      <c r="I9" s="1">
        <v>25</v>
      </c>
      <c r="J9" s="1">
        <v>25</v>
      </c>
      <c r="K9" s="1">
        <v>25</v>
      </c>
      <c r="L9" s="1">
        <v>25</v>
      </c>
    </row>
    <row r="10" spans="2:15" x14ac:dyDescent="0.25">
      <c r="B10" s="2" t="s">
        <v>61</v>
      </c>
      <c r="C10" s="1">
        <v>100</v>
      </c>
      <c r="D10" s="1">
        <v>25</v>
      </c>
      <c r="E10" s="1">
        <v>100</v>
      </c>
      <c r="F10" s="1">
        <v>100</v>
      </c>
      <c r="G10" s="1">
        <v>0</v>
      </c>
      <c r="H10" s="1">
        <v>75</v>
      </c>
      <c r="I10" s="1">
        <v>100</v>
      </c>
      <c r="J10" s="1">
        <v>0</v>
      </c>
      <c r="K10" s="1">
        <v>75</v>
      </c>
      <c r="L10" s="1">
        <v>75</v>
      </c>
    </row>
    <row r="11" spans="2:15" x14ac:dyDescent="0.25">
      <c r="B11" s="2" t="s">
        <v>62</v>
      </c>
      <c r="C11" s="1">
        <v>50</v>
      </c>
      <c r="D11" s="1">
        <v>0</v>
      </c>
      <c r="E11" s="1">
        <v>50</v>
      </c>
      <c r="F11" s="1">
        <v>0</v>
      </c>
      <c r="G11" s="1">
        <v>75</v>
      </c>
      <c r="H11" s="1">
        <v>25</v>
      </c>
      <c r="I11" s="1">
        <v>100</v>
      </c>
      <c r="J11" s="1">
        <v>0</v>
      </c>
      <c r="K11" s="1">
        <v>50</v>
      </c>
      <c r="L11" s="1">
        <v>25</v>
      </c>
    </row>
    <row r="12" spans="2:15" x14ac:dyDescent="0.25">
      <c r="B12" s="2" t="s">
        <v>63</v>
      </c>
      <c r="C12" s="1">
        <v>0</v>
      </c>
      <c r="D12" s="1">
        <v>50</v>
      </c>
      <c r="E12" s="1">
        <v>25</v>
      </c>
      <c r="F12" s="1">
        <v>50</v>
      </c>
      <c r="G12" s="1">
        <v>50</v>
      </c>
      <c r="H12" s="1">
        <v>25</v>
      </c>
      <c r="I12" s="1">
        <v>50</v>
      </c>
      <c r="J12" s="1">
        <v>25</v>
      </c>
      <c r="K12" s="1">
        <v>0</v>
      </c>
      <c r="L12" s="1">
        <v>75</v>
      </c>
    </row>
    <row r="13" spans="2:15" x14ac:dyDescent="0.25">
      <c r="B13" s="2" t="s">
        <v>64</v>
      </c>
      <c r="C13" s="1">
        <v>0</v>
      </c>
      <c r="D13" s="1">
        <v>100</v>
      </c>
      <c r="E13" s="1">
        <v>50</v>
      </c>
      <c r="F13" s="1">
        <v>0</v>
      </c>
      <c r="G13" s="1">
        <v>0</v>
      </c>
      <c r="H13" s="1">
        <v>100</v>
      </c>
      <c r="I13" s="1">
        <v>50</v>
      </c>
      <c r="J13" s="1">
        <v>25</v>
      </c>
      <c r="K13" s="1">
        <v>100</v>
      </c>
      <c r="L13" s="1">
        <v>75</v>
      </c>
    </row>
    <row r="14" spans="2:15" x14ac:dyDescent="0.25">
      <c r="B14" s="2" t="s">
        <v>65</v>
      </c>
      <c r="C14" s="1">
        <v>25</v>
      </c>
      <c r="D14" s="1">
        <v>75</v>
      </c>
      <c r="E14" s="1">
        <v>0</v>
      </c>
      <c r="F14" s="1">
        <v>0</v>
      </c>
      <c r="G14" s="1">
        <v>75</v>
      </c>
      <c r="H14" s="1">
        <v>25</v>
      </c>
      <c r="I14" s="1">
        <v>50</v>
      </c>
      <c r="J14" s="1">
        <v>75</v>
      </c>
      <c r="K14" s="1">
        <v>75</v>
      </c>
      <c r="L14" s="1">
        <v>100</v>
      </c>
    </row>
    <row r="15" spans="2:15" x14ac:dyDescent="0.25">
      <c r="B15" s="2" t="s">
        <v>66</v>
      </c>
      <c r="C15" s="1">
        <v>25</v>
      </c>
      <c r="D15" s="1">
        <v>25</v>
      </c>
      <c r="E15" s="1">
        <v>50</v>
      </c>
      <c r="F15" s="1">
        <v>0</v>
      </c>
      <c r="G15" s="1">
        <v>25</v>
      </c>
      <c r="H15" s="1">
        <v>100</v>
      </c>
      <c r="I15" s="1">
        <v>100</v>
      </c>
      <c r="J15" s="1">
        <v>50</v>
      </c>
      <c r="K15" s="1">
        <v>100</v>
      </c>
      <c r="L15" s="1">
        <v>25</v>
      </c>
    </row>
    <row r="16" spans="2:15" x14ac:dyDescent="0.25">
      <c r="B16" s="2" t="s">
        <v>67</v>
      </c>
      <c r="C16" s="1">
        <v>100</v>
      </c>
      <c r="D16" s="1">
        <v>0</v>
      </c>
      <c r="E16" s="1">
        <v>75</v>
      </c>
      <c r="F16" s="1">
        <v>25</v>
      </c>
      <c r="G16" s="1">
        <v>100</v>
      </c>
      <c r="H16" s="1">
        <v>75</v>
      </c>
      <c r="I16" s="1">
        <v>100</v>
      </c>
      <c r="J16" s="1">
        <v>0</v>
      </c>
      <c r="K16" s="1">
        <v>0</v>
      </c>
      <c r="L16" s="1">
        <v>50</v>
      </c>
    </row>
    <row r="17" spans="2:12" x14ac:dyDescent="0.25">
      <c r="B17" s="2" t="s">
        <v>68</v>
      </c>
      <c r="C17" s="1">
        <v>50</v>
      </c>
      <c r="D17" s="1">
        <v>100</v>
      </c>
      <c r="E17" s="1">
        <v>100</v>
      </c>
      <c r="F17" s="1">
        <v>75</v>
      </c>
      <c r="G17" s="1">
        <v>25</v>
      </c>
      <c r="H17" s="1">
        <v>0</v>
      </c>
      <c r="I17" s="1">
        <v>75</v>
      </c>
      <c r="J17" s="1">
        <v>100</v>
      </c>
      <c r="K17" s="1">
        <v>100</v>
      </c>
      <c r="L17" s="1">
        <v>50</v>
      </c>
    </row>
    <row r="18" spans="2:12" x14ac:dyDescent="0.25">
      <c r="B18" s="2" t="s">
        <v>69</v>
      </c>
      <c r="C18" s="1">
        <v>25</v>
      </c>
      <c r="D18" s="1">
        <v>25</v>
      </c>
      <c r="E18" s="1">
        <v>75</v>
      </c>
      <c r="F18" s="1">
        <v>75</v>
      </c>
      <c r="G18" s="1">
        <v>0</v>
      </c>
      <c r="H18" s="1">
        <v>25</v>
      </c>
      <c r="I18" s="1">
        <v>0</v>
      </c>
      <c r="J18" s="1">
        <v>0</v>
      </c>
      <c r="K18" s="1">
        <v>50</v>
      </c>
      <c r="L18" s="1">
        <v>50</v>
      </c>
    </row>
    <row r="19" spans="2:12" x14ac:dyDescent="0.25">
      <c r="B19" s="2" t="s">
        <v>70</v>
      </c>
      <c r="C19" s="1">
        <v>0</v>
      </c>
      <c r="D19" s="1">
        <v>0</v>
      </c>
      <c r="E19" s="1">
        <v>0</v>
      </c>
      <c r="F19" s="1">
        <v>50</v>
      </c>
      <c r="G19" s="1">
        <v>50</v>
      </c>
      <c r="H19" s="1">
        <v>100</v>
      </c>
      <c r="I19" s="1">
        <v>25</v>
      </c>
      <c r="J19" s="1">
        <v>25</v>
      </c>
      <c r="K19" s="1">
        <v>50</v>
      </c>
      <c r="L19" s="1">
        <v>0</v>
      </c>
    </row>
    <row r="20" spans="2:12" x14ac:dyDescent="0.25">
      <c r="B20" s="2" t="s">
        <v>71</v>
      </c>
      <c r="C20" s="1">
        <v>50</v>
      </c>
      <c r="D20" s="1">
        <v>50</v>
      </c>
      <c r="E20" s="1">
        <v>25</v>
      </c>
      <c r="F20" s="1">
        <v>50</v>
      </c>
      <c r="G20" s="1">
        <v>50</v>
      </c>
      <c r="H20" s="1">
        <v>75</v>
      </c>
      <c r="I20" s="1">
        <v>100</v>
      </c>
      <c r="J20" s="1">
        <v>0</v>
      </c>
      <c r="K20" s="1">
        <v>75</v>
      </c>
      <c r="L20" s="1">
        <v>100</v>
      </c>
    </row>
    <row r="21" spans="2:12" x14ac:dyDescent="0.25">
      <c r="B21" s="2" t="s">
        <v>72</v>
      </c>
      <c r="C21" s="1">
        <v>50</v>
      </c>
      <c r="D21" s="1">
        <v>25</v>
      </c>
      <c r="E21" s="1">
        <v>25</v>
      </c>
      <c r="F21" s="1">
        <v>75</v>
      </c>
      <c r="G21" s="1">
        <v>0</v>
      </c>
      <c r="H21" s="1">
        <v>0</v>
      </c>
      <c r="I21" s="1">
        <v>25</v>
      </c>
      <c r="J21" s="1">
        <v>0</v>
      </c>
      <c r="K21" s="1">
        <v>50</v>
      </c>
      <c r="L21" s="1">
        <v>25</v>
      </c>
    </row>
    <row r="22" spans="2:12" x14ac:dyDescent="0.25">
      <c r="B22" s="2" t="s">
        <v>73</v>
      </c>
      <c r="C22" s="1">
        <v>75</v>
      </c>
      <c r="D22" s="1">
        <v>100</v>
      </c>
      <c r="E22" s="1">
        <v>100</v>
      </c>
      <c r="F22" s="1">
        <v>25</v>
      </c>
      <c r="G22" s="1">
        <v>25</v>
      </c>
      <c r="H22" s="1">
        <v>75</v>
      </c>
      <c r="I22" s="1">
        <v>0</v>
      </c>
      <c r="J22" s="1">
        <v>100</v>
      </c>
      <c r="K22" s="1">
        <v>50</v>
      </c>
      <c r="L22" s="1">
        <v>25</v>
      </c>
    </row>
    <row r="23" spans="2:12" x14ac:dyDescent="0.25">
      <c r="B23" s="2" t="s">
        <v>74</v>
      </c>
      <c r="C23" s="1">
        <v>50</v>
      </c>
      <c r="D23" s="1">
        <v>100</v>
      </c>
      <c r="E23" s="1">
        <v>0</v>
      </c>
      <c r="F23" s="1">
        <v>0</v>
      </c>
      <c r="G23" s="1">
        <v>75</v>
      </c>
      <c r="H23" s="1">
        <v>0</v>
      </c>
      <c r="I23" s="1">
        <v>100</v>
      </c>
      <c r="J23" s="1">
        <v>100</v>
      </c>
      <c r="K23" s="1">
        <v>100</v>
      </c>
      <c r="L23" s="1">
        <v>0</v>
      </c>
    </row>
    <row r="24" spans="2:12" x14ac:dyDescent="0.25">
      <c r="B24" s="2" t="s">
        <v>75</v>
      </c>
      <c r="C24" s="1">
        <v>100</v>
      </c>
      <c r="D24" s="1">
        <v>100</v>
      </c>
      <c r="E24" s="1">
        <v>75</v>
      </c>
      <c r="F24" s="1">
        <v>100</v>
      </c>
      <c r="G24" s="1">
        <v>0</v>
      </c>
      <c r="H24" s="1">
        <v>25</v>
      </c>
      <c r="I24" s="1">
        <v>0</v>
      </c>
      <c r="J24" s="1">
        <v>50</v>
      </c>
      <c r="K24" s="1">
        <v>25</v>
      </c>
      <c r="L24" s="1">
        <v>25</v>
      </c>
    </row>
    <row r="27" spans="2:12" x14ac:dyDescent="0.25">
      <c r="B27" s="12" t="s">
        <v>76</v>
      </c>
      <c r="C27" s="6" t="s">
        <v>0</v>
      </c>
      <c r="D27" s="11"/>
      <c r="E27" s="11"/>
      <c r="F27" s="11"/>
      <c r="G27" s="11"/>
      <c r="H27" s="11"/>
      <c r="I27" s="11"/>
      <c r="J27" s="11"/>
      <c r="K27" s="11"/>
      <c r="L27" s="7"/>
    </row>
    <row r="28" spans="2:12" x14ac:dyDescent="0.25">
      <c r="B28" s="12"/>
      <c r="C28" s="3" t="s">
        <v>41</v>
      </c>
      <c r="D28" s="3" t="s">
        <v>42</v>
      </c>
      <c r="E28" s="3" t="s">
        <v>43</v>
      </c>
      <c r="F28" s="3" t="s">
        <v>44</v>
      </c>
      <c r="G28" s="3" t="s">
        <v>45</v>
      </c>
      <c r="H28" s="3" t="s">
        <v>46</v>
      </c>
      <c r="I28" s="3" t="s">
        <v>47</v>
      </c>
      <c r="J28" s="3" t="s">
        <v>48</v>
      </c>
      <c r="K28" s="3" t="s">
        <v>49</v>
      </c>
      <c r="L28" s="3" t="s">
        <v>50</v>
      </c>
    </row>
    <row r="29" spans="2:12" x14ac:dyDescent="0.25">
      <c r="B29" s="2" t="s">
        <v>56</v>
      </c>
      <c r="C29" s="1">
        <f>(C5-$O$8)/($O$4-$O$8)</f>
        <v>0.25</v>
      </c>
      <c r="D29" s="1">
        <f t="shared" ref="D29:L29" si="0">(D5-$O$8)/($O$4-$O$8)</f>
        <v>1</v>
      </c>
      <c r="E29" s="1">
        <f t="shared" si="0"/>
        <v>1</v>
      </c>
      <c r="F29" s="1">
        <f t="shared" si="0"/>
        <v>1</v>
      </c>
      <c r="G29" s="1">
        <f t="shared" si="0"/>
        <v>0.5</v>
      </c>
      <c r="H29" s="1">
        <f t="shared" si="0"/>
        <v>1</v>
      </c>
      <c r="I29" s="1">
        <f t="shared" si="0"/>
        <v>0</v>
      </c>
      <c r="J29" s="1">
        <f t="shared" si="0"/>
        <v>0.75</v>
      </c>
      <c r="K29" s="1">
        <f t="shared" si="0"/>
        <v>0.75</v>
      </c>
      <c r="L29" s="1">
        <f t="shared" si="0"/>
        <v>0.25</v>
      </c>
    </row>
    <row r="30" spans="2:12" x14ac:dyDescent="0.25">
      <c r="B30" s="2" t="s">
        <v>57</v>
      </c>
      <c r="C30" s="1">
        <f t="shared" ref="C30:L30" si="1">(C6-$O$8)/($O$4-$O$8)</f>
        <v>0</v>
      </c>
      <c r="D30" s="1">
        <f t="shared" si="1"/>
        <v>0.75</v>
      </c>
      <c r="E30" s="1">
        <f t="shared" si="1"/>
        <v>0.75</v>
      </c>
      <c r="F30" s="1">
        <f t="shared" si="1"/>
        <v>1</v>
      </c>
      <c r="G30" s="1">
        <f t="shared" si="1"/>
        <v>0.75</v>
      </c>
      <c r="H30" s="1">
        <f t="shared" si="1"/>
        <v>1</v>
      </c>
      <c r="I30" s="1">
        <f t="shared" si="1"/>
        <v>0.75</v>
      </c>
      <c r="J30" s="1">
        <f t="shared" si="1"/>
        <v>0.5</v>
      </c>
      <c r="K30" s="1">
        <f t="shared" si="1"/>
        <v>0.75</v>
      </c>
      <c r="L30" s="1">
        <f t="shared" si="1"/>
        <v>0.25</v>
      </c>
    </row>
    <row r="31" spans="2:12" x14ac:dyDescent="0.25">
      <c r="B31" s="2" t="s">
        <v>58</v>
      </c>
      <c r="C31" s="1">
        <f t="shared" ref="C31:L31" si="2">(C7-$O$8)/($O$4-$O$8)</f>
        <v>1</v>
      </c>
      <c r="D31" s="1">
        <f t="shared" si="2"/>
        <v>0.75</v>
      </c>
      <c r="E31" s="1">
        <f t="shared" si="2"/>
        <v>1</v>
      </c>
      <c r="F31" s="1">
        <f t="shared" si="2"/>
        <v>0</v>
      </c>
      <c r="G31" s="1">
        <f t="shared" si="2"/>
        <v>0.5</v>
      </c>
      <c r="H31" s="1">
        <f t="shared" si="2"/>
        <v>1</v>
      </c>
      <c r="I31" s="1">
        <f t="shared" si="2"/>
        <v>1</v>
      </c>
      <c r="J31" s="1">
        <f t="shared" si="2"/>
        <v>0.5</v>
      </c>
      <c r="K31" s="1">
        <f t="shared" si="2"/>
        <v>0.5</v>
      </c>
      <c r="L31" s="1">
        <f t="shared" si="2"/>
        <v>0.75</v>
      </c>
    </row>
    <row r="32" spans="2:12" x14ac:dyDescent="0.25">
      <c r="B32" s="2" t="s">
        <v>59</v>
      </c>
      <c r="C32" s="1">
        <f t="shared" ref="C32:L32" si="3">(C8-$O$8)/($O$4-$O$8)</f>
        <v>0.25</v>
      </c>
      <c r="D32" s="1">
        <f t="shared" si="3"/>
        <v>0.5</v>
      </c>
      <c r="E32" s="1">
        <f t="shared" si="3"/>
        <v>0.5</v>
      </c>
      <c r="F32" s="1">
        <f t="shared" si="3"/>
        <v>1</v>
      </c>
      <c r="G32" s="1">
        <f t="shared" si="3"/>
        <v>1</v>
      </c>
      <c r="H32" s="1">
        <f t="shared" si="3"/>
        <v>0.5</v>
      </c>
      <c r="I32" s="1">
        <f t="shared" si="3"/>
        <v>0</v>
      </c>
      <c r="J32" s="1">
        <f t="shared" si="3"/>
        <v>1</v>
      </c>
      <c r="K32" s="1">
        <f t="shared" si="3"/>
        <v>1</v>
      </c>
      <c r="L32" s="1">
        <f t="shared" si="3"/>
        <v>0</v>
      </c>
    </row>
    <row r="33" spans="2:12" x14ac:dyDescent="0.25">
      <c r="B33" s="2" t="s">
        <v>60</v>
      </c>
      <c r="C33" s="1">
        <f t="shared" ref="C33:L33" si="4">(C9-$O$8)/($O$4-$O$8)</f>
        <v>0.75</v>
      </c>
      <c r="D33" s="1">
        <f t="shared" si="4"/>
        <v>0</v>
      </c>
      <c r="E33" s="1">
        <f t="shared" si="4"/>
        <v>0.75</v>
      </c>
      <c r="F33" s="1">
        <f t="shared" si="4"/>
        <v>0.5</v>
      </c>
      <c r="G33" s="1">
        <f t="shared" si="4"/>
        <v>0</v>
      </c>
      <c r="H33" s="1">
        <f t="shared" si="4"/>
        <v>0.25</v>
      </c>
      <c r="I33" s="1">
        <f t="shared" si="4"/>
        <v>0.25</v>
      </c>
      <c r="J33" s="1">
        <f t="shared" si="4"/>
        <v>0.25</v>
      </c>
      <c r="K33" s="1">
        <f t="shared" si="4"/>
        <v>0.25</v>
      </c>
      <c r="L33" s="1">
        <f t="shared" si="4"/>
        <v>0.25</v>
      </c>
    </row>
    <row r="34" spans="2:12" x14ac:dyDescent="0.25">
      <c r="B34" s="2" t="s">
        <v>61</v>
      </c>
      <c r="C34" s="1">
        <f t="shared" ref="C34:L34" si="5">(C10-$O$8)/($O$4-$O$8)</f>
        <v>1</v>
      </c>
      <c r="D34" s="1">
        <f t="shared" si="5"/>
        <v>0.25</v>
      </c>
      <c r="E34" s="1">
        <f t="shared" si="5"/>
        <v>1</v>
      </c>
      <c r="F34" s="1">
        <f t="shared" si="5"/>
        <v>1</v>
      </c>
      <c r="G34" s="1">
        <f t="shared" si="5"/>
        <v>0</v>
      </c>
      <c r="H34" s="1">
        <f t="shared" si="5"/>
        <v>0.75</v>
      </c>
      <c r="I34" s="1">
        <f t="shared" si="5"/>
        <v>1</v>
      </c>
      <c r="J34" s="1">
        <f t="shared" si="5"/>
        <v>0</v>
      </c>
      <c r="K34" s="1">
        <f t="shared" si="5"/>
        <v>0.75</v>
      </c>
      <c r="L34" s="1">
        <f t="shared" si="5"/>
        <v>0.75</v>
      </c>
    </row>
    <row r="35" spans="2:12" x14ac:dyDescent="0.25">
      <c r="B35" s="2" t="s">
        <v>62</v>
      </c>
      <c r="C35" s="1">
        <f t="shared" ref="C35:L35" si="6">(C11-$O$8)/($O$4-$O$8)</f>
        <v>0.5</v>
      </c>
      <c r="D35" s="1">
        <f t="shared" si="6"/>
        <v>0</v>
      </c>
      <c r="E35" s="1">
        <f t="shared" si="6"/>
        <v>0.5</v>
      </c>
      <c r="F35" s="1">
        <f t="shared" si="6"/>
        <v>0</v>
      </c>
      <c r="G35" s="1">
        <f t="shared" si="6"/>
        <v>0.75</v>
      </c>
      <c r="H35" s="1">
        <f t="shared" si="6"/>
        <v>0.25</v>
      </c>
      <c r="I35" s="1">
        <f t="shared" si="6"/>
        <v>1</v>
      </c>
      <c r="J35" s="1">
        <f t="shared" si="6"/>
        <v>0</v>
      </c>
      <c r="K35" s="1">
        <f t="shared" si="6"/>
        <v>0.5</v>
      </c>
      <c r="L35" s="1">
        <f t="shared" si="6"/>
        <v>0.25</v>
      </c>
    </row>
    <row r="36" spans="2:12" x14ac:dyDescent="0.25">
      <c r="B36" s="2" t="s">
        <v>63</v>
      </c>
      <c r="C36" s="1">
        <f t="shared" ref="C36:L36" si="7">(C12-$O$8)/($O$4-$O$8)</f>
        <v>0</v>
      </c>
      <c r="D36" s="1">
        <f t="shared" si="7"/>
        <v>0.5</v>
      </c>
      <c r="E36" s="1">
        <f t="shared" si="7"/>
        <v>0.25</v>
      </c>
      <c r="F36" s="1">
        <f t="shared" si="7"/>
        <v>0.5</v>
      </c>
      <c r="G36" s="1">
        <f t="shared" si="7"/>
        <v>0.5</v>
      </c>
      <c r="H36" s="1">
        <f t="shared" si="7"/>
        <v>0.25</v>
      </c>
      <c r="I36" s="1">
        <f t="shared" si="7"/>
        <v>0.5</v>
      </c>
      <c r="J36" s="1">
        <f t="shared" si="7"/>
        <v>0.25</v>
      </c>
      <c r="K36" s="1">
        <f t="shared" si="7"/>
        <v>0</v>
      </c>
      <c r="L36" s="1">
        <f t="shared" si="7"/>
        <v>0.75</v>
      </c>
    </row>
    <row r="37" spans="2:12" x14ac:dyDescent="0.25">
      <c r="B37" s="2" t="s">
        <v>64</v>
      </c>
      <c r="C37" s="1">
        <f t="shared" ref="C37:L37" si="8">(C13-$O$8)/($O$4-$O$8)</f>
        <v>0</v>
      </c>
      <c r="D37" s="1">
        <f t="shared" si="8"/>
        <v>1</v>
      </c>
      <c r="E37" s="1">
        <f t="shared" si="8"/>
        <v>0.5</v>
      </c>
      <c r="F37" s="1">
        <f t="shared" si="8"/>
        <v>0</v>
      </c>
      <c r="G37" s="1">
        <f t="shared" si="8"/>
        <v>0</v>
      </c>
      <c r="H37" s="1">
        <f t="shared" si="8"/>
        <v>1</v>
      </c>
      <c r="I37" s="1">
        <f t="shared" si="8"/>
        <v>0.5</v>
      </c>
      <c r="J37" s="1">
        <f t="shared" si="8"/>
        <v>0.25</v>
      </c>
      <c r="K37" s="1">
        <f t="shared" si="8"/>
        <v>1</v>
      </c>
      <c r="L37" s="1">
        <f t="shared" si="8"/>
        <v>0.75</v>
      </c>
    </row>
    <row r="38" spans="2:12" x14ac:dyDescent="0.25">
      <c r="B38" s="2" t="s">
        <v>65</v>
      </c>
      <c r="C38" s="1">
        <f t="shared" ref="C38:L38" si="9">(C14-$O$8)/($O$4-$O$8)</f>
        <v>0.25</v>
      </c>
      <c r="D38" s="1">
        <f t="shared" si="9"/>
        <v>0.75</v>
      </c>
      <c r="E38" s="1">
        <f t="shared" si="9"/>
        <v>0</v>
      </c>
      <c r="F38" s="1">
        <f t="shared" si="9"/>
        <v>0</v>
      </c>
      <c r="G38" s="1">
        <f t="shared" si="9"/>
        <v>0.75</v>
      </c>
      <c r="H38" s="1">
        <f t="shared" si="9"/>
        <v>0.25</v>
      </c>
      <c r="I38" s="1">
        <f t="shared" si="9"/>
        <v>0.5</v>
      </c>
      <c r="J38" s="1">
        <f t="shared" si="9"/>
        <v>0.75</v>
      </c>
      <c r="K38" s="1">
        <f t="shared" si="9"/>
        <v>0.75</v>
      </c>
      <c r="L38" s="1">
        <f t="shared" si="9"/>
        <v>1</v>
      </c>
    </row>
    <row r="39" spans="2:12" x14ac:dyDescent="0.25">
      <c r="B39" s="2" t="s">
        <v>66</v>
      </c>
      <c r="C39" s="1">
        <f t="shared" ref="C39:L39" si="10">(C15-$O$8)/($O$4-$O$8)</f>
        <v>0.25</v>
      </c>
      <c r="D39" s="1">
        <f t="shared" si="10"/>
        <v>0.25</v>
      </c>
      <c r="E39" s="1">
        <f t="shared" si="10"/>
        <v>0.5</v>
      </c>
      <c r="F39" s="1">
        <f t="shared" si="10"/>
        <v>0</v>
      </c>
      <c r="G39" s="1">
        <f t="shared" si="10"/>
        <v>0.25</v>
      </c>
      <c r="H39" s="1">
        <f t="shared" si="10"/>
        <v>1</v>
      </c>
      <c r="I39" s="1">
        <f t="shared" si="10"/>
        <v>1</v>
      </c>
      <c r="J39" s="1">
        <f t="shared" si="10"/>
        <v>0.5</v>
      </c>
      <c r="K39" s="1">
        <f t="shared" si="10"/>
        <v>1</v>
      </c>
      <c r="L39" s="1">
        <f t="shared" si="10"/>
        <v>0.25</v>
      </c>
    </row>
    <row r="40" spans="2:12" x14ac:dyDescent="0.25">
      <c r="B40" s="2" t="s">
        <v>67</v>
      </c>
      <c r="C40" s="1">
        <f t="shared" ref="C40:L40" si="11">(C16-$O$8)/($O$4-$O$8)</f>
        <v>1</v>
      </c>
      <c r="D40" s="1">
        <f t="shared" si="11"/>
        <v>0</v>
      </c>
      <c r="E40" s="1">
        <f t="shared" si="11"/>
        <v>0.75</v>
      </c>
      <c r="F40" s="1">
        <f t="shared" si="11"/>
        <v>0.25</v>
      </c>
      <c r="G40" s="1">
        <f t="shared" si="11"/>
        <v>1</v>
      </c>
      <c r="H40" s="1">
        <f t="shared" si="11"/>
        <v>0.75</v>
      </c>
      <c r="I40" s="1">
        <f t="shared" si="11"/>
        <v>1</v>
      </c>
      <c r="J40" s="1">
        <f t="shared" si="11"/>
        <v>0</v>
      </c>
      <c r="K40" s="1">
        <f t="shared" si="11"/>
        <v>0</v>
      </c>
      <c r="L40" s="1">
        <f t="shared" si="11"/>
        <v>0.5</v>
      </c>
    </row>
    <row r="41" spans="2:12" x14ac:dyDescent="0.25">
      <c r="B41" s="2" t="s">
        <v>68</v>
      </c>
      <c r="C41" s="1">
        <f t="shared" ref="C41:L41" si="12">(C17-$O$8)/($O$4-$O$8)</f>
        <v>0.5</v>
      </c>
      <c r="D41" s="1">
        <f t="shared" si="12"/>
        <v>1</v>
      </c>
      <c r="E41" s="1">
        <f t="shared" si="12"/>
        <v>1</v>
      </c>
      <c r="F41" s="1">
        <f t="shared" si="12"/>
        <v>0.75</v>
      </c>
      <c r="G41" s="1">
        <f t="shared" si="12"/>
        <v>0.25</v>
      </c>
      <c r="H41" s="1">
        <f t="shared" si="12"/>
        <v>0</v>
      </c>
      <c r="I41" s="1">
        <f t="shared" si="12"/>
        <v>0.75</v>
      </c>
      <c r="J41" s="1">
        <f t="shared" si="12"/>
        <v>1</v>
      </c>
      <c r="K41" s="1">
        <f t="shared" si="12"/>
        <v>1</v>
      </c>
      <c r="L41" s="1">
        <f t="shared" si="12"/>
        <v>0.5</v>
      </c>
    </row>
    <row r="42" spans="2:12" x14ac:dyDescent="0.25">
      <c r="B42" s="2" t="s">
        <v>69</v>
      </c>
      <c r="C42" s="1">
        <f t="shared" ref="C42:L42" si="13">(C18-$O$8)/($O$4-$O$8)</f>
        <v>0.25</v>
      </c>
      <c r="D42" s="1">
        <f t="shared" si="13"/>
        <v>0.25</v>
      </c>
      <c r="E42" s="1">
        <f t="shared" si="13"/>
        <v>0.75</v>
      </c>
      <c r="F42" s="1">
        <f t="shared" si="13"/>
        <v>0.75</v>
      </c>
      <c r="G42" s="1">
        <f t="shared" si="13"/>
        <v>0</v>
      </c>
      <c r="H42" s="1">
        <f t="shared" si="13"/>
        <v>0.25</v>
      </c>
      <c r="I42" s="1">
        <f t="shared" si="13"/>
        <v>0</v>
      </c>
      <c r="J42" s="1">
        <f t="shared" si="13"/>
        <v>0</v>
      </c>
      <c r="K42" s="1">
        <f t="shared" si="13"/>
        <v>0.5</v>
      </c>
      <c r="L42" s="1">
        <f t="shared" si="13"/>
        <v>0.5</v>
      </c>
    </row>
    <row r="43" spans="2:12" x14ac:dyDescent="0.25">
      <c r="B43" s="2" t="s">
        <v>70</v>
      </c>
      <c r="C43" s="1">
        <f t="shared" ref="C43:L43" si="14">(C19-$O$8)/($O$4-$O$8)</f>
        <v>0</v>
      </c>
      <c r="D43" s="1">
        <f t="shared" si="14"/>
        <v>0</v>
      </c>
      <c r="E43" s="1">
        <f t="shared" si="14"/>
        <v>0</v>
      </c>
      <c r="F43" s="1">
        <f t="shared" si="14"/>
        <v>0.5</v>
      </c>
      <c r="G43" s="1">
        <f t="shared" si="14"/>
        <v>0.5</v>
      </c>
      <c r="H43" s="1">
        <f t="shared" si="14"/>
        <v>1</v>
      </c>
      <c r="I43" s="1">
        <f t="shared" si="14"/>
        <v>0.25</v>
      </c>
      <c r="J43" s="1">
        <f t="shared" si="14"/>
        <v>0.25</v>
      </c>
      <c r="K43" s="1">
        <f t="shared" si="14"/>
        <v>0.5</v>
      </c>
      <c r="L43" s="1">
        <f t="shared" si="14"/>
        <v>0</v>
      </c>
    </row>
    <row r="44" spans="2:12" x14ac:dyDescent="0.25">
      <c r="B44" s="2" t="s">
        <v>71</v>
      </c>
      <c r="C44" s="1">
        <f t="shared" ref="C44:L44" si="15">(C20-$O$8)/($O$4-$O$8)</f>
        <v>0.5</v>
      </c>
      <c r="D44" s="1">
        <f t="shared" si="15"/>
        <v>0.5</v>
      </c>
      <c r="E44" s="1">
        <f t="shared" si="15"/>
        <v>0.25</v>
      </c>
      <c r="F44" s="1">
        <f t="shared" si="15"/>
        <v>0.5</v>
      </c>
      <c r="G44" s="1">
        <f t="shared" si="15"/>
        <v>0.5</v>
      </c>
      <c r="H44" s="1">
        <f t="shared" si="15"/>
        <v>0.75</v>
      </c>
      <c r="I44" s="1">
        <f t="shared" si="15"/>
        <v>1</v>
      </c>
      <c r="J44" s="1">
        <f t="shared" si="15"/>
        <v>0</v>
      </c>
      <c r="K44" s="1">
        <f t="shared" si="15"/>
        <v>0.75</v>
      </c>
      <c r="L44" s="1">
        <f t="shared" si="15"/>
        <v>1</v>
      </c>
    </row>
    <row r="45" spans="2:12" x14ac:dyDescent="0.25">
      <c r="B45" s="2" t="s">
        <v>72</v>
      </c>
      <c r="C45" s="1">
        <f t="shared" ref="C45:L45" si="16">(C21-$O$8)/($O$4-$O$8)</f>
        <v>0.5</v>
      </c>
      <c r="D45" s="1">
        <f t="shared" si="16"/>
        <v>0.25</v>
      </c>
      <c r="E45" s="1">
        <f t="shared" si="16"/>
        <v>0.25</v>
      </c>
      <c r="F45" s="1">
        <f t="shared" si="16"/>
        <v>0.75</v>
      </c>
      <c r="G45" s="1">
        <f t="shared" si="16"/>
        <v>0</v>
      </c>
      <c r="H45" s="1">
        <f t="shared" si="16"/>
        <v>0</v>
      </c>
      <c r="I45" s="1">
        <f t="shared" si="16"/>
        <v>0.25</v>
      </c>
      <c r="J45" s="1">
        <f t="shared" si="16"/>
        <v>0</v>
      </c>
      <c r="K45" s="1">
        <f t="shared" si="16"/>
        <v>0.5</v>
      </c>
      <c r="L45" s="1">
        <f t="shared" si="16"/>
        <v>0.25</v>
      </c>
    </row>
    <row r="46" spans="2:12" x14ac:dyDescent="0.25">
      <c r="B46" s="2" t="s">
        <v>73</v>
      </c>
      <c r="C46" s="1">
        <f t="shared" ref="C46:L46" si="17">(C22-$O$8)/($O$4-$O$8)</f>
        <v>0.75</v>
      </c>
      <c r="D46" s="1">
        <f t="shared" si="17"/>
        <v>1</v>
      </c>
      <c r="E46" s="1">
        <f t="shared" si="17"/>
        <v>1</v>
      </c>
      <c r="F46" s="1">
        <f t="shared" si="17"/>
        <v>0.25</v>
      </c>
      <c r="G46" s="1">
        <f t="shared" si="17"/>
        <v>0.25</v>
      </c>
      <c r="H46" s="1">
        <f t="shared" si="17"/>
        <v>0.75</v>
      </c>
      <c r="I46" s="1">
        <f t="shared" si="17"/>
        <v>0</v>
      </c>
      <c r="J46" s="1">
        <f t="shared" si="17"/>
        <v>1</v>
      </c>
      <c r="K46" s="1">
        <f t="shared" si="17"/>
        <v>0.5</v>
      </c>
      <c r="L46" s="1">
        <f t="shared" si="17"/>
        <v>0.25</v>
      </c>
    </row>
    <row r="47" spans="2:12" x14ac:dyDescent="0.25">
      <c r="B47" s="2" t="s">
        <v>74</v>
      </c>
      <c r="C47" s="1">
        <f t="shared" ref="C47:L47" si="18">(C23-$O$8)/($O$4-$O$8)</f>
        <v>0.5</v>
      </c>
      <c r="D47" s="1">
        <f t="shared" si="18"/>
        <v>1</v>
      </c>
      <c r="E47" s="1">
        <f t="shared" si="18"/>
        <v>0</v>
      </c>
      <c r="F47" s="1">
        <f t="shared" si="18"/>
        <v>0</v>
      </c>
      <c r="G47" s="1">
        <f t="shared" si="18"/>
        <v>0.75</v>
      </c>
      <c r="H47" s="1">
        <f t="shared" si="18"/>
        <v>0</v>
      </c>
      <c r="I47" s="1">
        <f t="shared" si="18"/>
        <v>1</v>
      </c>
      <c r="J47" s="1">
        <f t="shared" si="18"/>
        <v>1</v>
      </c>
      <c r="K47" s="1">
        <f t="shared" si="18"/>
        <v>1</v>
      </c>
      <c r="L47" s="1">
        <f t="shared" si="18"/>
        <v>0</v>
      </c>
    </row>
    <row r="48" spans="2:12" x14ac:dyDescent="0.25">
      <c r="B48" s="2" t="s">
        <v>75</v>
      </c>
      <c r="C48" s="1">
        <f t="shared" ref="C48:L48" si="19">(C24-$O$8)/($O$4-$O$8)</f>
        <v>1</v>
      </c>
      <c r="D48" s="1">
        <f t="shared" si="19"/>
        <v>1</v>
      </c>
      <c r="E48" s="1">
        <f t="shared" si="19"/>
        <v>0.75</v>
      </c>
      <c r="F48" s="1">
        <f t="shared" si="19"/>
        <v>1</v>
      </c>
      <c r="G48" s="1">
        <f t="shared" si="19"/>
        <v>0</v>
      </c>
      <c r="H48" s="1">
        <f t="shared" si="19"/>
        <v>0.25</v>
      </c>
      <c r="I48" s="1">
        <f t="shared" si="19"/>
        <v>0</v>
      </c>
      <c r="J48" s="1">
        <f t="shared" si="19"/>
        <v>0.5</v>
      </c>
      <c r="K48" s="1">
        <f t="shared" si="19"/>
        <v>0.25</v>
      </c>
      <c r="L48" s="1">
        <f t="shared" si="19"/>
        <v>0.25</v>
      </c>
    </row>
  </sheetData>
  <mergeCells count="5">
    <mergeCell ref="C3:L3"/>
    <mergeCell ref="B3:B4"/>
    <mergeCell ref="N3:O3"/>
    <mergeCell ref="B27:B28"/>
    <mergeCell ref="C27:L2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AA14-AA2F-4A7A-902D-5FF91667EE43}">
  <dimension ref="B3:L24"/>
  <sheetViews>
    <sheetView topLeftCell="A4" workbookViewId="0">
      <selection activeCell="C15" sqref="C15:L24"/>
    </sheetView>
  </sheetViews>
  <sheetFormatPr defaultRowHeight="15" x14ac:dyDescent="0.25"/>
  <cols>
    <col min="2" max="2" width="12.7109375" customWidth="1"/>
    <col min="3" max="3" width="11.85546875" customWidth="1"/>
    <col min="4" max="4" width="11.7109375" customWidth="1"/>
    <col min="5" max="5" width="12.140625" customWidth="1"/>
    <col min="6" max="6" width="12" customWidth="1"/>
    <col min="7" max="7" width="11.85546875" customWidth="1"/>
    <col min="8" max="10" width="12.140625" customWidth="1"/>
    <col min="11" max="11" width="13.140625" customWidth="1"/>
    <col min="12" max="12" width="12.85546875" customWidth="1"/>
  </cols>
  <sheetData>
    <row r="3" spans="2:12" x14ac:dyDescent="0.25">
      <c r="B3" s="13" t="s">
        <v>76</v>
      </c>
      <c r="C3" s="6" t="s">
        <v>0</v>
      </c>
      <c r="D3" s="11"/>
      <c r="E3" s="11"/>
      <c r="F3" s="11"/>
      <c r="G3" s="11"/>
      <c r="H3" s="11"/>
      <c r="I3" s="11"/>
      <c r="J3" s="11"/>
      <c r="K3" s="11"/>
      <c r="L3" s="7"/>
    </row>
    <row r="4" spans="2:12" x14ac:dyDescent="0.25">
      <c r="B4" s="14"/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49</v>
      </c>
      <c r="L4" s="2" t="s">
        <v>50</v>
      </c>
    </row>
    <row r="5" spans="2:12" x14ac:dyDescent="0.25">
      <c r="B5" s="2" t="s">
        <v>56</v>
      </c>
      <c r="C5" s="1">
        <v>0.25</v>
      </c>
      <c r="D5" s="1">
        <v>1</v>
      </c>
      <c r="E5" s="1">
        <v>1</v>
      </c>
      <c r="F5" s="1">
        <v>1</v>
      </c>
      <c r="G5" s="1">
        <v>0.5</v>
      </c>
      <c r="H5" s="1">
        <v>1</v>
      </c>
      <c r="I5" s="1">
        <v>0</v>
      </c>
      <c r="J5" s="1">
        <v>0.75</v>
      </c>
      <c r="K5" s="1">
        <v>0.75</v>
      </c>
      <c r="L5" s="1">
        <v>0.25</v>
      </c>
    </row>
    <row r="6" spans="2:12" x14ac:dyDescent="0.25">
      <c r="B6" s="2" t="s">
        <v>57</v>
      </c>
      <c r="C6" s="1">
        <v>0</v>
      </c>
      <c r="D6" s="1">
        <v>0.75</v>
      </c>
      <c r="E6" s="1">
        <v>0.75</v>
      </c>
      <c r="F6" s="1">
        <v>1</v>
      </c>
      <c r="G6" s="1">
        <v>0.75</v>
      </c>
      <c r="H6" s="1">
        <v>1</v>
      </c>
      <c r="I6" s="1">
        <v>0.75</v>
      </c>
      <c r="J6" s="1">
        <v>0.5</v>
      </c>
      <c r="K6" s="1">
        <v>0.75</v>
      </c>
      <c r="L6" s="1">
        <v>0.25</v>
      </c>
    </row>
    <row r="7" spans="2:12" x14ac:dyDescent="0.25">
      <c r="B7" s="2" t="s">
        <v>58</v>
      </c>
      <c r="C7" s="1">
        <v>1</v>
      </c>
      <c r="D7" s="1">
        <v>0.75</v>
      </c>
      <c r="E7" s="1">
        <v>1</v>
      </c>
      <c r="F7" s="1">
        <v>0</v>
      </c>
      <c r="G7" s="1">
        <v>0.5</v>
      </c>
      <c r="H7" s="1">
        <v>1</v>
      </c>
      <c r="I7" s="1">
        <v>1</v>
      </c>
      <c r="J7" s="1">
        <v>0.5</v>
      </c>
      <c r="K7" s="1">
        <v>0.5</v>
      </c>
      <c r="L7" s="1">
        <v>0.75</v>
      </c>
    </row>
    <row r="8" spans="2:12" x14ac:dyDescent="0.25">
      <c r="B8" s="2" t="s">
        <v>59</v>
      </c>
      <c r="C8" s="1">
        <v>0.25</v>
      </c>
      <c r="D8" s="1">
        <v>0.5</v>
      </c>
      <c r="E8" s="1">
        <v>0.5</v>
      </c>
      <c r="F8" s="1">
        <v>1</v>
      </c>
      <c r="G8" s="1">
        <v>1</v>
      </c>
      <c r="H8" s="1">
        <v>0.5</v>
      </c>
      <c r="I8" s="1">
        <v>0</v>
      </c>
      <c r="J8" s="1">
        <v>1</v>
      </c>
      <c r="K8" s="1">
        <v>1</v>
      </c>
      <c r="L8" s="1">
        <v>0</v>
      </c>
    </row>
    <row r="9" spans="2:12" x14ac:dyDescent="0.25">
      <c r="B9" s="2" t="s">
        <v>60</v>
      </c>
      <c r="C9" s="1">
        <v>0.75</v>
      </c>
      <c r="D9" s="1">
        <v>0</v>
      </c>
      <c r="E9" s="1">
        <v>0.75</v>
      </c>
      <c r="F9" s="1">
        <v>0.5</v>
      </c>
      <c r="G9" s="1">
        <v>0</v>
      </c>
      <c r="H9" s="1">
        <v>0.25</v>
      </c>
      <c r="I9" s="1">
        <v>0.25</v>
      </c>
      <c r="J9" s="1">
        <v>0.25</v>
      </c>
      <c r="K9" s="1">
        <v>0.25</v>
      </c>
      <c r="L9" s="1">
        <v>0.25</v>
      </c>
    </row>
    <row r="10" spans="2:12" x14ac:dyDescent="0.25">
      <c r="B10" s="2" t="s">
        <v>61</v>
      </c>
      <c r="C10" s="1">
        <v>1</v>
      </c>
      <c r="D10" s="1">
        <v>0.25</v>
      </c>
      <c r="E10" s="1">
        <v>1</v>
      </c>
      <c r="F10" s="1">
        <v>1</v>
      </c>
      <c r="G10" s="1">
        <v>0</v>
      </c>
      <c r="H10" s="1">
        <v>0.75</v>
      </c>
      <c r="I10" s="1">
        <v>1</v>
      </c>
      <c r="J10" s="1">
        <v>0</v>
      </c>
      <c r="K10" s="1">
        <v>0.75</v>
      </c>
      <c r="L10" s="1">
        <v>0.75</v>
      </c>
    </row>
    <row r="11" spans="2:12" x14ac:dyDescent="0.25">
      <c r="B11" s="2" t="s">
        <v>62</v>
      </c>
      <c r="C11" s="1">
        <v>0.5</v>
      </c>
      <c r="D11" s="1">
        <v>0</v>
      </c>
      <c r="E11" s="1">
        <v>0.5</v>
      </c>
      <c r="F11" s="1">
        <v>0</v>
      </c>
      <c r="G11" s="1">
        <v>0.75</v>
      </c>
      <c r="H11" s="1">
        <v>0.25</v>
      </c>
      <c r="I11" s="1">
        <v>1</v>
      </c>
      <c r="J11" s="1">
        <v>0</v>
      </c>
      <c r="K11" s="1">
        <v>0.5</v>
      </c>
      <c r="L11" s="1">
        <v>0.25</v>
      </c>
    </row>
    <row r="12" spans="2:12" x14ac:dyDescent="0.25">
      <c r="B12" s="2" t="s">
        <v>63</v>
      </c>
      <c r="C12" s="1">
        <v>0</v>
      </c>
      <c r="D12" s="1">
        <v>0.5</v>
      </c>
      <c r="E12" s="1">
        <v>0.25</v>
      </c>
      <c r="F12" s="1">
        <v>0.5</v>
      </c>
      <c r="G12" s="1">
        <v>0.5</v>
      </c>
      <c r="H12" s="1">
        <v>0.25</v>
      </c>
      <c r="I12" s="1">
        <v>0.5</v>
      </c>
      <c r="J12" s="1">
        <v>0.25</v>
      </c>
      <c r="K12" s="1">
        <v>0</v>
      </c>
      <c r="L12" s="1">
        <v>0.75</v>
      </c>
    </row>
    <row r="13" spans="2:12" x14ac:dyDescent="0.25">
      <c r="B13" s="2" t="s">
        <v>64</v>
      </c>
      <c r="C13" s="1">
        <v>0</v>
      </c>
      <c r="D13" s="1">
        <v>1</v>
      </c>
      <c r="E13" s="1">
        <v>0.5</v>
      </c>
      <c r="F13" s="1">
        <v>0</v>
      </c>
      <c r="G13" s="1">
        <v>0</v>
      </c>
      <c r="H13" s="1">
        <v>1</v>
      </c>
      <c r="I13" s="1">
        <v>0.5</v>
      </c>
      <c r="J13" s="1">
        <v>0.25</v>
      </c>
      <c r="K13" s="1">
        <v>1</v>
      </c>
      <c r="L13" s="1">
        <v>0.75</v>
      </c>
    </row>
    <row r="14" spans="2:12" x14ac:dyDescent="0.25">
      <c r="B14" s="2" t="s">
        <v>65</v>
      </c>
      <c r="C14" s="1">
        <v>0.25</v>
      </c>
      <c r="D14" s="1">
        <v>0.75</v>
      </c>
      <c r="E14" s="1">
        <v>0</v>
      </c>
      <c r="F14" s="1">
        <v>0</v>
      </c>
      <c r="G14" s="1">
        <v>0.75</v>
      </c>
      <c r="H14" s="1">
        <v>0.25</v>
      </c>
      <c r="I14" s="1">
        <v>0.5</v>
      </c>
      <c r="J14" s="1">
        <v>0.75</v>
      </c>
      <c r="K14" s="1">
        <v>0.75</v>
      </c>
      <c r="L14" s="1">
        <v>1</v>
      </c>
    </row>
    <row r="15" spans="2:12" x14ac:dyDescent="0.25">
      <c r="B15" s="2" t="s">
        <v>66</v>
      </c>
      <c r="C15" s="1">
        <v>0.25</v>
      </c>
      <c r="D15" s="1">
        <v>0.25</v>
      </c>
      <c r="E15" s="1">
        <v>0.5</v>
      </c>
      <c r="F15" s="1">
        <v>0</v>
      </c>
      <c r="G15" s="1">
        <v>0.25</v>
      </c>
      <c r="H15" s="1">
        <v>1</v>
      </c>
      <c r="I15" s="1">
        <v>1</v>
      </c>
      <c r="J15" s="1">
        <v>0.5</v>
      </c>
      <c r="K15" s="1">
        <v>1</v>
      </c>
      <c r="L15" s="1">
        <v>0.25</v>
      </c>
    </row>
    <row r="16" spans="2:12" x14ac:dyDescent="0.25">
      <c r="B16" s="2" t="s">
        <v>67</v>
      </c>
      <c r="C16" s="1">
        <v>1</v>
      </c>
      <c r="D16" s="1">
        <v>0</v>
      </c>
      <c r="E16" s="1">
        <v>0.75</v>
      </c>
      <c r="F16" s="1">
        <v>0.25</v>
      </c>
      <c r="G16" s="1">
        <v>1</v>
      </c>
      <c r="H16" s="1">
        <v>0.75</v>
      </c>
      <c r="I16" s="1">
        <v>1</v>
      </c>
      <c r="J16" s="1">
        <v>0</v>
      </c>
      <c r="K16" s="1">
        <v>0</v>
      </c>
      <c r="L16" s="1">
        <v>0.5</v>
      </c>
    </row>
    <row r="17" spans="2:12" x14ac:dyDescent="0.25">
      <c r="B17" s="2" t="s">
        <v>68</v>
      </c>
      <c r="C17" s="1">
        <v>0.5</v>
      </c>
      <c r="D17" s="1">
        <v>1</v>
      </c>
      <c r="E17" s="1">
        <v>1</v>
      </c>
      <c r="F17" s="1">
        <v>0.75</v>
      </c>
      <c r="G17" s="1">
        <v>0.25</v>
      </c>
      <c r="H17" s="1">
        <v>0</v>
      </c>
      <c r="I17" s="1">
        <v>0.75</v>
      </c>
      <c r="J17" s="1">
        <v>1</v>
      </c>
      <c r="K17" s="1">
        <v>1</v>
      </c>
      <c r="L17" s="1">
        <v>0.5</v>
      </c>
    </row>
    <row r="18" spans="2:12" x14ac:dyDescent="0.25">
      <c r="B18" s="2" t="s">
        <v>69</v>
      </c>
      <c r="C18" s="1">
        <v>0.25</v>
      </c>
      <c r="D18" s="1">
        <v>0.25</v>
      </c>
      <c r="E18" s="1">
        <v>0.75</v>
      </c>
      <c r="F18" s="1">
        <v>0.75</v>
      </c>
      <c r="G18" s="1">
        <v>0</v>
      </c>
      <c r="H18" s="1">
        <v>0.25</v>
      </c>
      <c r="I18" s="1">
        <v>0</v>
      </c>
      <c r="J18" s="1">
        <v>0</v>
      </c>
      <c r="K18" s="1">
        <v>0.5</v>
      </c>
      <c r="L18" s="1">
        <v>0.5</v>
      </c>
    </row>
    <row r="19" spans="2:12" x14ac:dyDescent="0.25">
      <c r="B19" s="2" t="s">
        <v>70</v>
      </c>
      <c r="C19" s="1">
        <v>0</v>
      </c>
      <c r="D19" s="1">
        <v>0</v>
      </c>
      <c r="E19" s="1">
        <v>0</v>
      </c>
      <c r="F19" s="1">
        <v>0.5</v>
      </c>
      <c r="G19" s="1">
        <v>0.5</v>
      </c>
      <c r="H19" s="1">
        <v>1</v>
      </c>
      <c r="I19" s="1">
        <v>0.25</v>
      </c>
      <c r="J19" s="1">
        <v>0.25</v>
      </c>
      <c r="K19" s="1">
        <v>0.5</v>
      </c>
      <c r="L19" s="1">
        <v>0</v>
      </c>
    </row>
    <row r="20" spans="2:12" x14ac:dyDescent="0.25">
      <c r="B20" s="2" t="s">
        <v>71</v>
      </c>
      <c r="C20" s="1">
        <v>0.5</v>
      </c>
      <c r="D20" s="1">
        <v>0.5</v>
      </c>
      <c r="E20" s="1">
        <v>0.25</v>
      </c>
      <c r="F20" s="1">
        <v>0.5</v>
      </c>
      <c r="G20" s="1">
        <v>0.5</v>
      </c>
      <c r="H20" s="1">
        <v>0.75</v>
      </c>
      <c r="I20" s="1">
        <v>1</v>
      </c>
      <c r="J20" s="1">
        <v>0</v>
      </c>
      <c r="K20" s="1">
        <v>0.75</v>
      </c>
      <c r="L20" s="1">
        <v>1</v>
      </c>
    </row>
    <row r="21" spans="2:12" x14ac:dyDescent="0.25">
      <c r="B21" s="2" t="s">
        <v>72</v>
      </c>
      <c r="C21" s="1">
        <v>0.5</v>
      </c>
      <c r="D21" s="1">
        <v>0.25</v>
      </c>
      <c r="E21" s="1">
        <v>0.25</v>
      </c>
      <c r="F21" s="1">
        <v>0.75</v>
      </c>
      <c r="G21" s="1">
        <v>0</v>
      </c>
      <c r="H21" s="1">
        <v>0</v>
      </c>
      <c r="I21" s="1">
        <v>0.25</v>
      </c>
      <c r="J21" s="1">
        <v>0</v>
      </c>
      <c r="K21" s="1">
        <v>0.5</v>
      </c>
      <c r="L21" s="1">
        <v>0.25</v>
      </c>
    </row>
    <row r="22" spans="2:12" x14ac:dyDescent="0.25">
      <c r="B22" s="2" t="s">
        <v>73</v>
      </c>
      <c r="C22" s="1">
        <v>0.75</v>
      </c>
      <c r="D22" s="1">
        <v>1</v>
      </c>
      <c r="E22" s="1">
        <v>1</v>
      </c>
      <c r="F22" s="1">
        <v>0.25</v>
      </c>
      <c r="G22" s="1">
        <v>0.25</v>
      </c>
      <c r="H22" s="1">
        <v>0.75</v>
      </c>
      <c r="I22" s="1">
        <v>0</v>
      </c>
      <c r="J22" s="1">
        <v>1</v>
      </c>
      <c r="K22" s="1">
        <v>0.5</v>
      </c>
      <c r="L22" s="1">
        <v>0.25</v>
      </c>
    </row>
    <row r="23" spans="2:12" x14ac:dyDescent="0.25">
      <c r="B23" s="2" t="s">
        <v>74</v>
      </c>
      <c r="C23" s="1">
        <v>0.5</v>
      </c>
      <c r="D23" s="1">
        <v>1</v>
      </c>
      <c r="E23" s="1">
        <v>0</v>
      </c>
      <c r="F23" s="1">
        <v>0</v>
      </c>
      <c r="G23" s="1">
        <v>0.75</v>
      </c>
      <c r="H23" s="1">
        <v>0</v>
      </c>
      <c r="I23" s="1">
        <v>1</v>
      </c>
      <c r="J23" s="1">
        <v>1</v>
      </c>
      <c r="K23" s="1">
        <v>1</v>
      </c>
      <c r="L23" s="1">
        <v>0</v>
      </c>
    </row>
    <row r="24" spans="2:12" x14ac:dyDescent="0.25">
      <c r="B24" s="2" t="s">
        <v>75</v>
      </c>
      <c r="C24" s="1">
        <v>1</v>
      </c>
      <c r="D24" s="1">
        <v>1</v>
      </c>
      <c r="E24" s="1">
        <v>0.75</v>
      </c>
      <c r="F24" s="1">
        <v>1</v>
      </c>
      <c r="G24" s="1">
        <v>0</v>
      </c>
      <c r="H24" s="1">
        <v>0.25</v>
      </c>
      <c r="I24" s="1">
        <v>0</v>
      </c>
      <c r="J24" s="1">
        <v>0.5</v>
      </c>
      <c r="K24" s="1">
        <v>0.25</v>
      </c>
      <c r="L24" s="1">
        <v>0.25</v>
      </c>
    </row>
  </sheetData>
  <mergeCells count="2">
    <mergeCell ref="C3:L3"/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8E48-6C13-492D-BC63-05FD14FBBBF8}">
  <dimension ref="C3:U213"/>
  <sheetViews>
    <sheetView zoomScaleNormal="100" workbookViewId="0">
      <selection activeCell="H4" sqref="H4:H13"/>
    </sheetView>
  </sheetViews>
  <sheetFormatPr defaultRowHeight="15" x14ac:dyDescent="0.25"/>
  <cols>
    <col min="3" max="3" width="5.7109375" customWidth="1"/>
    <col min="4" max="4" width="18.5703125" customWidth="1"/>
    <col min="5" max="5" width="13.140625" customWidth="1"/>
    <col min="6" max="6" width="16.42578125" customWidth="1"/>
    <col min="7" max="7" width="17.5703125" customWidth="1"/>
    <col min="8" max="8" width="14.42578125" customWidth="1"/>
    <col min="9" max="9" width="17.7109375" customWidth="1"/>
    <col min="10" max="10" width="15" customWidth="1"/>
  </cols>
  <sheetData>
    <row r="3" spans="3:10" x14ac:dyDescent="0.25">
      <c r="C3" s="2" t="s">
        <v>77</v>
      </c>
      <c r="D3" s="2" t="s">
        <v>18</v>
      </c>
      <c r="E3" s="2" t="s">
        <v>0</v>
      </c>
      <c r="F3" s="2" t="s">
        <v>78</v>
      </c>
      <c r="G3" s="2" t="s">
        <v>82</v>
      </c>
      <c r="H3" s="2" t="s">
        <v>79</v>
      </c>
      <c r="I3" s="2" t="s">
        <v>80</v>
      </c>
      <c r="J3" s="2" t="s">
        <v>81</v>
      </c>
    </row>
    <row r="4" spans="3:10" x14ac:dyDescent="0.25">
      <c r="C4" s="8">
        <v>1</v>
      </c>
      <c r="D4" s="8" t="s">
        <v>56</v>
      </c>
      <c r="E4" s="2" t="s">
        <v>41</v>
      </c>
      <c r="F4" s="1">
        <v>0.25</v>
      </c>
      <c r="G4" s="1">
        <v>0.12</v>
      </c>
      <c r="H4" s="8">
        <f>SUM(F4*G4,F5*G5,F6*G6,F7*G7,F8*G8,F9*G9,F10*G10,F11*G11,F12*G12,F13*G13)</f>
        <v>0.64249999999999996</v>
      </c>
      <c r="I4" s="8" t="str">
        <f>IF(H4&gt;=0.5,"Layak","Tidak Layak")</f>
        <v>Layak</v>
      </c>
      <c r="J4" s="8">
        <f>RANK(H4,$H$4:$H$203,0)</f>
        <v>3</v>
      </c>
    </row>
    <row r="5" spans="3:10" x14ac:dyDescent="0.25">
      <c r="C5" s="9"/>
      <c r="D5" s="9"/>
      <c r="E5" s="2" t="s">
        <v>42</v>
      </c>
      <c r="F5" s="1">
        <v>1</v>
      </c>
      <c r="G5" s="1">
        <v>0.11</v>
      </c>
      <c r="H5" s="9"/>
      <c r="I5" s="9"/>
      <c r="J5" s="9"/>
    </row>
    <row r="6" spans="3:10" x14ac:dyDescent="0.25">
      <c r="C6" s="9"/>
      <c r="D6" s="9"/>
      <c r="E6" s="2" t="s">
        <v>43</v>
      </c>
      <c r="F6" s="1">
        <v>1</v>
      </c>
      <c r="G6" s="1">
        <v>0.09</v>
      </c>
      <c r="H6" s="9"/>
      <c r="I6" s="9"/>
      <c r="J6" s="9"/>
    </row>
    <row r="7" spans="3:10" x14ac:dyDescent="0.25">
      <c r="C7" s="9"/>
      <c r="D7" s="9"/>
      <c r="E7" s="2" t="s">
        <v>44</v>
      </c>
      <c r="F7" s="1">
        <v>1</v>
      </c>
      <c r="G7" s="1">
        <v>0.09</v>
      </c>
      <c r="H7" s="9"/>
      <c r="I7" s="9"/>
      <c r="J7" s="9"/>
    </row>
    <row r="8" spans="3:10" x14ac:dyDescent="0.25">
      <c r="C8" s="9"/>
      <c r="D8" s="9"/>
      <c r="E8" s="2" t="s">
        <v>45</v>
      </c>
      <c r="F8" s="1">
        <v>0.5</v>
      </c>
      <c r="G8" s="1">
        <v>0.1</v>
      </c>
      <c r="H8" s="9"/>
      <c r="I8" s="9"/>
      <c r="J8" s="9"/>
    </row>
    <row r="9" spans="3:10" x14ac:dyDescent="0.25">
      <c r="C9" s="9"/>
      <c r="D9" s="9"/>
      <c r="E9" s="2" t="s">
        <v>46</v>
      </c>
      <c r="F9" s="1">
        <v>1</v>
      </c>
      <c r="G9" s="1">
        <v>0.1</v>
      </c>
      <c r="H9" s="9"/>
      <c r="I9" s="9"/>
      <c r="J9" s="9"/>
    </row>
    <row r="10" spans="3:10" x14ac:dyDescent="0.25">
      <c r="C10" s="9"/>
      <c r="D10" s="9"/>
      <c r="E10" s="2" t="s">
        <v>47</v>
      </c>
      <c r="F10" s="1">
        <v>0</v>
      </c>
      <c r="G10" s="1">
        <v>0.1</v>
      </c>
      <c r="H10" s="9"/>
      <c r="I10" s="9"/>
      <c r="J10" s="9"/>
    </row>
    <row r="11" spans="3:10" x14ac:dyDescent="0.25">
      <c r="C11" s="9"/>
      <c r="D11" s="9"/>
      <c r="E11" s="2" t="s">
        <v>48</v>
      </c>
      <c r="F11" s="1">
        <v>0.75</v>
      </c>
      <c r="G11" s="1">
        <v>0.11</v>
      </c>
      <c r="H11" s="9"/>
      <c r="I11" s="9"/>
      <c r="J11" s="9"/>
    </row>
    <row r="12" spans="3:10" x14ac:dyDescent="0.25">
      <c r="C12" s="9"/>
      <c r="D12" s="9"/>
      <c r="E12" s="2" t="s">
        <v>49</v>
      </c>
      <c r="F12" s="1">
        <v>0.75</v>
      </c>
      <c r="G12" s="1">
        <v>0.09</v>
      </c>
      <c r="H12" s="9"/>
      <c r="I12" s="9"/>
      <c r="J12" s="9"/>
    </row>
    <row r="13" spans="3:10" x14ac:dyDescent="0.25">
      <c r="C13" s="10"/>
      <c r="D13" s="10"/>
      <c r="E13" s="2" t="s">
        <v>50</v>
      </c>
      <c r="F13" s="1">
        <v>0.25</v>
      </c>
      <c r="G13" s="1">
        <v>0.09</v>
      </c>
      <c r="H13" s="10"/>
      <c r="I13" s="10"/>
      <c r="J13" s="10"/>
    </row>
    <row r="14" spans="3:10" x14ac:dyDescent="0.25">
      <c r="C14" s="8">
        <v>2</v>
      </c>
      <c r="D14" s="8" t="s">
        <v>57</v>
      </c>
      <c r="E14" s="2" t="s">
        <v>41</v>
      </c>
      <c r="F14" s="1">
        <v>0</v>
      </c>
      <c r="G14" s="1">
        <v>0.12</v>
      </c>
      <c r="H14" s="8">
        <f>SUM(F14*G14,F15*G15,F16*G16,F17*G17,F18*G18,F19*G19,F20*G20,F21*G21,F22*G22,F23*G23)</f>
        <v>0.63500000000000001</v>
      </c>
      <c r="I14" s="8" t="str">
        <f>IF(H14&gt;=0.5,"Layak","Tidak Layak")</f>
        <v>Layak</v>
      </c>
      <c r="J14" s="8">
        <f t="shared" ref="J14" si="0">RANK(H14,$H$4:$H$203,0)</f>
        <v>5</v>
      </c>
    </row>
    <row r="15" spans="3:10" x14ac:dyDescent="0.25">
      <c r="C15" s="9"/>
      <c r="D15" s="9"/>
      <c r="E15" s="2" t="s">
        <v>42</v>
      </c>
      <c r="F15" s="1">
        <v>0.75</v>
      </c>
      <c r="G15" s="1">
        <v>0.11</v>
      </c>
      <c r="H15" s="9"/>
      <c r="I15" s="9"/>
      <c r="J15" s="9"/>
    </row>
    <row r="16" spans="3:10" x14ac:dyDescent="0.25">
      <c r="C16" s="9"/>
      <c r="D16" s="9"/>
      <c r="E16" s="2" t="s">
        <v>43</v>
      </c>
      <c r="F16" s="1">
        <v>0.75</v>
      </c>
      <c r="G16" s="1">
        <v>0.09</v>
      </c>
      <c r="H16" s="9"/>
      <c r="I16" s="9"/>
      <c r="J16" s="9"/>
    </row>
    <row r="17" spans="3:10" x14ac:dyDescent="0.25">
      <c r="C17" s="9"/>
      <c r="D17" s="9"/>
      <c r="E17" s="2" t="s">
        <v>44</v>
      </c>
      <c r="F17" s="1">
        <v>1</v>
      </c>
      <c r="G17" s="1">
        <v>0.09</v>
      </c>
      <c r="H17" s="9"/>
      <c r="I17" s="9"/>
      <c r="J17" s="9"/>
    </row>
    <row r="18" spans="3:10" x14ac:dyDescent="0.25">
      <c r="C18" s="9"/>
      <c r="D18" s="9"/>
      <c r="E18" s="2" t="s">
        <v>45</v>
      </c>
      <c r="F18" s="1">
        <v>0.75</v>
      </c>
      <c r="G18" s="1">
        <v>0.1</v>
      </c>
      <c r="H18" s="9"/>
      <c r="I18" s="9"/>
      <c r="J18" s="9"/>
    </row>
    <row r="19" spans="3:10" x14ac:dyDescent="0.25">
      <c r="C19" s="9"/>
      <c r="D19" s="9"/>
      <c r="E19" s="2" t="s">
        <v>46</v>
      </c>
      <c r="F19" s="1">
        <v>1</v>
      </c>
      <c r="G19" s="1">
        <v>0.1</v>
      </c>
      <c r="H19" s="9"/>
      <c r="I19" s="9"/>
      <c r="J19" s="9"/>
    </row>
    <row r="20" spans="3:10" x14ac:dyDescent="0.25">
      <c r="C20" s="9"/>
      <c r="D20" s="9"/>
      <c r="E20" s="2" t="s">
        <v>47</v>
      </c>
      <c r="F20" s="1">
        <v>0.75</v>
      </c>
      <c r="G20" s="1">
        <v>0.1</v>
      </c>
      <c r="H20" s="9"/>
      <c r="I20" s="9"/>
      <c r="J20" s="9"/>
    </row>
    <row r="21" spans="3:10" x14ac:dyDescent="0.25">
      <c r="C21" s="9"/>
      <c r="D21" s="9"/>
      <c r="E21" s="2" t="s">
        <v>48</v>
      </c>
      <c r="F21" s="1">
        <v>0.5</v>
      </c>
      <c r="G21" s="1">
        <v>0.11</v>
      </c>
      <c r="H21" s="9"/>
      <c r="I21" s="9"/>
      <c r="J21" s="9"/>
    </row>
    <row r="22" spans="3:10" x14ac:dyDescent="0.25">
      <c r="C22" s="9"/>
      <c r="D22" s="9"/>
      <c r="E22" s="2" t="s">
        <v>49</v>
      </c>
      <c r="F22" s="1">
        <v>0.75</v>
      </c>
      <c r="G22" s="1">
        <v>0.09</v>
      </c>
      <c r="H22" s="9"/>
      <c r="I22" s="9"/>
      <c r="J22" s="9"/>
    </row>
    <row r="23" spans="3:10" x14ac:dyDescent="0.25">
      <c r="C23" s="10"/>
      <c r="D23" s="10"/>
      <c r="E23" s="2" t="s">
        <v>50</v>
      </c>
      <c r="F23" s="1">
        <v>0.25</v>
      </c>
      <c r="G23" s="1">
        <v>0.09</v>
      </c>
      <c r="H23" s="10"/>
      <c r="I23" s="10"/>
      <c r="J23" s="10"/>
    </row>
    <row r="24" spans="3:10" x14ac:dyDescent="0.25">
      <c r="C24" s="8">
        <v>3</v>
      </c>
      <c r="D24" s="8" t="s">
        <v>58</v>
      </c>
      <c r="E24" s="2" t="s">
        <v>41</v>
      </c>
      <c r="F24" s="1">
        <v>1</v>
      </c>
      <c r="G24" s="1">
        <v>0.12</v>
      </c>
      <c r="H24" s="8">
        <f>SUM(F24*G24,F25*G25,F26*G26,F27*G27,F28*G28,F29*G29,F30*G30,F31*G31,F32*G32,F33*G33)</f>
        <v>0.71000000000000008</v>
      </c>
      <c r="I24" s="8" t="str">
        <f t="shared" ref="I24" si="1">IF(H24&gt;=0.5,"Layak","Tidak Layak")</f>
        <v>Layak</v>
      </c>
      <c r="J24" s="8">
        <f t="shared" ref="J24" si="2">RANK(H24,$H$4:$H$203,0)</f>
        <v>1</v>
      </c>
    </row>
    <row r="25" spans="3:10" x14ac:dyDescent="0.25">
      <c r="C25" s="9"/>
      <c r="D25" s="9"/>
      <c r="E25" s="2" t="s">
        <v>42</v>
      </c>
      <c r="F25" s="1">
        <v>0.75</v>
      </c>
      <c r="G25" s="1">
        <v>0.11</v>
      </c>
      <c r="H25" s="9"/>
      <c r="I25" s="9"/>
      <c r="J25" s="9"/>
    </row>
    <row r="26" spans="3:10" x14ac:dyDescent="0.25">
      <c r="C26" s="9"/>
      <c r="D26" s="9"/>
      <c r="E26" s="2" t="s">
        <v>43</v>
      </c>
      <c r="F26" s="1">
        <v>1</v>
      </c>
      <c r="G26" s="1">
        <v>0.09</v>
      </c>
      <c r="H26" s="9"/>
      <c r="I26" s="9"/>
      <c r="J26" s="9"/>
    </row>
    <row r="27" spans="3:10" x14ac:dyDescent="0.25">
      <c r="C27" s="9"/>
      <c r="D27" s="9"/>
      <c r="E27" s="2" t="s">
        <v>44</v>
      </c>
      <c r="F27" s="1">
        <v>0</v>
      </c>
      <c r="G27" s="1">
        <v>0.09</v>
      </c>
      <c r="H27" s="9"/>
      <c r="I27" s="9"/>
      <c r="J27" s="9"/>
    </row>
    <row r="28" spans="3:10" x14ac:dyDescent="0.25">
      <c r="C28" s="9"/>
      <c r="D28" s="9"/>
      <c r="E28" s="2" t="s">
        <v>45</v>
      </c>
      <c r="F28" s="1">
        <v>0.5</v>
      </c>
      <c r="G28" s="1">
        <v>0.1</v>
      </c>
      <c r="H28" s="9"/>
      <c r="I28" s="9"/>
      <c r="J28" s="9"/>
    </row>
    <row r="29" spans="3:10" x14ac:dyDescent="0.25">
      <c r="C29" s="9"/>
      <c r="D29" s="9"/>
      <c r="E29" s="2" t="s">
        <v>46</v>
      </c>
      <c r="F29" s="1">
        <v>1</v>
      </c>
      <c r="G29" s="1">
        <v>0.1</v>
      </c>
      <c r="H29" s="9"/>
      <c r="I29" s="9"/>
      <c r="J29" s="9"/>
    </row>
    <row r="30" spans="3:10" x14ac:dyDescent="0.25">
      <c r="C30" s="9"/>
      <c r="D30" s="9"/>
      <c r="E30" s="2" t="s">
        <v>47</v>
      </c>
      <c r="F30" s="1">
        <v>1</v>
      </c>
      <c r="G30" s="1">
        <v>0.1</v>
      </c>
      <c r="H30" s="9"/>
      <c r="I30" s="9"/>
      <c r="J30" s="9"/>
    </row>
    <row r="31" spans="3:10" x14ac:dyDescent="0.25">
      <c r="C31" s="9"/>
      <c r="D31" s="9"/>
      <c r="E31" s="2" t="s">
        <v>48</v>
      </c>
      <c r="F31" s="1">
        <v>0.5</v>
      </c>
      <c r="G31" s="1">
        <v>0.11</v>
      </c>
      <c r="H31" s="9"/>
      <c r="I31" s="9"/>
      <c r="J31" s="9"/>
    </row>
    <row r="32" spans="3:10" x14ac:dyDescent="0.25">
      <c r="C32" s="9"/>
      <c r="D32" s="9"/>
      <c r="E32" s="2" t="s">
        <v>49</v>
      </c>
      <c r="F32" s="1">
        <v>0.5</v>
      </c>
      <c r="G32" s="1">
        <v>0.09</v>
      </c>
      <c r="H32" s="9"/>
      <c r="I32" s="9"/>
      <c r="J32" s="9"/>
    </row>
    <row r="33" spans="3:10" x14ac:dyDescent="0.25">
      <c r="C33" s="10"/>
      <c r="D33" s="10"/>
      <c r="E33" s="2" t="s">
        <v>50</v>
      </c>
      <c r="F33" s="1">
        <v>0.75</v>
      </c>
      <c r="G33" s="1">
        <v>0.09</v>
      </c>
      <c r="H33" s="10"/>
      <c r="I33" s="10"/>
      <c r="J33" s="10"/>
    </row>
    <row r="34" spans="3:10" x14ac:dyDescent="0.25">
      <c r="C34" s="8">
        <v>4</v>
      </c>
      <c r="D34" s="8" t="s">
        <v>59</v>
      </c>
      <c r="E34" s="2" t="s">
        <v>41</v>
      </c>
      <c r="F34" s="1">
        <v>0.25</v>
      </c>
      <c r="G34" s="1">
        <v>0.12</v>
      </c>
      <c r="H34" s="8">
        <f t="shared" ref="H34" si="3">SUM(F34*G34,F35*G35,F36*G36,F37*G37,F38*G38,F39*G39,F40*G40,F41*G41,F42*G42,F43*G43)</f>
        <v>0.56999999999999995</v>
      </c>
      <c r="I34" s="8" t="str">
        <f t="shared" ref="I34" si="4">IF(H34&gt;=0.5,"Layak","Tidak Layak")</f>
        <v>Layak</v>
      </c>
      <c r="J34" s="8">
        <f t="shared" ref="J34" si="5">RANK(H34,$H$4:$H$203,0)</f>
        <v>7</v>
      </c>
    </row>
    <row r="35" spans="3:10" x14ac:dyDescent="0.25">
      <c r="C35" s="9"/>
      <c r="D35" s="9"/>
      <c r="E35" s="2" t="s">
        <v>42</v>
      </c>
      <c r="F35" s="1">
        <v>0.5</v>
      </c>
      <c r="G35" s="1">
        <v>0.11</v>
      </c>
      <c r="H35" s="9"/>
      <c r="I35" s="9"/>
      <c r="J35" s="9"/>
    </row>
    <row r="36" spans="3:10" x14ac:dyDescent="0.25">
      <c r="C36" s="9"/>
      <c r="D36" s="9"/>
      <c r="E36" s="2" t="s">
        <v>43</v>
      </c>
      <c r="F36" s="1">
        <v>0.5</v>
      </c>
      <c r="G36" s="1">
        <v>0.09</v>
      </c>
      <c r="H36" s="9"/>
      <c r="I36" s="9"/>
      <c r="J36" s="9"/>
    </row>
    <row r="37" spans="3:10" x14ac:dyDescent="0.25">
      <c r="C37" s="9"/>
      <c r="D37" s="9"/>
      <c r="E37" s="2" t="s">
        <v>44</v>
      </c>
      <c r="F37" s="1">
        <v>1</v>
      </c>
      <c r="G37" s="1">
        <v>0.09</v>
      </c>
      <c r="H37" s="9"/>
      <c r="I37" s="9"/>
      <c r="J37" s="9"/>
    </row>
    <row r="38" spans="3:10" x14ac:dyDescent="0.25">
      <c r="C38" s="9"/>
      <c r="D38" s="9"/>
      <c r="E38" s="2" t="s">
        <v>45</v>
      </c>
      <c r="F38" s="1">
        <v>1</v>
      </c>
      <c r="G38" s="1">
        <v>0.1</v>
      </c>
      <c r="H38" s="9"/>
      <c r="I38" s="9"/>
      <c r="J38" s="9"/>
    </row>
    <row r="39" spans="3:10" x14ac:dyDescent="0.25">
      <c r="C39" s="9"/>
      <c r="D39" s="9"/>
      <c r="E39" s="2" t="s">
        <v>46</v>
      </c>
      <c r="F39" s="1">
        <v>0.5</v>
      </c>
      <c r="G39" s="1">
        <v>0.1</v>
      </c>
      <c r="H39" s="9"/>
      <c r="I39" s="9"/>
      <c r="J39" s="9"/>
    </row>
    <row r="40" spans="3:10" x14ac:dyDescent="0.25">
      <c r="C40" s="9"/>
      <c r="D40" s="9"/>
      <c r="E40" s="2" t="s">
        <v>47</v>
      </c>
      <c r="F40" s="1">
        <v>0</v>
      </c>
      <c r="G40" s="1">
        <v>0.1</v>
      </c>
      <c r="H40" s="9"/>
      <c r="I40" s="9"/>
      <c r="J40" s="9"/>
    </row>
    <row r="41" spans="3:10" x14ac:dyDescent="0.25">
      <c r="C41" s="9"/>
      <c r="D41" s="9"/>
      <c r="E41" s="2" t="s">
        <v>48</v>
      </c>
      <c r="F41" s="1">
        <v>1</v>
      </c>
      <c r="G41" s="1">
        <v>0.11</v>
      </c>
      <c r="H41" s="9"/>
      <c r="I41" s="9"/>
      <c r="J41" s="9"/>
    </row>
    <row r="42" spans="3:10" x14ac:dyDescent="0.25">
      <c r="C42" s="9"/>
      <c r="D42" s="9"/>
      <c r="E42" s="2" t="s">
        <v>49</v>
      </c>
      <c r="F42" s="1">
        <v>1</v>
      </c>
      <c r="G42" s="1">
        <v>0.09</v>
      </c>
      <c r="H42" s="9"/>
      <c r="I42" s="9"/>
      <c r="J42" s="9"/>
    </row>
    <row r="43" spans="3:10" x14ac:dyDescent="0.25">
      <c r="C43" s="10"/>
      <c r="D43" s="10"/>
      <c r="E43" s="2" t="s">
        <v>50</v>
      </c>
      <c r="F43" s="1">
        <v>0</v>
      </c>
      <c r="G43" s="1">
        <v>0.09</v>
      </c>
      <c r="H43" s="10"/>
      <c r="I43" s="10"/>
      <c r="J43" s="10"/>
    </row>
    <row r="44" spans="3:10" x14ac:dyDescent="0.25">
      <c r="C44" s="8">
        <v>5</v>
      </c>
      <c r="D44" s="8" t="s">
        <v>60</v>
      </c>
      <c r="E44" s="2" t="s">
        <v>41</v>
      </c>
      <c r="F44" s="1">
        <v>0.75</v>
      </c>
      <c r="G44" s="1">
        <v>0.12</v>
      </c>
      <c r="H44" s="8">
        <f t="shared" ref="H44" si="6">SUM(F44*G44,F45*G45,F46*G46,F47*G47,F48*G48,F49*G49,F50*G50,F51*G51,F52*G52,F53*G53)</f>
        <v>0.32500000000000007</v>
      </c>
      <c r="I44" s="8" t="str">
        <f t="shared" ref="I44" si="7">IF(H44&gt;=0.5,"Layak","Tidak Layak")</f>
        <v>Tidak Layak</v>
      </c>
      <c r="J44" s="8">
        <f t="shared" ref="J44" si="8">RANK(H44,$H$4:$H$203,0)</f>
        <v>17</v>
      </c>
    </row>
    <row r="45" spans="3:10" x14ac:dyDescent="0.25">
      <c r="C45" s="9"/>
      <c r="D45" s="9"/>
      <c r="E45" s="2" t="s">
        <v>42</v>
      </c>
      <c r="F45" s="1">
        <v>0</v>
      </c>
      <c r="G45" s="1">
        <v>0.11</v>
      </c>
      <c r="H45" s="9"/>
      <c r="I45" s="9"/>
      <c r="J45" s="9"/>
    </row>
    <row r="46" spans="3:10" x14ac:dyDescent="0.25">
      <c r="C46" s="9"/>
      <c r="D46" s="9"/>
      <c r="E46" s="2" t="s">
        <v>43</v>
      </c>
      <c r="F46" s="1">
        <v>0.75</v>
      </c>
      <c r="G46" s="1">
        <v>0.09</v>
      </c>
      <c r="H46" s="9"/>
      <c r="I46" s="9"/>
      <c r="J46" s="9"/>
    </row>
    <row r="47" spans="3:10" x14ac:dyDescent="0.25">
      <c r="C47" s="9"/>
      <c r="D47" s="9"/>
      <c r="E47" s="2" t="s">
        <v>44</v>
      </c>
      <c r="F47" s="1">
        <v>0.5</v>
      </c>
      <c r="G47" s="1">
        <v>0.09</v>
      </c>
      <c r="H47" s="9"/>
      <c r="I47" s="9"/>
      <c r="J47" s="9"/>
    </row>
    <row r="48" spans="3:10" x14ac:dyDescent="0.25">
      <c r="C48" s="9"/>
      <c r="D48" s="9"/>
      <c r="E48" s="2" t="s">
        <v>45</v>
      </c>
      <c r="F48" s="1">
        <v>0</v>
      </c>
      <c r="G48" s="1">
        <v>0.1</v>
      </c>
      <c r="H48" s="9"/>
      <c r="I48" s="9"/>
      <c r="J48" s="9"/>
    </row>
    <row r="49" spans="3:10" x14ac:dyDescent="0.25">
      <c r="C49" s="9"/>
      <c r="D49" s="9"/>
      <c r="E49" s="2" t="s">
        <v>46</v>
      </c>
      <c r="F49" s="1">
        <v>0.25</v>
      </c>
      <c r="G49" s="1">
        <v>0.1</v>
      </c>
      <c r="H49" s="9"/>
      <c r="I49" s="9"/>
      <c r="J49" s="9"/>
    </row>
    <row r="50" spans="3:10" x14ac:dyDescent="0.25">
      <c r="C50" s="9"/>
      <c r="D50" s="9"/>
      <c r="E50" s="2" t="s">
        <v>47</v>
      </c>
      <c r="F50" s="1">
        <v>0.25</v>
      </c>
      <c r="G50" s="1">
        <v>0.1</v>
      </c>
      <c r="H50" s="9"/>
      <c r="I50" s="9"/>
      <c r="J50" s="9"/>
    </row>
    <row r="51" spans="3:10" x14ac:dyDescent="0.25">
      <c r="C51" s="9"/>
      <c r="D51" s="9"/>
      <c r="E51" s="2" t="s">
        <v>48</v>
      </c>
      <c r="F51" s="1">
        <v>0.25</v>
      </c>
      <c r="G51" s="1">
        <v>0.11</v>
      </c>
      <c r="H51" s="9"/>
      <c r="I51" s="9"/>
      <c r="J51" s="9"/>
    </row>
    <row r="52" spans="3:10" x14ac:dyDescent="0.25">
      <c r="C52" s="9"/>
      <c r="D52" s="9"/>
      <c r="E52" s="2" t="s">
        <v>49</v>
      </c>
      <c r="F52" s="1">
        <v>0.25</v>
      </c>
      <c r="G52" s="1">
        <v>0.09</v>
      </c>
      <c r="H52" s="9"/>
      <c r="I52" s="9"/>
      <c r="J52" s="9"/>
    </row>
    <row r="53" spans="3:10" x14ac:dyDescent="0.25">
      <c r="C53" s="10"/>
      <c r="D53" s="10"/>
      <c r="E53" s="2" t="s">
        <v>50</v>
      </c>
      <c r="F53" s="1">
        <v>0.25</v>
      </c>
      <c r="G53" s="1">
        <v>0.09</v>
      </c>
      <c r="H53" s="10"/>
      <c r="I53" s="10"/>
      <c r="J53" s="10"/>
    </row>
    <row r="54" spans="3:10" x14ac:dyDescent="0.25">
      <c r="C54" s="8">
        <v>6</v>
      </c>
      <c r="D54" s="8" t="s">
        <v>61</v>
      </c>
      <c r="E54" s="2" t="s">
        <v>41</v>
      </c>
      <c r="F54" s="1">
        <v>1</v>
      </c>
      <c r="G54" s="1">
        <v>0.12</v>
      </c>
      <c r="H54" s="8">
        <f t="shared" ref="H54" si="9">SUM(F54*G54,F55*G55,F56*G56,F57*G57,F58*G58,F59*G59,F60*G60,F61*G61,F62*G62,F63*G63)</f>
        <v>0.63750000000000007</v>
      </c>
      <c r="I54" s="8" t="str">
        <f t="shared" ref="I54" si="10">IF(H54&gt;=0.5,"Layak","Tidak Layak")</f>
        <v>Layak</v>
      </c>
      <c r="J54" s="8">
        <f t="shared" ref="J54" si="11">RANK(H54,$H$4:$H$203,0)</f>
        <v>4</v>
      </c>
    </row>
    <row r="55" spans="3:10" x14ac:dyDescent="0.25">
      <c r="C55" s="9"/>
      <c r="D55" s="9"/>
      <c r="E55" s="2" t="s">
        <v>42</v>
      </c>
      <c r="F55" s="1">
        <v>0.25</v>
      </c>
      <c r="G55" s="1">
        <v>0.11</v>
      </c>
      <c r="H55" s="9"/>
      <c r="I55" s="9"/>
      <c r="J55" s="9"/>
    </row>
    <row r="56" spans="3:10" x14ac:dyDescent="0.25">
      <c r="C56" s="9"/>
      <c r="D56" s="9"/>
      <c r="E56" s="2" t="s">
        <v>43</v>
      </c>
      <c r="F56" s="1">
        <v>1</v>
      </c>
      <c r="G56" s="1">
        <v>0.09</v>
      </c>
      <c r="H56" s="9"/>
      <c r="I56" s="9"/>
      <c r="J56" s="9"/>
    </row>
    <row r="57" spans="3:10" x14ac:dyDescent="0.25">
      <c r="C57" s="9"/>
      <c r="D57" s="9"/>
      <c r="E57" s="2" t="s">
        <v>44</v>
      </c>
      <c r="F57" s="1">
        <v>1</v>
      </c>
      <c r="G57" s="1">
        <v>0.09</v>
      </c>
      <c r="H57" s="9"/>
      <c r="I57" s="9"/>
      <c r="J57" s="9"/>
    </row>
    <row r="58" spans="3:10" x14ac:dyDescent="0.25">
      <c r="C58" s="9"/>
      <c r="D58" s="9"/>
      <c r="E58" s="2" t="s">
        <v>45</v>
      </c>
      <c r="F58" s="1">
        <v>0</v>
      </c>
      <c r="G58" s="1">
        <v>0.1</v>
      </c>
      <c r="H58" s="9"/>
      <c r="I58" s="9"/>
      <c r="J58" s="9"/>
    </row>
    <row r="59" spans="3:10" x14ac:dyDescent="0.25">
      <c r="C59" s="9"/>
      <c r="D59" s="9"/>
      <c r="E59" s="2" t="s">
        <v>46</v>
      </c>
      <c r="F59" s="1">
        <v>0.75</v>
      </c>
      <c r="G59" s="1">
        <v>0.1</v>
      </c>
      <c r="H59" s="9"/>
      <c r="I59" s="9"/>
      <c r="J59" s="9"/>
    </row>
    <row r="60" spans="3:10" x14ac:dyDescent="0.25">
      <c r="C60" s="9"/>
      <c r="D60" s="9"/>
      <c r="E60" s="2" t="s">
        <v>47</v>
      </c>
      <c r="F60" s="1">
        <v>1</v>
      </c>
      <c r="G60" s="1">
        <v>0.1</v>
      </c>
      <c r="H60" s="9"/>
      <c r="I60" s="9"/>
      <c r="J60" s="9"/>
    </row>
    <row r="61" spans="3:10" x14ac:dyDescent="0.25">
      <c r="C61" s="9"/>
      <c r="D61" s="9"/>
      <c r="E61" s="2" t="s">
        <v>48</v>
      </c>
      <c r="F61" s="1">
        <v>0</v>
      </c>
      <c r="G61" s="1">
        <v>0.11</v>
      </c>
      <c r="H61" s="9"/>
      <c r="I61" s="9"/>
      <c r="J61" s="9"/>
    </row>
    <row r="62" spans="3:10" x14ac:dyDescent="0.25">
      <c r="C62" s="9"/>
      <c r="D62" s="9"/>
      <c r="E62" s="2" t="s">
        <v>49</v>
      </c>
      <c r="F62" s="1">
        <v>0.75</v>
      </c>
      <c r="G62" s="1">
        <v>0.09</v>
      </c>
      <c r="H62" s="9"/>
      <c r="I62" s="9"/>
      <c r="J62" s="9"/>
    </row>
    <row r="63" spans="3:10" x14ac:dyDescent="0.25">
      <c r="C63" s="10"/>
      <c r="D63" s="10"/>
      <c r="E63" s="2" t="s">
        <v>50</v>
      </c>
      <c r="F63" s="1">
        <v>0.75</v>
      </c>
      <c r="G63" s="1">
        <v>0.09</v>
      </c>
      <c r="H63" s="10"/>
      <c r="I63" s="10"/>
      <c r="J63" s="10"/>
    </row>
    <row r="64" spans="3:10" x14ac:dyDescent="0.25">
      <c r="C64" s="8">
        <v>7</v>
      </c>
      <c r="D64" s="8" t="s">
        <v>62</v>
      </c>
      <c r="E64" s="2" t="s">
        <v>41</v>
      </c>
      <c r="F64" s="1">
        <v>0.5</v>
      </c>
      <c r="G64" s="1">
        <v>0.12</v>
      </c>
      <c r="H64" s="8">
        <f t="shared" ref="H64" si="12">SUM(F64*G64,F65*G65,F66*G66,F67*G67,F68*G68,F69*G69,F70*G70,F71*G71,F72*G72,F73*G73)</f>
        <v>0.3725</v>
      </c>
      <c r="I64" s="8" t="str">
        <f t="shared" ref="I64" si="13">IF(H64&gt;=0.5,"Layak","Tidak Layak")</f>
        <v>Tidak Layak</v>
      </c>
      <c r="J64" s="8">
        <f t="shared" ref="J64" si="14">RANK(H64,$H$4:$H$203,0)</f>
        <v>15</v>
      </c>
    </row>
    <row r="65" spans="3:10" x14ac:dyDescent="0.25">
      <c r="C65" s="9"/>
      <c r="D65" s="9"/>
      <c r="E65" s="2" t="s">
        <v>42</v>
      </c>
      <c r="F65" s="1">
        <v>0</v>
      </c>
      <c r="G65" s="1">
        <v>0.11</v>
      </c>
      <c r="H65" s="9"/>
      <c r="I65" s="9"/>
      <c r="J65" s="9"/>
    </row>
    <row r="66" spans="3:10" x14ac:dyDescent="0.25">
      <c r="C66" s="9"/>
      <c r="D66" s="9"/>
      <c r="E66" s="2" t="s">
        <v>43</v>
      </c>
      <c r="F66" s="1">
        <v>0.5</v>
      </c>
      <c r="G66" s="1">
        <v>0.09</v>
      </c>
      <c r="H66" s="9"/>
      <c r="I66" s="9"/>
      <c r="J66" s="9"/>
    </row>
    <row r="67" spans="3:10" x14ac:dyDescent="0.25">
      <c r="C67" s="9"/>
      <c r="D67" s="9"/>
      <c r="E67" s="2" t="s">
        <v>44</v>
      </c>
      <c r="F67" s="1">
        <v>0</v>
      </c>
      <c r="G67" s="1">
        <v>0.09</v>
      </c>
      <c r="H67" s="9"/>
      <c r="I67" s="9"/>
      <c r="J67" s="9"/>
    </row>
    <row r="68" spans="3:10" x14ac:dyDescent="0.25">
      <c r="C68" s="9"/>
      <c r="D68" s="9"/>
      <c r="E68" s="2" t="s">
        <v>45</v>
      </c>
      <c r="F68" s="1">
        <v>0.75</v>
      </c>
      <c r="G68" s="1">
        <v>0.1</v>
      </c>
      <c r="H68" s="9"/>
      <c r="I68" s="9"/>
      <c r="J68" s="9"/>
    </row>
    <row r="69" spans="3:10" x14ac:dyDescent="0.25">
      <c r="C69" s="9"/>
      <c r="D69" s="9"/>
      <c r="E69" s="2" t="s">
        <v>46</v>
      </c>
      <c r="F69" s="1">
        <v>0.25</v>
      </c>
      <c r="G69" s="1">
        <v>0.1</v>
      </c>
      <c r="H69" s="9"/>
      <c r="I69" s="9"/>
      <c r="J69" s="9"/>
    </row>
    <row r="70" spans="3:10" x14ac:dyDescent="0.25">
      <c r="C70" s="9"/>
      <c r="D70" s="9"/>
      <c r="E70" s="2" t="s">
        <v>47</v>
      </c>
      <c r="F70" s="1">
        <v>1</v>
      </c>
      <c r="G70" s="1">
        <v>0.1</v>
      </c>
      <c r="H70" s="9"/>
      <c r="I70" s="9"/>
      <c r="J70" s="9"/>
    </row>
    <row r="71" spans="3:10" x14ac:dyDescent="0.25">
      <c r="C71" s="9"/>
      <c r="D71" s="9"/>
      <c r="E71" s="2" t="s">
        <v>48</v>
      </c>
      <c r="F71" s="1">
        <v>0</v>
      </c>
      <c r="G71" s="1">
        <v>0.11</v>
      </c>
      <c r="H71" s="9"/>
      <c r="I71" s="9"/>
      <c r="J71" s="9"/>
    </row>
    <row r="72" spans="3:10" x14ac:dyDescent="0.25">
      <c r="C72" s="9"/>
      <c r="D72" s="9"/>
      <c r="E72" s="2" t="s">
        <v>49</v>
      </c>
      <c r="F72" s="1">
        <v>0.5</v>
      </c>
      <c r="G72" s="1">
        <v>0.09</v>
      </c>
      <c r="H72" s="9"/>
      <c r="I72" s="9"/>
      <c r="J72" s="9"/>
    </row>
    <row r="73" spans="3:10" x14ac:dyDescent="0.25">
      <c r="C73" s="10"/>
      <c r="D73" s="10"/>
      <c r="E73" s="2" t="s">
        <v>50</v>
      </c>
      <c r="F73" s="1">
        <v>0.25</v>
      </c>
      <c r="G73" s="1">
        <v>0.09</v>
      </c>
      <c r="H73" s="10"/>
      <c r="I73" s="10"/>
      <c r="J73" s="10"/>
    </row>
    <row r="74" spans="3:10" x14ac:dyDescent="0.25">
      <c r="C74" s="8">
        <v>8</v>
      </c>
      <c r="D74" s="8" t="s">
        <v>63</v>
      </c>
      <c r="E74" s="2" t="s">
        <v>41</v>
      </c>
      <c r="F74" s="1">
        <v>0</v>
      </c>
      <c r="G74" s="1">
        <v>0.12</v>
      </c>
      <c r="H74" s="8">
        <f t="shared" ref="H74" si="15">SUM(F74*G74,F75*G75,F76*G76,F77*G77,F78*G78,F79*G79,F80*G80,F81*G81,F82*G82,F83*G83)</f>
        <v>0.34250000000000003</v>
      </c>
      <c r="I74" s="8" t="str">
        <f t="shared" ref="I74" si="16">IF(H74&gt;=0.5,"Layak","Tidak Layak")</f>
        <v>Tidak Layak</v>
      </c>
      <c r="J74" s="8">
        <f t="shared" ref="J74" si="17">RANK(H74,$H$4:$H$203,0)</f>
        <v>16</v>
      </c>
    </row>
    <row r="75" spans="3:10" x14ac:dyDescent="0.25">
      <c r="C75" s="9"/>
      <c r="D75" s="9"/>
      <c r="E75" s="2" t="s">
        <v>42</v>
      </c>
      <c r="F75" s="1">
        <v>0.5</v>
      </c>
      <c r="G75" s="1">
        <v>0.11</v>
      </c>
      <c r="H75" s="9"/>
      <c r="I75" s="9"/>
      <c r="J75" s="9"/>
    </row>
    <row r="76" spans="3:10" x14ac:dyDescent="0.25">
      <c r="C76" s="9"/>
      <c r="D76" s="9"/>
      <c r="E76" s="2" t="s">
        <v>43</v>
      </c>
      <c r="F76" s="1">
        <v>0.25</v>
      </c>
      <c r="G76" s="1">
        <v>0.09</v>
      </c>
      <c r="H76" s="9"/>
      <c r="I76" s="9"/>
      <c r="J76" s="9"/>
    </row>
    <row r="77" spans="3:10" x14ac:dyDescent="0.25">
      <c r="C77" s="9"/>
      <c r="D77" s="9"/>
      <c r="E77" s="2" t="s">
        <v>44</v>
      </c>
      <c r="F77" s="1">
        <v>0.5</v>
      </c>
      <c r="G77" s="1">
        <v>0.09</v>
      </c>
      <c r="H77" s="9"/>
      <c r="I77" s="9"/>
      <c r="J77" s="9"/>
    </row>
    <row r="78" spans="3:10" x14ac:dyDescent="0.25">
      <c r="C78" s="9"/>
      <c r="D78" s="9"/>
      <c r="E78" s="2" t="s">
        <v>45</v>
      </c>
      <c r="F78" s="1">
        <v>0.5</v>
      </c>
      <c r="G78" s="1">
        <v>0.1</v>
      </c>
      <c r="H78" s="9"/>
      <c r="I78" s="9"/>
      <c r="J78" s="9"/>
    </row>
    <row r="79" spans="3:10" x14ac:dyDescent="0.25">
      <c r="C79" s="9"/>
      <c r="D79" s="9"/>
      <c r="E79" s="2" t="s">
        <v>46</v>
      </c>
      <c r="F79" s="1">
        <v>0.25</v>
      </c>
      <c r="G79" s="1">
        <v>0.1</v>
      </c>
      <c r="H79" s="9"/>
      <c r="I79" s="9"/>
      <c r="J79" s="9"/>
    </row>
    <row r="80" spans="3:10" x14ac:dyDescent="0.25">
      <c r="C80" s="9"/>
      <c r="D80" s="9"/>
      <c r="E80" s="2" t="s">
        <v>47</v>
      </c>
      <c r="F80" s="1">
        <v>0.5</v>
      </c>
      <c r="G80" s="1">
        <v>0.1</v>
      </c>
      <c r="H80" s="9"/>
      <c r="I80" s="9"/>
      <c r="J80" s="9"/>
    </row>
    <row r="81" spans="3:10" x14ac:dyDescent="0.25">
      <c r="C81" s="9"/>
      <c r="D81" s="9"/>
      <c r="E81" s="2" t="s">
        <v>48</v>
      </c>
      <c r="F81" s="1">
        <v>0.25</v>
      </c>
      <c r="G81" s="1">
        <v>0.11</v>
      </c>
      <c r="H81" s="9"/>
      <c r="I81" s="9"/>
      <c r="J81" s="9"/>
    </row>
    <row r="82" spans="3:10" x14ac:dyDescent="0.25">
      <c r="C82" s="9"/>
      <c r="D82" s="9"/>
      <c r="E82" s="2" t="s">
        <v>49</v>
      </c>
      <c r="F82" s="1">
        <v>0</v>
      </c>
      <c r="G82" s="1">
        <v>0.09</v>
      </c>
      <c r="H82" s="9"/>
      <c r="I82" s="9"/>
      <c r="J82" s="9"/>
    </row>
    <row r="83" spans="3:10" x14ac:dyDescent="0.25">
      <c r="C83" s="10"/>
      <c r="D83" s="10"/>
      <c r="E83" s="2" t="s">
        <v>50</v>
      </c>
      <c r="F83" s="1">
        <v>0.75</v>
      </c>
      <c r="G83" s="1">
        <v>0.09</v>
      </c>
      <c r="H83" s="10"/>
      <c r="I83" s="10"/>
      <c r="J83" s="10"/>
    </row>
    <row r="84" spans="3:10" x14ac:dyDescent="0.25">
      <c r="C84" s="8">
        <v>9</v>
      </c>
      <c r="D84" s="8" t="s">
        <v>64</v>
      </c>
      <c r="E84" s="2" t="s">
        <v>41</v>
      </c>
      <c r="F84" s="1">
        <v>0</v>
      </c>
      <c r="G84" s="1">
        <v>0.12</v>
      </c>
      <c r="H84" s="8">
        <f t="shared" ref="H84" si="18">SUM(F84*G84,F85*G85,F86*G86,F87*G87,F88*G88,F89*G89,F90*G90,F91*G91,F92*G92,F93*G93)</f>
        <v>0.49</v>
      </c>
      <c r="I84" s="8" t="str">
        <f t="shared" ref="I84" si="19">IF(H84&gt;=0.5,"Layak","Tidak Layak")</f>
        <v>Tidak Layak</v>
      </c>
      <c r="J84" s="8">
        <f t="shared" ref="J84" si="20">RANK(H84,$H$4:$H$203,0)</f>
        <v>14</v>
      </c>
    </row>
    <row r="85" spans="3:10" x14ac:dyDescent="0.25">
      <c r="C85" s="9"/>
      <c r="D85" s="9"/>
      <c r="E85" s="2" t="s">
        <v>42</v>
      </c>
      <c r="F85" s="1">
        <v>1</v>
      </c>
      <c r="G85" s="1">
        <v>0.11</v>
      </c>
      <c r="H85" s="9"/>
      <c r="I85" s="9"/>
      <c r="J85" s="9"/>
    </row>
    <row r="86" spans="3:10" x14ac:dyDescent="0.25">
      <c r="C86" s="9"/>
      <c r="D86" s="9"/>
      <c r="E86" s="2" t="s">
        <v>43</v>
      </c>
      <c r="F86" s="1">
        <v>0.5</v>
      </c>
      <c r="G86" s="1">
        <v>0.09</v>
      </c>
      <c r="H86" s="9"/>
      <c r="I86" s="9"/>
      <c r="J86" s="9"/>
    </row>
    <row r="87" spans="3:10" x14ac:dyDescent="0.25">
      <c r="C87" s="9"/>
      <c r="D87" s="9"/>
      <c r="E87" s="2" t="s">
        <v>44</v>
      </c>
      <c r="F87" s="1">
        <v>0</v>
      </c>
      <c r="G87" s="1">
        <v>0.09</v>
      </c>
      <c r="H87" s="9"/>
      <c r="I87" s="9"/>
      <c r="J87" s="9"/>
    </row>
    <row r="88" spans="3:10" x14ac:dyDescent="0.25">
      <c r="C88" s="9"/>
      <c r="D88" s="9"/>
      <c r="E88" s="2" t="s">
        <v>45</v>
      </c>
      <c r="F88" s="1">
        <v>0</v>
      </c>
      <c r="G88" s="1">
        <v>0.1</v>
      </c>
      <c r="H88" s="9"/>
      <c r="I88" s="9"/>
      <c r="J88" s="9"/>
    </row>
    <row r="89" spans="3:10" x14ac:dyDescent="0.25">
      <c r="C89" s="9"/>
      <c r="D89" s="9"/>
      <c r="E89" s="2" t="s">
        <v>46</v>
      </c>
      <c r="F89" s="1">
        <v>1</v>
      </c>
      <c r="G89" s="1">
        <v>0.1</v>
      </c>
      <c r="H89" s="9"/>
      <c r="I89" s="9"/>
      <c r="J89" s="9"/>
    </row>
    <row r="90" spans="3:10" x14ac:dyDescent="0.25">
      <c r="C90" s="9"/>
      <c r="D90" s="9"/>
      <c r="E90" s="2" t="s">
        <v>47</v>
      </c>
      <c r="F90" s="1">
        <v>0.5</v>
      </c>
      <c r="G90" s="1">
        <v>0.1</v>
      </c>
      <c r="H90" s="9"/>
      <c r="I90" s="9"/>
      <c r="J90" s="9"/>
    </row>
    <row r="91" spans="3:10" x14ac:dyDescent="0.25">
      <c r="C91" s="9"/>
      <c r="D91" s="9"/>
      <c r="E91" s="2" t="s">
        <v>48</v>
      </c>
      <c r="F91" s="1">
        <v>0.25</v>
      </c>
      <c r="G91" s="1">
        <v>0.11</v>
      </c>
      <c r="H91" s="9"/>
      <c r="I91" s="9"/>
      <c r="J91" s="9"/>
    </row>
    <row r="92" spans="3:10" x14ac:dyDescent="0.25">
      <c r="C92" s="9"/>
      <c r="D92" s="9"/>
      <c r="E92" s="2" t="s">
        <v>49</v>
      </c>
      <c r="F92" s="1">
        <v>1</v>
      </c>
      <c r="G92" s="1">
        <v>0.09</v>
      </c>
      <c r="H92" s="9"/>
      <c r="I92" s="9"/>
      <c r="J92" s="9"/>
    </row>
    <row r="93" spans="3:10" x14ac:dyDescent="0.25">
      <c r="C93" s="10"/>
      <c r="D93" s="10"/>
      <c r="E93" s="2" t="s">
        <v>50</v>
      </c>
      <c r="F93" s="1">
        <v>0.75</v>
      </c>
      <c r="G93" s="1">
        <v>0.09</v>
      </c>
      <c r="H93" s="10"/>
      <c r="I93" s="10"/>
      <c r="J93" s="10"/>
    </row>
    <row r="94" spans="3:10" x14ac:dyDescent="0.25">
      <c r="C94" s="8">
        <v>10</v>
      </c>
      <c r="D94" s="8" t="s">
        <v>65</v>
      </c>
      <c r="E94" s="2" t="s">
        <v>41</v>
      </c>
      <c r="F94" s="1">
        <v>0.25</v>
      </c>
      <c r="G94" s="1">
        <v>0.12</v>
      </c>
      <c r="H94" s="8">
        <f t="shared" ref="H94" si="21">SUM(F94*G94,F95*G95,F96*G96,F97*G97,F98*G98,F99*G99,F100*G100,F101*G101,F102*G102,F103*G103)</f>
        <v>0.50250000000000006</v>
      </c>
      <c r="I94" s="8" t="str">
        <f t="shared" ref="I94" si="22">IF(H94&gt;=0.5,"Layak","Tidak Layak")</f>
        <v>Layak</v>
      </c>
      <c r="J94" s="8">
        <f t="shared" ref="J94" si="23">RANK(H94,$H$4:$H$203,0)</f>
        <v>12</v>
      </c>
    </row>
    <row r="95" spans="3:10" x14ac:dyDescent="0.25">
      <c r="C95" s="9"/>
      <c r="D95" s="9"/>
      <c r="E95" s="2" t="s">
        <v>42</v>
      </c>
      <c r="F95" s="1">
        <v>0.75</v>
      </c>
      <c r="G95" s="1">
        <v>0.11</v>
      </c>
      <c r="H95" s="9"/>
      <c r="I95" s="9"/>
      <c r="J95" s="9"/>
    </row>
    <row r="96" spans="3:10" x14ac:dyDescent="0.25">
      <c r="C96" s="9"/>
      <c r="D96" s="9"/>
      <c r="E96" s="2" t="s">
        <v>43</v>
      </c>
      <c r="F96" s="1">
        <v>0</v>
      </c>
      <c r="G96" s="1">
        <v>0.09</v>
      </c>
      <c r="H96" s="9"/>
      <c r="I96" s="9"/>
      <c r="J96" s="9"/>
    </row>
    <row r="97" spans="3:21" x14ac:dyDescent="0.25">
      <c r="C97" s="9"/>
      <c r="D97" s="9"/>
      <c r="E97" s="2" t="s">
        <v>44</v>
      </c>
      <c r="F97" s="1">
        <v>0</v>
      </c>
      <c r="G97" s="1">
        <v>0.09</v>
      </c>
      <c r="H97" s="9"/>
      <c r="I97" s="9"/>
      <c r="J97" s="9"/>
    </row>
    <row r="98" spans="3:21" x14ac:dyDescent="0.25">
      <c r="C98" s="9"/>
      <c r="D98" s="9"/>
      <c r="E98" s="2" t="s">
        <v>45</v>
      </c>
      <c r="F98" s="1">
        <v>0.75</v>
      </c>
      <c r="G98" s="1">
        <v>0.1</v>
      </c>
      <c r="H98" s="9"/>
      <c r="I98" s="9"/>
      <c r="J98" s="9"/>
    </row>
    <row r="99" spans="3:21" x14ac:dyDescent="0.25">
      <c r="C99" s="9"/>
      <c r="D99" s="9"/>
      <c r="E99" s="2" t="s">
        <v>46</v>
      </c>
      <c r="F99" s="1">
        <v>0.25</v>
      </c>
      <c r="G99" s="1">
        <v>0.1</v>
      </c>
      <c r="H99" s="9"/>
      <c r="I99" s="9"/>
      <c r="J99" s="9"/>
    </row>
    <row r="100" spans="3:21" x14ac:dyDescent="0.25">
      <c r="C100" s="9"/>
      <c r="D100" s="9"/>
      <c r="E100" s="2" t="s">
        <v>47</v>
      </c>
      <c r="F100" s="1">
        <v>0.5</v>
      </c>
      <c r="G100" s="1">
        <v>0.1</v>
      </c>
      <c r="H100" s="9"/>
      <c r="I100" s="9"/>
      <c r="J100" s="9"/>
    </row>
    <row r="101" spans="3:21" x14ac:dyDescent="0.25">
      <c r="C101" s="9"/>
      <c r="D101" s="9"/>
      <c r="E101" s="2" t="s">
        <v>48</v>
      </c>
      <c r="F101" s="1">
        <v>0.75</v>
      </c>
      <c r="G101" s="1">
        <v>0.11</v>
      </c>
      <c r="H101" s="9"/>
      <c r="I101" s="9"/>
      <c r="J101" s="9"/>
    </row>
    <row r="102" spans="3:21" x14ac:dyDescent="0.25">
      <c r="C102" s="9"/>
      <c r="D102" s="9"/>
      <c r="E102" s="2" t="s">
        <v>49</v>
      </c>
      <c r="F102" s="1">
        <v>0.75</v>
      </c>
      <c r="G102" s="1">
        <v>0.09</v>
      </c>
      <c r="H102" s="9"/>
      <c r="I102" s="9"/>
      <c r="J102" s="9"/>
    </row>
    <row r="103" spans="3:21" x14ac:dyDescent="0.25">
      <c r="C103" s="10"/>
      <c r="D103" s="10"/>
      <c r="E103" s="2" t="s">
        <v>50</v>
      </c>
      <c r="F103" s="1">
        <v>1</v>
      </c>
      <c r="G103" s="1">
        <v>0.09</v>
      </c>
      <c r="H103" s="10"/>
      <c r="I103" s="10"/>
      <c r="J103" s="10"/>
      <c r="L103">
        <v>11</v>
      </c>
      <c r="M103">
        <v>12</v>
      </c>
      <c r="N103">
        <v>13</v>
      </c>
      <c r="O103">
        <v>14</v>
      </c>
      <c r="P103">
        <v>15</v>
      </c>
      <c r="Q103">
        <v>16</v>
      </c>
      <c r="R103">
        <v>17</v>
      </c>
      <c r="S103">
        <v>18</v>
      </c>
      <c r="T103">
        <v>19</v>
      </c>
      <c r="U103">
        <v>20</v>
      </c>
    </row>
    <row r="104" spans="3:21" x14ac:dyDescent="0.25">
      <c r="C104" s="8">
        <v>11</v>
      </c>
      <c r="D104" s="8" t="s">
        <v>66</v>
      </c>
      <c r="E104" s="2" t="s">
        <v>41</v>
      </c>
      <c r="F104" s="1">
        <v>0.25</v>
      </c>
      <c r="G104" s="1">
        <v>0.12</v>
      </c>
      <c r="H104" s="8">
        <f t="shared" ref="H104" si="24">SUM(F104*G104,F105*G105,F106*G106,F107*G107,F108*G108,F109*G109,F110*G110,F111*G111,F112*G112,F113*G113)</f>
        <v>0.49500000000000005</v>
      </c>
      <c r="I104" s="8" t="str">
        <f t="shared" ref="I104" si="25">IF(H104&gt;=0.5,"Layak","Tidak Layak")</f>
        <v>Tidak Layak</v>
      </c>
      <c r="J104" s="8">
        <f t="shared" ref="J104" si="26">RANK(H104,$H$4:$H$203,0)</f>
        <v>13</v>
      </c>
      <c r="L104" s="1">
        <v>0.25</v>
      </c>
      <c r="M104" s="1">
        <v>1</v>
      </c>
      <c r="N104" s="1">
        <v>0.5</v>
      </c>
      <c r="O104" s="1">
        <v>0.25</v>
      </c>
      <c r="P104" s="1">
        <v>0</v>
      </c>
      <c r="Q104" s="1">
        <v>0.5</v>
      </c>
      <c r="R104" s="1">
        <v>0.5</v>
      </c>
      <c r="S104" s="1">
        <v>0.75</v>
      </c>
      <c r="T104" s="1">
        <v>0.5</v>
      </c>
      <c r="U104" s="1">
        <v>1</v>
      </c>
    </row>
    <row r="105" spans="3:21" x14ac:dyDescent="0.25">
      <c r="C105" s="9"/>
      <c r="D105" s="9"/>
      <c r="E105" s="2" t="s">
        <v>42</v>
      </c>
      <c r="F105" s="1">
        <v>0.25</v>
      </c>
      <c r="G105" s="1">
        <v>0.11</v>
      </c>
      <c r="H105" s="9"/>
      <c r="I105" s="9"/>
      <c r="J105" s="9"/>
      <c r="L105" s="1">
        <v>0.25</v>
      </c>
      <c r="M105" s="1">
        <v>0</v>
      </c>
      <c r="N105" s="1">
        <v>1</v>
      </c>
      <c r="O105" s="1">
        <v>0.25</v>
      </c>
      <c r="P105" s="1">
        <v>0</v>
      </c>
      <c r="Q105" s="1">
        <v>0.5</v>
      </c>
      <c r="R105" s="1">
        <v>0.25</v>
      </c>
      <c r="S105" s="1">
        <v>1</v>
      </c>
      <c r="T105" s="1">
        <v>1</v>
      </c>
      <c r="U105" s="1">
        <v>1</v>
      </c>
    </row>
    <row r="106" spans="3:21" x14ac:dyDescent="0.25">
      <c r="C106" s="9"/>
      <c r="D106" s="9"/>
      <c r="E106" s="2" t="s">
        <v>43</v>
      </c>
      <c r="F106" s="1">
        <v>0.5</v>
      </c>
      <c r="G106" s="1">
        <v>0.09</v>
      </c>
      <c r="H106" s="9"/>
      <c r="I106" s="9"/>
      <c r="J106" s="9"/>
      <c r="L106" s="1">
        <v>0.5</v>
      </c>
      <c r="M106" s="1">
        <v>0.75</v>
      </c>
      <c r="N106" s="1">
        <v>1</v>
      </c>
      <c r="O106" s="1">
        <v>0.75</v>
      </c>
      <c r="P106" s="1">
        <v>0</v>
      </c>
      <c r="Q106" s="1">
        <v>0.25</v>
      </c>
      <c r="R106" s="1">
        <v>0.25</v>
      </c>
      <c r="S106" s="1">
        <v>1</v>
      </c>
      <c r="T106" s="1">
        <v>0</v>
      </c>
      <c r="U106" s="1">
        <v>0.75</v>
      </c>
    </row>
    <row r="107" spans="3:21" x14ac:dyDescent="0.25">
      <c r="C107" s="9"/>
      <c r="D107" s="9"/>
      <c r="E107" s="2" t="s">
        <v>44</v>
      </c>
      <c r="F107" s="1">
        <v>0</v>
      </c>
      <c r="G107" s="1">
        <v>0.09</v>
      </c>
      <c r="H107" s="9"/>
      <c r="I107" s="9"/>
      <c r="J107" s="9"/>
      <c r="L107" s="1">
        <v>0</v>
      </c>
      <c r="M107" s="1">
        <v>0.25</v>
      </c>
      <c r="N107" s="1">
        <v>0.75</v>
      </c>
      <c r="O107" s="1">
        <v>0.75</v>
      </c>
      <c r="P107" s="1">
        <v>0.5</v>
      </c>
      <c r="Q107" s="1">
        <v>0.5</v>
      </c>
      <c r="R107" s="1">
        <v>0.75</v>
      </c>
      <c r="S107" s="1">
        <v>0.25</v>
      </c>
      <c r="T107" s="1">
        <v>0</v>
      </c>
      <c r="U107" s="1">
        <v>1</v>
      </c>
    </row>
    <row r="108" spans="3:21" x14ac:dyDescent="0.25">
      <c r="C108" s="9"/>
      <c r="D108" s="9"/>
      <c r="E108" s="2" t="s">
        <v>45</v>
      </c>
      <c r="F108" s="1">
        <v>0.25</v>
      </c>
      <c r="G108" s="1">
        <v>0.1</v>
      </c>
      <c r="H108" s="9"/>
      <c r="I108" s="9"/>
      <c r="J108" s="9"/>
      <c r="L108" s="1">
        <v>0.25</v>
      </c>
      <c r="M108" s="1">
        <v>1</v>
      </c>
      <c r="N108" s="1">
        <v>0.25</v>
      </c>
      <c r="O108" s="1">
        <v>0</v>
      </c>
      <c r="P108" s="1">
        <v>0.5</v>
      </c>
      <c r="Q108" s="1">
        <v>0.5</v>
      </c>
      <c r="R108" s="1">
        <v>0</v>
      </c>
      <c r="S108" s="1">
        <v>0.25</v>
      </c>
      <c r="T108" s="1">
        <v>0.75</v>
      </c>
      <c r="U108" s="1">
        <v>0</v>
      </c>
    </row>
    <row r="109" spans="3:21" x14ac:dyDescent="0.25">
      <c r="C109" s="9"/>
      <c r="D109" s="9"/>
      <c r="E109" s="2" t="s">
        <v>46</v>
      </c>
      <c r="F109" s="1">
        <v>1</v>
      </c>
      <c r="G109" s="1">
        <v>0.1</v>
      </c>
      <c r="H109" s="9"/>
      <c r="I109" s="9"/>
      <c r="J109" s="9"/>
      <c r="L109" s="1">
        <v>1</v>
      </c>
      <c r="M109" s="1">
        <v>0.75</v>
      </c>
      <c r="N109" s="1">
        <v>0</v>
      </c>
      <c r="O109" s="1">
        <v>0.25</v>
      </c>
      <c r="P109" s="1">
        <v>1</v>
      </c>
      <c r="Q109" s="1">
        <v>0.75</v>
      </c>
      <c r="R109" s="1">
        <v>0</v>
      </c>
      <c r="S109" s="1">
        <v>0.75</v>
      </c>
      <c r="T109" s="1">
        <v>0</v>
      </c>
      <c r="U109" s="1">
        <v>0.25</v>
      </c>
    </row>
    <row r="110" spans="3:21" x14ac:dyDescent="0.25">
      <c r="C110" s="9"/>
      <c r="D110" s="9"/>
      <c r="E110" s="2" t="s">
        <v>47</v>
      </c>
      <c r="F110" s="1">
        <v>1</v>
      </c>
      <c r="G110" s="1">
        <v>0.1</v>
      </c>
      <c r="H110" s="9"/>
      <c r="I110" s="9"/>
      <c r="J110" s="9"/>
      <c r="L110" s="1">
        <v>1</v>
      </c>
      <c r="M110" s="1">
        <v>1</v>
      </c>
      <c r="N110" s="1">
        <v>0.75</v>
      </c>
      <c r="O110" s="1">
        <v>0</v>
      </c>
      <c r="P110" s="1">
        <v>0.25</v>
      </c>
      <c r="Q110" s="1">
        <v>1</v>
      </c>
      <c r="R110" s="1">
        <v>0.25</v>
      </c>
      <c r="S110" s="1">
        <v>0</v>
      </c>
      <c r="T110" s="1">
        <v>1</v>
      </c>
      <c r="U110" s="1">
        <v>0</v>
      </c>
    </row>
    <row r="111" spans="3:21" x14ac:dyDescent="0.25">
      <c r="C111" s="9"/>
      <c r="D111" s="9"/>
      <c r="E111" s="2" t="s">
        <v>48</v>
      </c>
      <c r="F111" s="1">
        <v>0.5</v>
      </c>
      <c r="G111" s="1">
        <v>0.11</v>
      </c>
      <c r="H111" s="9"/>
      <c r="I111" s="9"/>
      <c r="J111" s="9"/>
      <c r="L111" s="1">
        <v>0.5</v>
      </c>
      <c r="M111" s="1">
        <v>0</v>
      </c>
      <c r="N111" s="1">
        <v>1</v>
      </c>
      <c r="O111" s="1">
        <v>0</v>
      </c>
      <c r="P111" s="1">
        <v>0.25</v>
      </c>
      <c r="Q111" s="1">
        <v>0</v>
      </c>
      <c r="R111" s="1">
        <v>0</v>
      </c>
      <c r="S111" s="1">
        <v>1</v>
      </c>
      <c r="T111" s="1">
        <v>1</v>
      </c>
      <c r="U111" s="1">
        <v>0.5</v>
      </c>
    </row>
    <row r="112" spans="3:21" x14ac:dyDescent="0.25">
      <c r="C112" s="9"/>
      <c r="D112" s="9"/>
      <c r="E112" s="2" t="s">
        <v>49</v>
      </c>
      <c r="F112" s="1">
        <v>1</v>
      </c>
      <c r="G112" s="1">
        <v>0.09</v>
      </c>
      <c r="H112" s="9"/>
      <c r="I112" s="9"/>
      <c r="J112" s="9"/>
      <c r="L112" s="1">
        <v>1</v>
      </c>
      <c r="M112" s="1">
        <v>0</v>
      </c>
      <c r="N112" s="1">
        <v>1</v>
      </c>
      <c r="O112" s="1">
        <v>0.5</v>
      </c>
      <c r="P112" s="1">
        <v>0.5</v>
      </c>
      <c r="Q112" s="1">
        <v>0.75</v>
      </c>
      <c r="R112" s="1">
        <v>0.5</v>
      </c>
      <c r="S112" s="1">
        <v>0.5</v>
      </c>
      <c r="T112" s="1">
        <v>1</v>
      </c>
      <c r="U112" s="1">
        <v>0.25</v>
      </c>
    </row>
    <row r="113" spans="3:21" x14ac:dyDescent="0.25">
      <c r="C113" s="10"/>
      <c r="D113" s="10"/>
      <c r="E113" s="2" t="s">
        <v>50</v>
      </c>
      <c r="F113" s="1">
        <v>0.25</v>
      </c>
      <c r="G113" s="1">
        <v>0.09</v>
      </c>
      <c r="H113" s="10"/>
      <c r="I113" s="10"/>
      <c r="J113" s="10"/>
      <c r="L113" s="1">
        <v>0.25</v>
      </c>
      <c r="M113" s="1">
        <v>0.5</v>
      </c>
      <c r="N113" s="1">
        <v>0.5</v>
      </c>
      <c r="O113" s="1">
        <v>0.5</v>
      </c>
      <c r="P113" s="1">
        <v>0</v>
      </c>
      <c r="Q113" s="1">
        <v>1</v>
      </c>
      <c r="R113" s="1">
        <v>0.25</v>
      </c>
      <c r="S113" s="1">
        <v>0.25</v>
      </c>
      <c r="T113" s="1">
        <v>0</v>
      </c>
      <c r="U113" s="1">
        <v>0.25</v>
      </c>
    </row>
    <row r="114" spans="3:21" x14ac:dyDescent="0.25">
      <c r="C114" s="8">
        <v>12</v>
      </c>
      <c r="D114" s="8" t="s">
        <v>67</v>
      </c>
      <c r="E114" s="2" t="s">
        <v>41</v>
      </c>
      <c r="F114" s="1">
        <v>1</v>
      </c>
      <c r="G114" s="1">
        <v>0.12</v>
      </c>
      <c r="H114" s="8">
        <f t="shared" ref="H114" si="27">SUM(F114*G114,F115*G115,F116*G116,F117*G117,F118*G118,F119*G119,F120*G120,F121*G121,F122*G122,F123*G123)</f>
        <v>0.53</v>
      </c>
      <c r="I114" s="8" t="str">
        <f t="shared" ref="I114" si="28">IF(H114&gt;=0.5,"Layak","Tidak Layak")</f>
        <v>Layak</v>
      </c>
      <c r="J114" s="8">
        <f t="shared" ref="J114" si="29">RANK(H114,$H$4:$H$203,0)</f>
        <v>10</v>
      </c>
    </row>
    <row r="115" spans="3:21" x14ac:dyDescent="0.25">
      <c r="C115" s="9"/>
      <c r="D115" s="9"/>
      <c r="E115" s="2" t="s">
        <v>42</v>
      </c>
      <c r="F115" s="1">
        <v>0</v>
      </c>
      <c r="G115" s="1">
        <v>0.11</v>
      </c>
      <c r="H115" s="9"/>
      <c r="I115" s="9"/>
      <c r="J115" s="9"/>
    </row>
    <row r="116" spans="3:21" x14ac:dyDescent="0.25">
      <c r="C116" s="9"/>
      <c r="D116" s="9"/>
      <c r="E116" s="2" t="s">
        <v>43</v>
      </c>
      <c r="F116" s="1">
        <v>0.75</v>
      </c>
      <c r="G116" s="1">
        <v>0.09</v>
      </c>
      <c r="H116" s="9"/>
      <c r="I116" s="9"/>
      <c r="J116" s="9"/>
    </row>
    <row r="117" spans="3:21" x14ac:dyDescent="0.25">
      <c r="C117" s="9"/>
      <c r="D117" s="9"/>
      <c r="E117" s="2" t="s">
        <v>44</v>
      </c>
      <c r="F117" s="1">
        <v>0.25</v>
      </c>
      <c r="G117" s="1">
        <v>0.09</v>
      </c>
      <c r="H117" s="9"/>
      <c r="I117" s="9"/>
      <c r="J117" s="9"/>
    </row>
    <row r="118" spans="3:21" x14ac:dyDescent="0.25">
      <c r="C118" s="9"/>
      <c r="D118" s="9"/>
      <c r="E118" s="2" t="s">
        <v>45</v>
      </c>
      <c r="F118" s="1">
        <v>1</v>
      </c>
      <c r="G118" s="1">
        <v>0.1</v>
      </c>
      <c r="H118" s="9"/>
      <c r="I118" s="9"/>
      <c r="J118" s="9"/>
    </row>
    <row r="119" spans="3:21" x14ac:dyDescent="0.25">
      <c r="C119" s="9"/>
      <c r="D119" s="9"/>
      <c r="E119" s="2" t="s">
        <v>46</v>
      </c>
      <c r="F119" s="1">
        <v>0.75</v>
      </c>
      <c r="G119" s="1">
        <v>0.1</v>
      </c>
      <c r="H119" s="9"/>
      <c r="I119" s="9"/>
      <c r="J119" s="9"/>
    </row>
    <row r="120" spans="3:21" x14ac:dyDescent="0.25">
      <c r="C120" s="9"/>
      <c r="D120" s="9"/>
      <c r="E120" s="2" t="s">
        <v>47</v>
      </c>
      <c r="F120" s="1">
        <v>1</v>
      </c>
      <c r="G120" s="1">
        <v>0.1</v>
      </c>
      <c r="H120" s="9"/>
      <c r="I120" s="9"/>
      <c r="J120" s="9"/>
    </row>
    <row r="121" spans="3:21" x14ac:dyDescent="0.25">
      <c r="C121" s="9"/>
      <c r="D121" s="9"/>
      <c r="E121" s="2" t="s">
        <v>48</v>
      </c>
      <c r="F121" s="1">
        <v>0</v>
      </c>
      <c r="G121" s="1">
        <v>0.11</v>
      </c>
      <c r="H121" s="9"/>
      <c r="I121" s="9"/>
      <c r="J121" s="9"/>
    </row>
    <row r="122" spans="3:21" x14ac:dyDescent="0.25">
      <c r="C122" s="9"/>
      <c r="D122" s="9"/>
      <c r="E122" s="2" t="s">
        <v>49</v>
      </c>
      <c r="F122" s="1">
        <v>0</v>
      </c>
      <c r="G122" s="1">
        <v>0.09</v>
      </c>
      <c r="H122" s="9"/>
      <c r="I122" s="9"/>
      <c r="J122" s="9"/>
    </row>
    <row r="123" spans="3:21" x14ac:dyDescent="0.25">
      <c r="C123" s="10"/>
      <c r="D123" s="10"/>
      <c r="E123" s="2" t="s">
        <v>50</v>
      </c>
      <c r="F123" s="1">
        <v>0.5</v>
      </c>
      <c r="G123" s="1">
        <v>0.09</v>
      </c>
      <c r="H123" s="10"/>
      <c r="I123" s="10"/>
      <c r="J123" s="10"/>
    </row>
    <row r="124" spans="3:21" x14ac:dyDescent="0.25">
      <c r="C124" s="8">
        <v>13</v>
      </c>
      <c r="D124" s="8" t="s">
        <v>68</v>
      </c>
      <c r="E124" s="2" t="s">
        <v>41</v>
      </c>
      <c r="F124" s="1">
        <v>0.5</v>
      </c>
      <c r="G124" s="1">
        <v>0.12</v>
      </c>
      <c r="H124" s="8">
        <f t="shared" ref="H124" si="30">SUM(F124*G124,F125*G125,F126*G126,F127*G127,F128*G128,F129*G129,F130*G130,F131*G131,F132*G132,F133*G133)</f>
        <v>0.6725000000000001</v>
      </c>
      <c r="I124" s="8" t="str">
        <f t="shared" ref="I124" si="31">IF(H124&gt;=0.5,"Layak","Tidak Layak")</f>
        <v>Layak</v>
      </c>
      <c r="J124" s="8">
        <f t="shared" ref="J124" si="32">RANK(H124,$H$4:$H$203,0)</f>
        <v>2</v>
      </c>
    </row>
    <row r="125" spans="3:21" x14ac:dyDescent="0.25">
      <c r="C125" s="9"/>
      <c r="D125" s="9"/>
      <c r="E125" s="2" t="s">
        <v>42</v>
      </c>
      <c r="F125" s="1">
        <v>1</v>
      </c>
      <c r="G125" s="1">
        <v>0.11</v>
      </c>
      <c r="H125" s="9"/>
      <c r="I125" s="9"/>
      <c r="J125" s="9"/>
    </row>
    <row r="126" spans="3:21" x14ac:dyDescent="0.25">
      <c r="C126" s="9"/>
      <c r="D126" s="9"/>
      <c r="E126" s="2" t="s">
        <v>43</v>
      </c>
      <c r="F126" s="1">
        <v>1</v>
      </c>
      <c r="G126" s="1">
        <v>0.09</v>
      </c>
      <c r="H126" s="9"/>
      <c r="I126" s="9"/>
      <c r="J126" s="9"/>
    </row>
    <row r="127" spans="3:21" x14ac:dyDescent="0.25">
      <c r="C127" s="9"/>
      <c r="D127" s="9"/>
      <c r="E127" s="2" t="s">
        <v>44</v>
      </c>
      <c r="F127" s="1">
        <v>0.75</v>
      </c>
      <c r="G127" s="1">
        <v>0.09</v>
      </c>
      <c r="H127" s="9"/>
      <c r="I127" s="9"/>
      <c r="J127" s="9"/>
    </row>
    <row r="128" spans="3:21" x14ac:dyDescent="0.25">
      <c r="C128" s="9"/>
      <c r="D128" s="9"/>
      <c r="E128" s="2" t="s">
        <v>45</v>
      </c>
      <c r="F128" s="1">
        <v>0.25</v>
      </c>
      <c r="G128" s="1">
        <v>0.1</v>
      </c>
      <c r="H128" s="9"/>
      <c r="I128" s="9"/>
      <c r="J128" s="9"/>
    </row>
    <row r="129" spans="3:10" x14ac:dyDescent="0.25">
      <c r="C129" s="9"/>
      <c r="D129" s="9"/>
      <c r="E129" s="2" t="s">
        <v>46</v>
      </c>
      <c r="F129" s="1">
        <v>0</v>
      </c>
      <c r="G129" s="1">
        <v>0.1</v>
      </c>
      <c r="H129" s="9"/>
      <c r="I129" s="9"/>
      <c r="J129" s="9"/>
    </row>
    <row r="130" spans="3:10" x14ac:dyDescent="0.25">
      <c r="C130" s="9"/>
      <c r="D130" s="9"/>
      <c r="E130" s="2" t="s">
        <v>47</v>
      </c>
      <c r="F130" s="1">
        <v>0.75</v>
      </c>
      <c r="G130" s="1">
        <v>0.1</v>
      </c>
      <c r="H130" s="9"/>
      <c r="I130" s="9"/>
      <c r="J130" s="9"/>
    </row>
    <row r="131" spans="3:10" x14ac:dyDescent="0.25">
      <c r="C131" s="9"/>
      <c r="D131" s="9"/>
      <c r="E131" s="2" t="s">
        <v>48</v>
      </c>
      <c r="F131" s="1">
        <v>1</v>
      </c>
      <c r="G131" s="1">
        <v>0.11</v>
      </c>
      <c r="H131" s="9"/>
      <c r="I131" s="9"/>
      <c r="J131" s="9"/>
    </row>
    <row r="132" spans="3:10" x14ac:dyDescent="0.25">
      <c r="C132" s="9"/>
      <c r="D132" s="9"/>
      <c r="E132" s="2" t="s">
        <v>49</v>
      </c>
      <c r="F132" s="1">
        <v>1</v>
      </c>
      <c r="G132" s="1">
        <v>0.09</v>
      </c>
      <c r="H132" s="9"/>
      <c r="I132" s="9"/>
      <c r="J132" s="9"/>
    </row>
    <row r="133" spans="3:10" x14ac:dyDescent="0.25">
      <c r="C133" s="10"/>
      <c r="D133" s="10"/>
      <c r="E133" s="2" t="s">
        <v>50</v>
      </c>
      <c r="F133" s="1">
        <v>0.5</v>
      </c>
      <c r="G133" s="1">
        <v>0.09</v>
      </c>
      <c r="H133" s="10"/>
      <c r="I133" s="10"/>
      <c r="J133" s="10"/>
    </row>
    <row r="134" spans="3:10" x14ac:dyDescent="0.25">
      <c r="C134" s="8">
        <v>14</v>
      </c>
      <c r="D134" s="8" t="s">
        <v>69</v>
      </c>
      <c r="E134" s="2" t="s">
        <v>41</v>
      </c>
      <c r="F134" s="1">
        <v>0.25</v>
      </c>
      <c r="G134" s="1">
        <v>0.12</v>
      </c>
      <c r="H134" s="8">
        <f t="shared" ref="H134" si="33">SUM(F134*G134,F135*G135,F136*G136,F137*G137,F138*G138,F139*G139,F140*G140,F141*G141,F142*G142,F143*G143)</f>
        <v>0.3075</v>
      </c>
      <c r="I134" s="8" t="str">
        <f t="shared" ref="I134" si="34">IF(H134&gt;=0.5,"Layak","Tidak Layak")</f>
        <v>Tidak Layak</v>
      </c>
      <c r="J134" s="8">
        <f t="shared" ref="J134" si="35">RANK(H134,$H$4:$H$203,0)</f>
        <v>18</v>
      </c>
    </row>
    <row r="135" spans="3:10" x14ac:dyDescent="0.25">
      <c r="C135" s="9"/>
      <c r="D135" s="9"/>
      <c r="E135" s="2" t="s">
        <v>42</v>
      </c>
      <c r="F135" s="1">
        <v>0.25</v>
      </c>
      <c r="G135" s="1">
        <v>0.11</v>
      </c>
      <c r="H135" s="9"/>
      <c r="I135" s="9"/>
      <c r="J135" s="9"/>
    </row>
    <row r="136" spans="3:10" x14ac:dyDescent="0.25">
      <c r="C136" s="9"/>
      <c r="D136" s="9"/>
      <c r="E136" s="2" t="s">
        <v>43</v>
      </c>
      <c r="F136" s="1">
        <v>0.75</v>
      </c>
      <c r="G136" s="1">
        <v>0.09</v>
      </c>
      <c r="H136" s="9"/>
      <c r="I136" s="9"/>
      <c r="J136" s="9"/>
    </row>
    <row r="137" spans="3:10" x14ac:dyDescent="0.25">
      <c r="C137" s="9"/>
      <c r="D137" s="9"/>
      <c r="E137" s="2" t="s">
        <v>44</v>
      </c>
      <c r="F137" s="1">
        <v>0.75</v>
      </c>
      <c r="G137" s="1">
        <v>0.09</v>
      </c>
      <c r="H137" s="9"/>
      <c r="I137" s="9"/>
      <c r="J137" s="9"/>
    </row>
    <row r="138" spans="3:10" x14ac:dyDescent="0.25">
      <c r="C138" s="9"/>
      <c r="D138" s="9"/>
      <c r="E138" s="2" t="s">
        <v>45</v>
      </c>
      <c r="F138" s="1">
        <v>0</v>
      </c>
      <c r="G138" s="1">
        <v>0.1</v>
      </c>
      <c r="H138" s="9"/>
      <c r="I138" s="9"/>
      <c r="J138" s="9"/>
    </row>
    <row r="139" spans="3:10" x14ac:dyDescent="0.25">
      <c r="C139" s="9"/>
      <c r="D139" s="9"/>
      <c r="E139" s="2" t="s">
        <v>46</v>
      </c>
      <c r="F139" s="1">
        <v>0.25</v>
      </c>
      <c r="G139" s="1">
        <v>0.1</v>
      </c>
      <c r="H139" s="9"/>
      <c r="I139" s="9"/>
      <c r="J139" s="9"/>
    </row>
    <row r="140" spans="3:10" x14ac:dyDescent="0.25">
      <c r="C140" s="9"/>
      <c r="D140" s="9"/>
      <c r="E140" s="2" t="s">
        <v>47</v>
      </c>
      <c r="F140" s="1">
        <v>0</v>
      </c>
      <c r="G140" s="1">
        <v>0.1</v>
      </c>
      <c r="H140" s="9"/>
      <c r="I140" s="9"/>
      <c r="J140" s="9"/>
    </row>
    <row r="141" spans="3:10" x14ac:dyDescent="0.25">
      <c r="C141" s="9"/>
      <c r="D141" s="9"/>
      <c r="E141" s="2" t="s">
        <v>48</v>
      </c>
      <c r="F141" s="1">
        <v>0</v>
      </c>
      <c r="G141" s="1">
        <v>0.11</v>
      </c>
      <c r="H141" s="9"/>
      <c r="I141" s="9"/>
      <c r="J141" s="9"/>
    </row>
    <row r="142" spans="3:10" x14ac:dyDescent="0.25">
      <c r="C142" s="9"/>
      <c r="D142" s="9"/>
      <c r="E142" s="2" t="s">
        <v>49</v>
      </c>
      <c r="F142" s="1">
        <v>0.5</v>
      </c>
      <c r="G142" s="1">
        <v>0.09</v>
      </c>
      <c r="H142" s="9"/>
      <c r="I142" s="9"/>
      <c r="J142" s="9"/>
    </row>
    <row r="143" spans="3:10" x14ac:dyDescent="0.25">
      <c r="C143" s="10"/>
      <c r="D143" s="10"/>
      <c r="E143" s="2" t="s">
        <v>50</v>
      </c>
      <c r="F143" s="1">
        <v>0.5</v>
      </c>
      <c r="G143" s="1">
        <v>0.09</v>
      </c>
      <c r="H143" s="10"/>
      <c r="I143" s="10"/>
      <c r="J143" s="10"/>
    </row>
    <row r="144" spans="3:10" x14ac:dyDescent="0.25">
      <c r="C144" s="8">
        <v>15</v>
      </c>
      <c r="D144" s="8" t="s">
        <v>70</v>
      </c>
      <c r="E144" s="2" t="s">
        <v>41</v>
      </c>
      <c r="F144" s="1">
        <v>0</v>
      </c>
      <c r="G144" s="1">
        <v>0.12</v>
      </c>
      <c r="H144" s="8">
        <f t="shared" ref="H144" si="36">SUM(F144*G144,F145*G145,F146*G146,F147*G147,F148*G148,F149*G149,F150*G150,F151*G151,F152*G152,F153*G153)</f>
        <v>0.29249999999999998</v>
      </c>
      <c r="I144" s="8" t="str">
        <f t="shared" ref="I144" si="37">IF(H144&gt;=0.5,"Layak","Tidak Layak")</f>
        <v>Tidak Layak</v>
      </c>
      <c r="J144" s="8">
        <f t="shared" ref="J144" si="38">RANK(H144,$H$4:$H$203,0)</f>
        <v>19</v>
      </c>
    </row>
    <row r="145" spans="3:10" x14ac:dyDescent="0.25">
      <c r="C145" s="9"/>
      <c r="D145" s="9"/>
      <c r="E145" s="2" t="s">
        <v>42</v>
      </c>
      <c r="F145" s="1">
        <v>0</v>
      </c>
      <c r="G145" s="1">
        <v>0.11</v>
      </c>
      <c r="H145" s="9"/>
      <c r="I145" s="9"/>
      <c r="J145" s="9"/>
    </row>
    <row r="146" spans="3:10" x14ac:dyDescent="0.25">
      <c r="C146" s="9"/>
      <c r="D146" s="9"/>
      <c r="E146" s="2" t="s">
        <v>43</v>
      </c>
      <c r="F146" s="1">
        <v>0</v>
      </c>
      <c r="G146" s="1">
        <v>0.09</v>
      </c>
      <c r="H146" s="9"/>
      <c r="I146" s="9"/>
      <c r="J146" s="9"/>
    </row>
    <row r="147" spans="3:10" x14ac:dyDescent="0.25">
      <c r="C147" s="9"/>
      <c r="D147" s="9"/>
      <c r="E147" s="2" t="s">
        <v>44</v>
      </c>
      <c r="F147" s="1">
        <v>0.5</v>
      </c>
      <c r="G147" s="1">
        <v>0.09</v>
      </c>
      <c r="H147" s="9"/>
      <c r="I147" s="9"/>
      <c r="J147" s="9"/>
    </row>
    <row r="148" spans="3:10" x14ac:dyDescent="0.25">
      <c r="C148" s="9"/>
      <c r="D148" s="9"/>
      <c r="E148" s="2" t="s">
        <v>45</v>
      </c>
      <c r="F148" s="1">
        <v>0.5</v>
      </c>
      <c r="G148" s="1">
        <v>0.1</v>
      </c>
      <c r="H148" s="9"/>
      <c r="I148" s="9"/>
      <c r="J148" s="9"/>
    </row>
    <row r="149" spans="3:10" x14ac:dyDescent="0.25">
      <c r="C149" s="9"/>
      <c r="D149" s="9"/>
      <c r="E149" s="2" t="s">
        <v>46</v>
      </c>
      <c r="F149" s="1">
        <v>1</v>
      </c>
      <c r="G149" s="1">
        <v>0.1</v>
      </c>
      <c r="H149" s="9"/>
      <c r="I149" s="9"/>
      <c r="J149" s="9"/>
    </row>
    <row r="150" spans="3:10" x14ac:dyDescent="0.25">
      <c r="C150" s="9"/>
      <c r="D150" s="9"/>
      <c r="E150" s="2" t="s">
        <v>47</v>
      </c>
      <c r="F150" s="1">
        <v>0.25</v>
      </c>
      <c r="G150" s="1">
        <v>0.1</v>
      </c>
      <c r="H150" s="9"/>
      <c r="I150" s="9"/>
      <c r="J150" s="9"/>
    </row>
    <row r="151" spans="3:10" x14ac:dyDescent="0.25">
      <c r="C151" s="9"/>
      <c r="D151" s="9"/>
      <c r="E151" s="2" t="s">
        <v>48</v>
      </c>
      <c r="F151" s="1">
        <v>0.25</v>
      </c>
      <c r="G151" s="1">
        <v>0.11</v>
      </c>
      <c r="H151" s="9"/>
      <c r="I151" s="9"/>
      <c r="J151" s="9"/>
    </row>
    <row r="152" spans="3:10" x14ac:dyDescent="0.25">
      <c r="C152" s="9"/>
      <c r="D152" s="9"/>
      <c r="E152" s="2" t="s">
        <v>49</v>
      </c>
      <c r="F152" s="1">
        <v>0.5</v>
      </c>
      <c r="G152" s="1">
        <v>0.09</v>
      </c>
      <c r="H152" s="9"/>
      <c r="I152" s="9"/>
      <c r="J152" s="9"/>
    </row>
    <row r="153" spans="3:10" x14ac:dyDescent="0.25">
      <c r="C153" s="10"/>
      <c r="D153" s="10"/>
      <c r="E153" s="2" t="s">
        <v>50</v>
      </c>
      <c r="F153" s="1">
        <v>0</v>
      </c>
      <c r="G153" s="1">
        <v>0.09</v>
      </c>
      <c r="H153" s="10"/>
      <c r="I153" s="10"/>
      <c r="J153" s="10"/>
    </row>
    <row r="154" spans="3:10" x14ac:dyDescent="0.25">
      <c r="C154" s="8">
        <v>16</v>
      </c>
      <c r="D154" s="8" t="s">
        <v>71</v>
      </c>
      <c r="E154" s="2" t="s">
        <v>41</v>
      </c>
      <c r="F154" s="1">
        <v>0.5</v>
      </c>
      <c r="G154" s="1">
        <v>0.12</v>
      </c>
      <c r="H154" s="8">
        <f t="shared" ref="H154" si="39">SUM(F154*G154,F155*G155,F156*G156,F157*G157,F158*G158,F159*G159,F160*G160,F161*G161,F162*G162,F163*G163)</f>
        <v>0.56499999999999995</v>
      </c>
      <c r="I154" s="8" t="str">
        <f t="shared" ref="I154" si="40">IF(H154&gt;=0.5,"Layak","Tidak Layak")</f>
        <v>Layak</v>
      </c>
      <c r="J154" s="8">
        <f t="shared" ref="J154" si="41">RANK(H154,$H$4:$H$203,0)</f>
        <v>8</v>
      </c>
    </row>
    <row r="155" spans="3:10" x14ac:dyDescent="0.25">
      <c r="C155" s="9"/>
      <c r="D155" s="9"/>
      <c r="E155" s="2" t="s">
        <v>42</v>
      </c>
      <c r="F155" s="1">
        <v>0.5</v>
      </c>
      <c r="G155" s="1">
        <v>0.11</v>
      </c>
      <c r="H155" s="9"/>
      <c r="I155" s="9"/>
      <c r="J155" s="9"/>
    </row>
    <row r="156" spans="3:10" x14ac:dyDescent="0.25">
      <c r="C156" s="9"/>
      <c r="D156" s="9"/>
      <c r="E156" s="2" t="s">
        <v>43</v>
      </c>
      <c r="F156" s="1">
        <v>0.25</v>
      </c>
      <c r="G156" s="1">
        <v>0.09</v>
      </c>
      <c r="H156" s="9"/>
      <c r="I156" s="9"/>
      <c r="J156" s="9"/>
    </row>
    <row r="157" spans="3:10" x14ac:dyDescent="0.25">
      <c r="C157" s="9"/>
      <c r="D157" s="9"/>
      <c r="E157" s="2" t="s">
        <v>44</v>
      </c>
      <c r="F157" s="1">
        <v>0.5</v>
      </c>
      <c r="G157" s="1">
        <v>0.09</v>
      </c>
      <c r="H157" s="9"/>
      <c r="I157" s="9"/>
      <c r="J157" s="9"/>
    </row>
    <row r="158" spans="3:10" x14ac:dyDescent="0.25">
      <c r="C158" s="9"/>
      <c r="D158" s="9"/>
      <c r="E158" s="2" t="s">
        <v>45</v>
      </c>
      <c r="F158" s="1">
        <v>0.5</v>
      </c>
      <c r="G158" s="1">
        <v>0.1</v>
      </c>
      <c r="H158" s="9"/>
      <c r="I158" s="9"/>
      <c r="J158" s="9"/>
    </row>
    <row r="159" spans="3:10" x14ac:dyDescent="0.25">
      <c r="C159" s="9"/>
      <c r="D159" s="9"/>
      <c r="E159" s="2" t="s">
        <v>46</v>
      </c>
      <c r="F159" s="1">
        <v>0.75</v>
      </c>
      <c r="G159" s="1">
        <v>0.1</v>
      </c>
      <c r="H159" s="9"/>
      <c r="I159" s="9"/>
      <c r="J159" s="9"/>
    </row>
    <row r="160" spans="3:10" x14ac:dyDescent="0.25">
      <c r="C160" s="9"/>
      <c r="D160" s="9"/>
      <c r="E160" s="2" t="s">
        <v>47</v>
      </c>
      <c r="F160" s="1">
        <v>1</v>
      </c>
      <c r="G160" s="1">
        <v>0.1</v>
      </c>
      <c r="H160" s="9"/>
      <c r="I160" s="9"/>
      <c r="J160" s="9"/>
    </row>
    <row r="161" spans="3:10" x14ac:dyDescent="0.25">
      <c r="C161" s="9"/>
      <c r="D161" s="9"/>
      <c r="E161" s="2" t="s">
        <v>48</v>
      </c>
      <c r="F161" s="1">
        <v>0</v>
      </c>
      <c r="G161" s="1">
        <v>0.11</v>
      </c>
      <c r="H161" s="9"/>
      <c r="I161" s="9"/>
      <c r="J161" s="9"/>
    </row>
    <row r="162" spans="3:10" x14ac:dyDescent="0.25">
      <c r="C162" s="9"/>
      <c r="D162" s="9"/>
      <c r="E162" s="2" t="s">
        <v>49</v>
      </c>
      <c r="F162" s="1">
        <v>0.75</v>
      </c>
      <c r="G162" s="1">
        <v>0.09</v>
      </c>
      <c r="H162" s="9"/>
      <c r="I162" s="9"/>
      <c r="J162" s="9"/>
    </row>
    <row r="163" spans="3:10" x14ac:dyDescent="0.25">
      <c r="C163" s="10"/>
      <c r="D163" s="10"/>
      <c r="E163" s="2" t="s">
        <v>50</v>
      </c>
      <c r="F163" s="1">
        <v>1</v>
      </c>
      <c r="G163" s="1">
        <v>0.09</v>
      </c>
      <c r="H163" s="10"/>
      <c r="I163" s="10"/>
      <c r="J163" s="10"/>
    </row>
    <row r="164" spans="3:10" x14ac:dyDescent="0.25">
      <c r="C164" s="8">
        <v>17</v>
      </c>
      <c r="D164" s="8" t="s">
        <v>72</v>
      </c>
      <c r="E164" s="2" t="s">
        <v>41</v>
      </c>
      <c r="F164" s="1">
        <v>0.5</v>
      </c>
      <c r="G164" s="1">
        <v>0.12</v>
      </c>
      <c r="H164" s="8">
        <f t="shared" ref="H164" si="42">SUM(F164*G164,F165*G165,F166*G166,F167*G167,F168*G168,F169*G169,F170*G170,F171*G171,F172*G172,F173*G173)</f>
        <v>0.27</v>
      </c>
      <c r="I164" s="8" t="str">
        <f t="shared" ref="I164" si="43">IF(H164&gt;=0.5,"Layak","Tidak Layak")</f>
        <v>Tidak Layak</v>
      </c>
      <c r="J164" s="8">
        <f t="shared" ref="J164" si="44">RANK(H164,$H$4:$H$203,0)</f>
        <v>20</v>
      </c>
    </row>
    <row r="165" spans="3:10" x14ac:dyDescent="0.25">
      <c r="C165" s="9"/>
      <c r="D165" s="9"/>
      <c r="E165" s="2" t="s">
        <v>42</v>
      </c>
      <c r="F165" s="1">
        <v>0.25</v>
      </c>
      <c r="G165" s="1">
        <v>0.11</v>
      </c>
      <c r="H165" s="9"/>
      <c r="I165" s="9"/>
      <c r="J165" s="9"/>
    </row>
    <row r="166" spans="3:10" x14ac:dyDescent="0.25">
      <c r="C166" s="9"/>
      <c r="D166" s="9"/>
      <c r="E166" s="2" t="s">
        <v>43</v>
      </c>
      <c r="F166" s="1">
        <v>0.25</v>
      </c>
      <c r="G166" s="1">
        <v>0.09</v>
      </c>
      <c r="H166" s="9"/>
      <c r="I166" s="9"/>
      <c r="J166" s="9"/>
    </row>
    <row r="167" spans="3:10" x14ac:dyDescent="0.25">
      <c r="C167" s="9"/>
      <c r="D167" s="9"/>
      <c r="E167" s="2" t="s">
        <v>44</v>
      </c>
      <c r="F167" s="1">
        <v>0.75</v>
      </c>
      <c r="G167" s="1">
        <v>0.09</v>
      </c>
      <c r="H167" s="9"/>
      <c r="I167" s="9"/>
      <c r="J167" s="9"/>
    </row>
    <row r="168" spans="3:10" x14ac:dyDescent="0.25">
      <c r="C168" s="9"/>
      <c r="D168" s="9"/>
      <c r="E168" s="2" t="s">
        <v>45</v>
      </c>
      <c r="F168" s="1">
        <v>0</v>
      </c>
      <c r="G168" s="1">
        <v>0.1</v>
      </c>
      <c r="H168" s="9"/>
      <c r="I168" s="9"/>
      <c r="J168" s="9"/>
    </row>
    <row r="169" spans="3:10" x14ac:dyDescent="0.25">
      <c r="C169" s="9"/>
      <c r="D169" s="9"/>
      <c r="E169" s="2" t="s">
        <v>46</v>
      </c>
      <c r="F169" s="1">
        <v>0</v>
      </c>
      <c r="G169" s="1">
        <v>0.1</v>
      </c>
      <c r="H169" s="9"/>
      <c r="I169" s="9"/>
      <c r="J169" s="9"/>
    </row>
    <row r="170" spans="3:10" x14ac:dyDescent="0.25">
      <c r="C170" s="9"/>
      <c r="D170" s="9"/>
      <c r="E170" s="2" t="s">
        <v>47</v>
      </c>
      <c r="F170" s="1">
        <v>0.25</v>
      </c>
      <c r="G170" s="1">
        <v>0.1</v>
      </c>
      <c r="H170" s="9"/>
      <c r="I170" s="9"/>
      <c r="J170" s="9"/>
    </row>
    <row r="171" spans="3:10" x14ac:dyDescent="0.25">
      <c r="C171" s="9"/>
      <c r="D171" s="9"/>
      <c r="E171" s="2" t="s">
        <v>48</v>
      </c>
      <c r="F171" s="1">
        <v>0</v>
      </c>
      <c r="G171" s="1">
        <v>0.11</v>
      </c>
      <c r="H171" s="9"/>
      <c r="I171" s="9"/>
      <c r="J171" s="9"/>
    </row>
    <row r="172" spans="3:10" x14ac:dyDescent="0.25">
      <c r="C172" s="9"/>
      <c r="D172" s="9"/>
      <c r="E172" s="2" t="s">
        <v>49</v>
      </c>
      <c r="F172" s="1">
        <v>0.5</v>
      </c>
      <c r="G172" s="1">
        <v>0.09</v>
      </c>
      <c r="H172" s="9"/>
      <c r="I172" s="9"/>
      <c r="J172" s="9"/>
    </row>
    <row r="173" spans="3:10" x14ac:dyDescent="0.25">
      <c r="C173" s="10"/>
      <c r="D173" s="10"/>
      <c r="E173" s="2" t="s">
        <v>50</v>
      </c>
      <c r="F173" s="1">
        <v>0.25</v>
      </c>
      <c r="G173" s="1">
        <v>0.09</v>
      </c>
      <c r="H173" s="10"/>
      <c r="I173" s="10"/>
      <c r="J173" s="10"/>
    </row>
    <row r="174" spans="3:10" x14ac:dyDescent="0.25">
      <c r="C174" s="8">
        <v>18</v>
      </c>
      <c r="D174" s="8" t="s">
        <v>73</v>
      </c>
      <c r="E174" s="2" t="s">
        <v>41</v>
      </c>
      <c r="F174" s="1">
        <v>0.75</v>
      </c>
      <c r="G174" s="1">
        <v>0.12</v>
      </c>
      <c r="H174" s="8">
        <f t="shared" ref="H174" si="45">SUM(F174*G174,F175*G175,F176*G176,F177*G177,F178*G178,F179*G179,F180*G180,F181*G181,F182*G182,F183*G183)</f>
        <v>0.59000000000000008</v>
      </c>
      <c r="I174" s="8" t="str">
        <f t="shared" ref="I174" si="46">IF(H174&gt;=0.5,"Layak","Tidak Layak")</f>
        <v>Layak</v>
      </c>
      <c r="J174" s="8">
        <f t="shared" ref="J174" si="47">RANK(H174,$H$4:$H$203,0)</f>
        <v>6</v>
      </c>
    </row>
    <row r="175" spans="3:10" x14ac:dyDescent="0.25">
      <c r="C175" s="9"/>
      <c r="D175" s="9"/>
      <c r="E175" s="2" t="s">
        <v>42</v>
      </c>
      <c r="F175" s="1">
        <v>1</v>
      </c>
      <c r="G175" s="1">
        <v>0.11</v>
      </c>
      <c r="H175" s="9"/>
      <c r="I175" s="9"/>
      <c r="J175" s="9"/>
    </row>
    <row r="176" spans="3:10" x14ac:dyDescent="0.25">
      <c r="C176" s="9"/>
      <c r="D176" s="9"/>
      <c r="E176" s="2" t="s">
        <v>43</v>
      </c>
      <c r="F176" s="1">
        <v>1</v>
      </c>
      <c r="G176" s="1">
        <v>0.09</v>
      </c>
      <c r="H176" s="9"/>
      <c r="I176" s="9"/>
      <c r="J176" s="9"/>
    </row>
    <row r="177" spans="3:10" x14ac:dyDescent="0.25">
      <c r="C177" s="9"/>
      <c r="D177" s="9"/>
      <c r="E177" s="2" t="s">
        <v>44</v>
      </c>
      <c r="F177" s="1">
        <v>0.25</v>
      </c>
      <c r="G177" s="1">
        <v>0.09</v>
      </c>
      <c r="H177" s="9"/>
      <c r="I177" s="9"/>
      <c r="J177" s="9"/>
    </row>
    <row r="178" spans="3:10" x14ac:dyDescent="0.25">
      <c r="C178" s="9"/>
      <c r="D178" s="9"/>
      <c r="E178" s="2" t="s">
        <v>45</v>
      </c>
      <c r="F178" s="1">
        <v>0.25</v>
      </c>
      <c r="G178" s="1">
        <v>0.1</v>
      </c>
      <c r="H178" s="9"/>
      <c r="I178" s="9"/>
      <c r="J178" s="9"/>
    </row>
    <row r="179" spans="3:10" x14ac:dyDescent="0.25">
      <c r="C179" s="9"/>
      <c r="D179" s="9"/>
      <c r="E179" s="2" t="s">
        <v>46</v>
      </c>
      <c r="F179" s="1">
        <v>0.75</v>
      </c>
      <c r="G179" s="1">
        <v>0.1</v>
      </c>
      <c r="H179" s="9"/>
      <c r="I179" s="9"/>
      <c r="J179" s="9"/>
    </row>
    <row r="180" spans="3:10" x14ac:dyDescent="0.25">
      <c r="C180" s="9"/>
      <c r="D180" s="9"/>
      <c r="E180" s="2" t="s">
        <v>47</v>
      </c>
      <c r="F180" s="1">
        <v>0</v>
      </c>
      <c r="G180" s="1">
        <v>0.1</v>
      </c>
      <c r="H180" s="9"/>
      <c r="I180" s="9"/>
      <c r="J180" s="9"/>
    </row>
    <row r="181" spans="3:10" x14ac:dyDescent="0.25">
      <c r="C181" s="9"/>
      <c r="D181" s="9"/>
      <c r="E181" s="2" t="s">
        <v>48</v>
      </c>
      <c r="F181" s="1">
        <v>1</v>
      </c>
      <c r="G181" s="1">
        <v>0.11</v>
      </c>
      <c r="H181" s="9"/>
      <c r="I181" s="9"/>
      <c r="J181" s="9"/>
    </row>
    <row r="182" spans="3:10" x14ac:dyDescent="0.25">
      <c r="C182" s="9"/>
      <c r="D182" s="9"/>
      <c r="E182" s="2" t="s">
        <v>49</v>
      </c>
      <c r="F182" s="1">
        <v>0.5</v>
      </c>
      <c r="G182" s="1">
        <v>0.09</v>
      </c>
      <c r="H182" s="9"/>
      <c r="I182" s="9"/>
      <c r="J182" s="9"/>
    </row>
    <row r="183" spans="3:10" x14ac:dyDescent="0.25">
      <c r="C183" s="10"/>
      <c r="D183" s="10"/>
      <c r="E183" s="2" t="s">
        <v>50</v>
      </c>
      <c r="F183" s="1">
        <v>0.25</v>
      </c>
      <c r="G183" s="1">
        <v>0.09</v>
      </c>
      <c r="H183" s="10"/>
      <c r="I183" s="10"/>
      <c r="J183" s="10"/>
    </row>
    <row r="184" spans="3:10" x14ac:dyDescent="0.25">
      <c r="C184" s="8">
        <v>19</v>
      </c>
      <c r="D184" s="8" t="s">
        <v>74</v>
      </c>
      <c r="E184" s="2" t="s">
        <v>41</v>
      </c>
      <c r="F184" s="1">
        <v>0.5</v>
      </c>
      <c r="G184" s="1">
        <v>0.12</v>
      </c>
      <c r="H184" s="8">
        <f t="shared" ref="H184" si="48">SUM(F184*G184,F185*G185,F186*G186,F187*G187,F188*G188,F189*G189,F190*G190,F191*G191,F192*G192,F193*G193)</f>
        <v>0.54499999999999993</v>
      </c>
      <c r="I184" s="8" t="str">
        <f t="shared" ref="I184" si="49">IF(H184&gt;=0.5,"Layak","Tidak Layak")</f>
        <v>Layak</v>
      </c>
      <c r="J184" s="8">
        <f t="shared" ref="J184" si="50">RANK(H184,$H$4:$H$203,0)</f>
        <v>9</v>
      </c>
    </row>
    <row r="185" spans="3:10" x14ac:dyDescent="0.25">
      <c r="C185" s="9"/>
      <c r="D185" s="9"/>
      <c r="E185" s="2" t="s">
        <v>42</v>
      </c>
      <c r="F185" s="1">
        <v>1</v>
      </c>
      <c r="G185" s="1">
        <v>0.11</v>
      </c>
      <c r="H185" s="9"/>
      <c r="I185" s="9"/>
      <c r="J185" s="9"/>
    </row>
    <row r="186" spans="3:10" x14ac:dyDescent="0.25">
      <c r="C186" s="9"/>
      <c r="D186" s="9"/>
      <c r="E186" s="2" t="s">
        <v>43</v>
      </c>
      <c r="F186" s="1">
        <v>0</v>
      </c>
      <c r="G186" s="1">
        <v>0.09</v>
      </c>
      <c r="H186" s="9"/>
      <c r="I186" s="9"/>
      <c r="J186" s="9"/>
    </row>
    <row r="187" spans="3:10" x14ac:dyDescent="0.25">
      <c r="C187" s="9"/>
      <c r="D187" s="9"/>
      <c r="E187" s="2" t="s">
        <v>44</v>
      </c>
      <c r="F187" s="1">
        <v>0</v>
      </c>
      <c r="G187" s="1">
        <v>0.09</v>
      </c>
      <c r="H187" s="9"/>
      <c r="I187" s="9"/>
      <c r="J187" s="9"/>
    </row>
    <row r="188" spans="3:10" x14ac:dyDescent="0.25">
      <c r="C188" s="9"/>
      <c r="D188" s="9"/>
      <c r="E188" s="2" t="s">
        <v>45</v>
      </c>
      <c r="F188" s="1">
        <v>0.75</v>
      </c>
      <c r="G188" s="1">
        <v>0.1</v>
      </c>
      <c r="H188" s="9"/>
      <c r="I188" s="9"/>
      <c r="J188" s="9"/>
    </row>
    <row r="189" spans="3:10" x14ac:dyDescent="0.25">
      <c r="C189" s="9"/>
      <c r="D189" s="9"/>
      <c r="E189" s="2" t="s">
        <v>46</v>
      </c>
      <c r="F189" s="1">
        <v>0</v>
      </c>
      <c r="G189" s="1">
        <v>0.1</v>
      </c>
      <c r="H189" s="9"/>
      <c r="I189" s="9"/>
      <c r="J189" s="9"/>
    </row>
    <row r="190" spans="3:10" x14ac:dyDescent="0.25">
      <c r="C190" s="9"/>
      <c r="D190" s="9"/>
      <c r="E190" s="2" t="s">
        <v>47</v>
      </c>
      <c r="F190" s="1">
        <v>1</v>
      </c>
      <c r="G190" s="1">
        <v>0.1</v>
      </c>
      <c r="H190" s="9"/>
      <c r="I190" s="9"/>
      <c r="J190" s="9"/>
    </row>
    <row r="191" spans="3:10" x14ac:dyDescent="0.25">
      <c r="C191" s="9"/>
      <c r="D191" s="9"/>
      <c r="E191" s="2" t="s">
        <v>48</v>
      </c>
      <c r="F191" s="1">
        <v>1</v>
      </c>
      <c r="G191" s="1">
        <v>0.11</v>
      </c>
      <c r="H191" s="9"/>
      <c r="I191" s="9"/>
      <c r="J191" s="9"/>
    </row>
    <row r="192" spans="3:10" x14ac:dyDescent="0.25">
      <c r="C192" s="9"/>
      <c r="D192" s="9"/>
      <c r="E192" s="2" t="s">
        <v>49</v>
      </c>
      <c r="F192" s="1">
        <v>1</v>
      </c>
      <c r="G192" s="1">
        <v>0.09</v>
      </c>
      <c r="H192" s="9"/>
      <c r="I192" s="9"/>
      <c r="J192" s="9"/>
    </row>
    <row r="193" spans="3:10" x14ac:dyDescent="0.25">
      <c r="C193" s="10"/>
      <c r="D193" s="10"/>
      <c r="E193" s="2" t="s">
        <v>50</v>
      </c>
      <c r="F193" s="1">
        <v>0</v>
      </c>
      <c r="G193" s="1">
        <v>0.09</v>
      </c>
      <c r="H193" s="10"/>
      <c r="I193" s="10"/>
      <c r="J193" s="10"/>
    </row>
    <row r="194" spans="3:10" x14ac:dyDescent="0.25">
      <c r="C194" s="12">
        <v>20</v>
      </c>
      <c r="D194" s="8" t="s">
        <v>75</v>
      </c>
      <c r="E194" s="2" t="s">
        <v>41</v>
      </c>
      <c r="F194" s="1">
        <v>1</v>
      </c>
      <c r="G194" s="1">
        <v>0.12</v>
      </c>
      <c r="H194" s="8">
        <f t="shared" ref="H194" si="51">SUM(F194*G194,F195*G195,F196*G196,F197*G197,F198*G198,F199*G199,F200*G200,F201*G201,F202*G202,F203*G203)</f>
        <v>0.51249999999999996</v>
      </c>
      <c r="I194" s="8" t="str">
        <f t="shared" ref="I194" si="52">IF(H194&gt;=0.5,"Layak","Tidak Layak")</f>
        <v>Layak</v>
      </c>
      <c r="J194" s="8">
        <f t="shared" ref="J194" si="53">RANK(H194,$H$4:$H$203,0)</f>
        <v>11</v>
      </c>
    </row>
    <row r="195" spans="3:10" x14ac:dyDescent="0.25">
      <c r="C195" s="12"/>
      <c r="D195" s="9"/>
      <c r="E195" s="2" t="s">
        <v>42</v>
      </c>
      <c r="F195" s="1">
        <v>1</v>
      </c>
      <c r="G195" s="1">
        <v>0.11</v>
      </c>
      <c r="H195" s="9"/>
      <c r="I195" s="9"/>
      <c r="J195" s="9"/>
    </row>
    <row r="196" spans="3:10" x14ac:dyDescent="0.25">
      <c r="C196" s="12"/>
      <c r="D196" s="9"/>
      <c r="E196" s="2" t="s">
        <v>43</v>
      </c>
      <c r="F196" s="1">
        <v>0.75</v>
      </c>
      <c r="G196" s="1">
        <v>0.09</v>
      </c>
      <c r="H196" s="9"/>
      <c r="I196" s="9"/>
      <c r="J196" s="9"/>
    </row>
    <row r="197" spans="3:10" x14ac:dyDescent="0.25">
      <c r="C197" s="12"/>
      <c r="D197" s="9"/>
      <c r="E197" s="2" t="s">
        <v>44</v>
      </c>
      <c r="F197" s="1">
        <v>1</v>
      </c>
      <c r="G197" s="1">
        <v>0.09</v>
      </c>
      <c r="H197" s="9"/>
      <c r="I197" s="9"/>
      <c r="J197" s="9"/>
    </row>
    <row r="198" spans="3:10" x14ac:dyDescent="0.25">
      <c r="C198" s="12"/>
      <c r="D198" s="9"/>
      <c r="E198" s="2" t="s">
        <v>45</v>
      </c>
      <c r="F198" s="1">
        <v>0</v>
      </c>
      <c r="G198" s="1">
        <v>0.1</v>
      </c>
      <c r="H198" s="9"/>
      <c r="I198" s="9"/>
      <c r="J198" s="9"/>
    </row>
    <row r="199" spans="3:10" x14ac:dyDescent="0.25">
      <c r="C199" s="12"/>
      <c r="D199" s="9"/>
      <c r="E199" s="2" t="s">
        <v>46</v>
      </c>
      <c r="F199" s="1">
        <v>0.25</v>
      </c>
      <c r="G199" s="1">
        <v>0.1</v>
      </c>
      <c r="H199" s="9"/>
      <c r="I199" s="9"/>
      <c r="J199" s="9"/>
    </row>
    <row r="200" spans="3:10" x14ac:dyDescent="0.25">
      <c r="C200" s="12"/>
      <c r="D200" s="9"/>
      <c r="E200" s="2" t="s">
        <v>47</v>
      </c>
      <c r="F200" s="1">
        <v>0</v>
      </c>
      <c r="G200" s="1">
        <v>0.1</v>
      </c>
      <c r="H200" s="9"/>
      <c r="I200" s="9"/>
      <c r="J200" s="9"/>
    </row>
    <row r="201" spans="3:10" x14ac:dyDescent="0.25">
      <c r="C201" s="12"/>
      <c r="D201" s="9"/>
      <c r="E201" s="2" t="s">
        <v>48</v>
      </c>
      <c r="F201" s="1">
        <v>0.5</v>
      </c>
      <c r="G201" s="1">
        <v>0.11</v>
      </c>
      <c r="H201" s="9"/>
      <c r="I201" s="9"/>
      <c r="J201" s="9"/>
    </row>
    <row r="202" spans="3:10" x14ac:dyDescent="0.25">
      <c r="C202" s="12"/>
      <c r="D202" s="9"/>
      <c r="E202" s="2" t="s">
        <v>49</v>
      </c>
      <c r="F202" s="1">
        <v>0.25</v>
      </c>
      <c r="G202" s="1">
        <v>0.09</v>
      </c>
      <c r="H202" s="9"/>
      <c r="I202" s="9"/>
      <c r="J202" s="9"/>
    </row>
    <row r="203" spans="3:10" x14ac:dyDescent="0.25">
      <c r="C203" s="12"/>
      <c r="D203" s="10"/>
      <c r="E203" s="2" t="s">
        <v>50</v>
      </c>
      <c r="F203" s="1">
        <v>0.25</v>
      </c>
      <c r="G203" s="1">
        <v>0.09</v>
      </c>
      <c r="H203" s="10"/>
      <c r="I203" s="10"/>
      <c r="J203" s="10"/>
    </row>
    <row r="204" spans="3:10" x14ac:dyDescent="0.25">
      <c r="C204" s="4"/>
    </row>
    <row r="205" spans="3:10" x14ac:dyDescent="0.25">
      <c r="C205" s="4"/>
    </row>
    <row r="206" spans="3:10" x14ac:dyDescent="0.25">
      <c r="C206" s="4"/>
    </row>
    <row r="207" spans="3:10" x14ac:dyDescent="0.25">
      <c r="C207" s="4"/>
    </row>
    <row r="208" spans="3:10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</sheetData>
  <mergeCells count="100">
    <mergeCell ref="C94:C103"/>
    <mergeCell ref="C4:C13"/>
    <mergeCell ref="D4:D13"/>
    <mergeCell ref="C14:C23"/>
    <mergeCell ref="C24:C33"/>
    <mergeCell ref="C34:C43"/>
    <mergeCell ref="C44:C53"/>
    <mergeCell ref="C54:C63"/>
    <mergeCell ref="C64:C73"/>
    <mergeCell ref="C74:C83"/>
    <mergeCell ref="C84:C93"/>
    <mergeCell ref="D14:D23"/>
    <mergeCell ref="D24:D33"/>
    <mergeCell ref="D34:D43"/>
    <mergeCell ref="D44:D53"/>
    <mergeCell ref="D54:D63"/>
    <mergeCell ref="C104:C113"/>
    <mergeCell ref="C114:C123"/>
    <mergeCell ref="C124:C133"/>
    <mergeCell ref="C134:C143"/>
    <mergeCell ref="C144:C153"/>
    <mergeCell ref="D114:D123"/>
    <mergeCell ref="C164:C173"/>
    <mergeCell ref="C174:C183"/>
    <mergeCell ref="C184:C193"/>
    <mergeCell ref="C194:C203"/>
    <mergeCell ref="C154:C163"/>
    <mergeCell ref="D184:D193"/>
    <mergeCell ref="D194:D203"/>
    <mergeCell ref="D124:D133"/>
    <mergeCell ref="D134:D143"/>
    <mergeCell ref="D144:D153"/>
    <mergeCell ref="D154:D163"/>
    <mergeCell ref="D164:D173"/>
    <mergeCell ref="D174:D183"/>
    <mergeCell ref="D64:D73"/>
    <mergeCell ref="D74:D83"/>
    <mergeCell ref="D84:D93"/>
    <mergeCell ref="D94:D103"/>
    <mergeCell ref="D104:D113"/>
    <mergeCell ref="H4:H13"/>
    <mergeCell ref="H14:H23"/>
    <mergeCell ref="H24:H33"/>
    <mergeCell ref="H34:H43"/>
    <mergeCell ref="H44:H53"/>
    <mergeCell ref="H54:H63"/>
    <mergeCell ref="H64:H73"/>
    <mergeCell ref="H74:H83"/>
    <mergeCell ref="H84:H93"/>
    <mergeCell ref="H94:H103"/>
    <mergeCell ref="H104:H113"/>
    <mergeCell ref="H114:H123"/>
    <mergeCell ref="H124:H133"/>
    <mergeCell ref="H134:H143"/>
    <mergeCell ref="H144:H153"/>
    <mergeCell ref="H154:H163"/>
    <mergeCell ref="H164:H173"/>
    <mergeCell ref="H174:H183"/>
    <mergeCell ref="H184:H193"/>
    <mergeCell ref="H194:H203"/>
    <mergeCell ref="I4:I13"/>
    <mergeCell ref="I14:I23"/>
    <mergeCell ref="I24:I33"/>
    <mergeCell ref="I34:I43"/>
    <mergeCell ref="I44:I53"/>
    <mergeCell ref="I54:I63"/>
    <mergeCell ref="I64:I73"/>
    <mergeCell ref="I74:I83"/>
    <mergeCell ref="I84:I93"/>
    <mergeCell ref="I94:I103"/>
    <mergeCell ref="I164:I173"/>
    <mergeCell ref="I174:I183"/>
    <mergeCell ref="I184:I193"/>
    <mergeCell ref="I194:I203"/>
    <mergeCell ref="I104:I113"/>
    <mergeCell ref="I114:I123"/>
    <mergeCell ref="I124:I133"/>
    <mergeCell ref="I134:I143"/>
    <mergeCell ref="I144:I153"/>
    <mergeCell ref="J104:J113"/>
    <mergeCell ref="J114:J123"/>
    <mergeCell ref="J124:J133"/>
    <mergeCell ref="J134:J143"/>
    <mergeCell ref="I154:I163"/>
    <mergeCell ref="J54:J63"/>
    <mergeCell ref="J64:J73"/>
    <mergeCell ref="J74:J83"/>
    <mergeCell ref="J84:J93"/>
    <mergeCell ref="J94:J103"/>
    <mergeCell ref="J4:J13"/>
    <mergeCell ref="J14:J23"/>
    <mergeCell ref="J24:J33"/>
    <mergeCell ref="J34:J43"/>
    <mergeCell ref="J44:J53"/>
    <mergeCell ref="J194:J203"/>
    <mergeCell ref="J144:J153"/>
    <mergeCell ref="J154:J163"/>
    <mergeCell ref="J164:J173"/>
    <mergeCell ref="J174:J183"/>
    <mergeCell ref="J184:J19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Studi Kasus</vt:lpstr>
      <vt:lpstr>Subkriteria</vt:lpstr>
      <vt:lpstr>Nilai Alternatif</vt:lpstr>
      <vt:lpstr>Nilai Utilitas</vt:lpstr>
      <vt:lpstr>Hasil Akhir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Reza</cp:lastModifiedBy>
  <dcterms:created xsi:type="dcterms:W3CDTF">2023-06-22T08:39:14Z</dcterms:created>
  <dcterms:modified xsi:type="dcterms:W3CDTF">2023-06-22T14:59:53Z</dcterms:modified>
</cp:coreProperties>
</file>