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edia\Common\Sir Qaseem\(CLOSED) ADVANCE EXCEL 6.30 (31-7)\LECTURE 3\"/>
    </mc:Choice>
  </mc:AlternateContent>
  <xr:revisionPtr revIDLastSave="0" documentId="8_{9BC11C83-FCD9-496E-9303-71437E090FDC}" xr6:coauthVersionLast="47" xr6:coauthVersionMax="47" xr10:uidLastSave="{00000000-0000-0000-0000-000000000000}"/>
  <bookViews>
    <workbookView xWindow="-120" yWindow="-120" windowWidth="21840" windowHeight="13140" activeTab="1" xr2:uid="{CEDCAD9F-D48B-4A8E-A2F3-8B63A624D9A9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" l="1"/>
  <c r="N8" i="2"/>
  <c r="N7" i="2"/>
  <c r="N6" i="2"/>
  <c r="N16" i="1"/>
  <c r="G35" i="2"/>
  <c r="F35" i="2"/>
  <c r="H35" i="2" s="1"/>
  <c r="J35" i="2" s="1"/>
  <c r="G34" i="2"/>
  <c r="F34" i="2"/>
  <c r="H34" i="2" s="1"/>
  <c r="J34" i="2" s="1"/>
  <c r="G33" i="2"/>
  <c r="F33" i="2"/>
  <c r="H33" i="2" s="1"/>
  <c r="J33" i="2" s="1"/>
  <c r="G32" i="2"/>
  <c r="F32" i="2"/>
  <c r="H32" i="2" s="1"/>
  <c r="J32" i="2" s="1"/>
  <c r="G31" i="2"/>
  <c r="F31" i="2"/>
  <c r="H31" i="2" s="1"/>
  <c r="J31" i="2" s="1"/>
  <c r="G30" i="2"/>
  <c r="F30" i="2"/>
  <c r="H30" i="2" s="1"/>
  <c r="J30" i="2" s="1"/>
  <c r="G29" i="2"/>
  <c r="F29" i="2"/>
  <c r="H29" i="2" s="1"/>
  <c r="J29" i="2" s="1"/>
  <c r="G28" i="2"/>
  <c r="F28" i="2"/>
  <c r="H28" i="2" s="1"/>
  <c r="J28" i="2" s="1"/>
  <c r="G27" i="2"/>
  <c r="F27" i="2"/>
  <c r="H27" i="2" s="1"/>
  <c r="J27" i="2" s="1"/>
  <c r="G26" i="2"/>
  <c r="F26" i="2"/>
  <c r="H26" i="2" s="1"/>
  <c r="J26" i="2" s="1"/>
  <c r="G25" i="2"/>
  <c r="F25" i="2"/>
  <c r="H25" i="2" s="1"/>
  <c r="J25" i="2" s="1"/>
  <c r="G24" i="2"/>
  <c r="F24" i="2"/>
  <c r="H24" i="2" s="1"/>
  <c r="J24" i="2" s="1"/>
  <c r="G23" i="2"/>
  <c r="F23" i="2"/>
  <c r="H23" i="2" s="1"/>
  <c r="J23" i="2" s="1"/>
  <c r="G22" i="2"/>
  <c r="F22" i="2"/>
  <c r="H22" i="2" s="1"/>
  <c r="J22" i="2" s="1"/>
  <c r="G21" i="2"/>
  <c r="F21" i="2"/>
  <c r="H21" i="2" s="1"/>
  <c r="J21" i="2" s="1"/>
  <c r="G20" i="2"/>
  <c r="F20" i="2"/>
  <c r="H20" i="2" s="1"/>
  <c r="J20" i="2" s="1"/>
  <c r="G19" i="2"/>
  <c r="F19" i="2"/>
  <c r="H19" i="2" s="1"/>
  <c r="J19" i="2" s="1"/>
  <c r="G18" i="2"/>
  <c r="F18" i="2"/>
  <c r="H18" i="2" s="1"/>
  <c r="J18" i="2" s="1"/>
  <c r="G17" i="2"/>
  <c r="F17" i="2"/>
  <c r="H17" i="2" s="1"/>
  <c r="J17" i="2" s="1"/>
  <c r="G16" i="2"/>
  <c r="F16" i="2"/>
  <c r="H16" i="2" s="1"/>
  <c r="J16" i="2" s="1"/>
  <c r="G15" i="2"/>
  <c r="F15" i="2"/>
  <c r="H15" i="2" s="1"/>
  <c r="J15" i="2" s="1"/>
  <c r="G14" i="2"/>
  <c r="F14" i="2"/>
  <c r="H14" i="2" s="1"/>
  <c r="J14" i="2" s="1"/>
  <c r="G13" i="2"/>
  <c r="F13" i="2"/>
  <c r="H13" i="2" s="1"/>
  <c r="J13" i="2" s="1"/>
  <c r="G12" i="2"/>
  <c r="F12" i="2"/>
  <c r="H12" i="2" s="1"/>
  <c r="J12" i="2" s="1"/>
  <c r="G11" i="2"/>
  <c r="F11" i="2"/>
  <c r="H11" i="2" s="1"/>
  <c r="J11" i="2" s="1"/>
  <c r="G10" i="2"/>
  <c r="F10" i="2"/>
  <c r="H10" i="2" s="1"/>
  <c r="J10" i="2" s="1"/>
  <c r="G9" i="2"/>
  <c r="F9" i="2"/>
  <c r="H9" i="2" s="1"/>
  <c r="J9" i="2" s="1"/>
  <c r="G8" i="2"/>
  <c r="F8" i="2"/>
  <c r="H8" i="2" s="1"/>
  <c r="J8" i="2" s="1"/>
  <c r="G7" i="2"/>
  <c r="F7" i="2"/>
  <c r="H7" i="2" s="1"/>
  <c r="J7" i="2" s="1"/>
  <c r="G6" i="2"/>
  <c r="F6" i="2"/>
  <c r="H6" i="2" s="1"/>
  <c r="J6" i="2" s="1"/>
  <c r="G5" i="2"/>
  <c r="F5" i="2"/>
  <c r="H5" i="2" s="1"/>
  <c r="J5" i="2" s="1"/>
  <c r="N7" i="1"/>
  <c r="I7" i="1"/>
  <c r="H7" i="1"/>
  <c r="G7" i="1"/>
  <c r="N21" i="1" l="1"/>
  <c r="N22" i="1"/>
  <c r="N23" i="1"/>
  <c r="N24" i="1"/>
  <c r="N25" i="1"/>
  <c r="N26" i="1"/>
  <c r="N27" i="1"/>
  <c r="N28" i="1"/>
  <c r="N29" i="1"/>
  <c r="N18" i="1"/>
  <c r="N1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7" i="1"/>
  <c r="H8" i="1"/>
  <c r="H9" i="1"/>
  <c r="H10" i="1"/>
  <c r="H11" i="1"/>
  <c r="H12" i="1"/>
  <c r="H13" i="1"/>
  <c r="H14" i="1"/>
  <c r="H15" i="1"/>
  <c r="H16" i="1"/>
  <c r="H17" i="1"/>
  <c r="H18" i="1"/>
  <c r="I18" i="1" s="1"/>
  <c r="H19" i="1"/>
  <c r="H20" i="1"/>
  <c r="H21" i="1"/>
  <c r="H22" i="1"/>
  <c r="I22" i="1" s="1"/>
  <c r="H23" i="1"/>
  <c r="H24" i="1"/>
  <c r="H25" i="1"/>
  <c r="H26" i="1"/>
  <c r="H27" i="1"/>
  <c r="H28" i="1"/>
  <c r="H29" i="1"/>
  <c r="H30" i="1"/>
  <c r="H31" i="1"/>
  <c r="H32" i="1"/>
  <c r="H33" i="1"/>
  <c r="H34" i="1"/>
  <c r="I34" i="1" s="1"/>
  <c r="H35" i="1"/>
  <c r="H36" i="1"/>
  <c r="H3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I37" i="1"/>
  <c r="I36" i="1"/>
  <c r="I33" i="1"/>
  <c r="I32" i="1"/>
  <c r="I30" i="1"/>
  <c r="I29" i="1"/>
  <c r="I28" i="1"/>
  <c r="I26" i="1"/>
  <c r="I25" i="1"/>
  <c r="I24" i="1"/>
  <c r="I21" i="1"/>
  <c r="I20" i="1"/>
  <c r="I17" i="1"/>
  <c r="I16" i="1"/>
  <c r="I14" i="1"/>
  <c r="I13" i="1"/>
  <c r="I12" i="1"/>
  <c r="I10" i="1"/>
  <c r="I9" i="1"/>
  <c r="I8" i="1"/>
  <c r="I27" i="1" l="1"/>
  <c r="I15" i="1"/>
  <c r="I35" i="1"/>
  <c r="I31" i="1"/>
  <c r="I23" i="1"/>
  <c r="I19" i="1"/>
  <c r="I11" i="1"/>
</calcChain>
</file>

<file path=xl/sharedStrings.xml><?xml version="1.0" encoding="utf-8"?>
<sst xmlns="http://schemas.openxmlformats.org/spreadsheetml/2006/main" count="172" uniqueCount="46">
  <si>
    <t>50 TOP DEVELOPING COUNTRIES</t>
  </si>
  <si>
    <t>COUNTRIES</t>
  </si>
  <si>
    <t>PRODUCT</t>
  </si>
  <si>
    <t>PURCHASING PRICE</t>
  </si>
  <si>
    <t>SALES UNIT</t>
  </si>
  <si>
    <t>SELLING PRICE</t>
  </si>
  <si>
    <t>REVENUE</t>
  </si>
  <si>
    <t>COGS</t>
  </si>
  <si>
    <t>GROSS INCOME</t>
  </si>
  <si>
    <t>NET OPEX</t>
  </si>
  <si>
    <t>NET INCOME</t>
  </si>
  <si>
    <t>PRODUCT X</t>
  </si>
  <si>
    <t>united kingdom</t>
  </si>
  <si>
    <t>UAE</t>
  </si>
  <si>
    <t>USA</t>
  </si>
  <si>
    <t>FRANCE</t>
  </si>
  <si>
    <t>GERMANY</t>
  </si>
  <si>
    <t>QATAR</t>
  </si>
  <si>
    <t>OMAN</t>
  </si>
  <si>
    <t>SINGAPORE</t>
  </si>
  <si>
    <t>NETHERLAND</t>
  </si>
  <si>
    <t>BANGLADESH</t>
  </si>
  <si>
    <t>PAKISTAN</t>
  </si>
  <si>
    <t>MALAYSIA</t>
  </si>
  <si>
    <t>AUSTRIA</t>
  </si>
  <si>
    <t>SWEDEN</t>
  </si>
  <si>
    <t>FINLAND</t>
  </si>
  <si>
    <t>POLAND</t>
  </si>
  <si>
    <t>PURTUGAL</t>
  </si>
  <si>
    <t>ARGENTINA</t>
  </si>
  <si>
    <t>SOUTHAFRICA</t>
  </si>
  <si>
    <t>RUSSIA</t>
  </si>
  <si>
    <t>IRAN</t>
  </si>
  <si>
    <t>IRAQ</t>
  </si>
  <si>
    <t>LIBIA</t>
  </si>
  <si>
    <t>ITALY</t>
  </si>
  <si>
    <t>SUDAN</t>
  </si>
  <si>
    <t>LEBONAN</t>
  </si>
  <si>
    <t>GEORGIA</t>
  </si>
  <si>
    <t>TAJIKISTAN</t>
  </si>
  <si>
    <t>AZAERBAIJAN</t>
  </si>
  <si>
    <t>TURKEY</t>
  </si>
  <si>
    <t>VLOOKUP</t>
  </si>
  <si>
    <t>XLOOKUP</t>
  </si>
  <si>
    <t>COUNTRY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</si>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</sst>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44" fontId="0" fillId="0" borderId="1" xfId="1" applyFont="1" applyBorder="1"/>
    <xf numFmtId="44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/>
  </cellXfs>
  <cellStyles count="2">
    <cellStyle name="Currency" xfId="1" builtinId="4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E631-C53E-4E7A-BBE5-0170D91AAD98}">
  <dimension ref="B3:N37"/>
  <sheetViews>
    <sheetView topLeftCell="A4" workbookViewId="0">
      <selection activeCell="M10" sqref="M10"/>
    </sheetView>
  </sheetViews>
  <sheetFormatPr defaultRowHeight="15" x14ac:dyDescent="0.25"/>
  <cols>
    <col min="2" max="2" width="15.28515625" customWidth="1"/>
    <col min="3" max="3" width="11" bestFit="1" customWidth="1"/>
    <col min="4" max="4" width="18.42578125" customWidth="1"/>
    <col min="5" max="5" width="14.140625" customWidth="1"/>
    <col min="6" max="6" width="15.5703125" customWidth="1"/>
    <col min="7" max="8" width="12.5703125" bestFit="1" customWidth="1"/>
    <col min="9" max="9" width="14.85546875" bestFit="1" customWidth="1"/>
    <col min="10" max="10" width="13" customWidth="1"/>
    <col min="11" max="11" width="12.28515625" customWidth="1"/>
    <col min="13" max="13" width="18.28515625" bestFit="1" customWidth="1"/>
    <col min="14" max="14" width="12.5703125" bestFit="1" customWidth="1"/>
  </cols>
  <sheetData>
    <row r="3" spans="2:14" x14ac:dyDescent="0.25">
      <c r="M3" t="s">
        <v>43</v>
      </c>
    </row>
    <row r="4" spans="2:14" x14ac:dyDescent="0.25">
      <c r="B4" s="2" t="s">
        <v>0</v>
      </c>
      <c r="C4" s="2"/>
      <c r="D4" s="2"/>
      <c r="E4" s="2"/>
      <c r="F4" s="2"/>
      <c r="G4" s="2"/>
      <c r="H4" s="2"/>
      <c r="I4" s="2"/>
      <c r="J4" s="2"/>
      <c r="K4" s="2"/>
    </row>
    <row r="5" spans="2:14" x14ac:dyDescent="0.25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M5" s="11" t="s">
        <v>42</v>
      </c>
    </row>
    <row r="6" spans="2:14" x14ac:dyDescent="0.25">
      <c r="B6" s="3"/>
      <c r="C6" s="3"/>
      <c r="D6" s="3"/>
      <c r="E6" s="3"/>
      <c r="F6" s="3"/>
      <c r="G6" s="3"/>
      <c r="H6" s="3"/>
      <c r="I6" s="3"/>
      <c r="J6" s="3"/>
      <c r="K6" s="3"/>
      <c r="M6" t="s">
        <v>1</v>
      </c>
      <c r="N6" t="s">
        <v>15</v>
      </c>
    </row>
    <row r="7" spans="2:14" x14ac:dyDescent="0.25">
      <c r="B7" s="1" t="s">
        <v>22</v>
      </c>
      <c r="C7" s="1" t="s">
        <v>11</v>
      </c>
      <c r="D7" s="4">
        <v>672</v>
      </c>
      <c r="E7" s="1">
        <v>275</v>
      </c>
      <c r="F7" s="4">
        <v>795</v>
      </c>
      <c r="G7" s="4">
        <f>PRODUCT(E7,F7)</f>
        <v>218625</v>
      </c>
      <c r="H7" s="4">
        <f>PRODUCT(D7,E7)</f>
        <v>184800</v>
      </c>
      <c r="I7" s="4">
        <f>G7-H7</f>
        <v>33825</v>
      </c>
      <c r="J7" s="4">
        <v>10949</v>
      </c>
      <c r="K7" s="5">
        <f>I7-J7</f>
        <v>22876</v>
      </c>
      <c r="M7" t="s">
        <v>3</v>
      </c>
      <c r="N7">
        <f>VLOOKUP(N6,B5:K37,3,0)</f>
        <v>643</v>
      </c>
    </row>
    <row r="8" spans="2:14" x14ac:dyDescent="0.25">
      <c r="B8" s="1" t="s">
        <v>12</v>
      </c>
      <c r="C8" s="1" t="s">
        <v>11</v>
      </c>
      <c r="D8" s="4">
        <v>692</v>
      </c>
      <c r="E8" s="1">
        <v>255</v>
      </c>
      <c r="F8" s="4">
        <v>899</v>
      </c>
      <c r="G8" s="4">
        <f t="shared" ref="G8:G37" si="0">PRODUCT(E8,F8)</f>
        <v>229245</v>
      </c>
      <c r="H8" s="4">
        <f t="shared" ref="H8:H37" si="1">PRODUCT(D8,E8)</f>
        <v>176460</v>
      </c>
      <c r="I8" s="4">
        <f t="shared" ref="I8:I37" si="2">G8-H8</f>
        <v>52785</v>
      </c>
      <c r="J8" s="4">
        <v>11378</v>
      </c>
      <c r="K8" s="5">
        <f t="shared" ref="K8:K37" si="3">I8-J8</f>
        <v>41407</v>
      </c>
    </row>
    <row r="9" spans="2:14" x14ac:dyDescent="0.25">
      <c r="B9" s="1" t="s">
        <v>13</v>
      </c>
      <c r="C9" s="1" t="s">
        <v>11</v>
      </c>
      <c r="D9" s="4">
        <v>514</v>
      </c>
      <c r="E9" s="1">
        <v>261</v>
      </c>
      <c r="F9" s="4">
        <v>861</v>
      </c>
      <c r="G9" s="4">
        <f t="shared" si="0"/>
        <v>224721</v>
      </c>
      <c r="H9" s="4">
        <f t="shared" si="1"/>
        <v>134154</v>
      </c>
      <c r="I9" s="4">
        <f t="shared" si="2"/>
        <v>90567</v>
      </c>
      <c r="J9" s="4">
        <v>10836</v>
      </c>
      <c r="K9" s="5">
        <f t="shared" si="3"/>
        <v>79731</v>
      </c>
    </row>
    <row r="10" spans="2:14" x14ac:dyDescent="0.25">
      <c r="B10" s="1" t="s">
        <v>14</v>
      </c>
      <c r="C10" s="1" t="s">
        <v>11</v>
      </c>
      <c r="D10" s="4">
        <v>626</v>
      </c>
      <c r="E10" s="1">
        <v>298</v>
      </c>
      <c r="F10" s="4">
        <v>824</v>
      </c>
      <c r="G10" s="4">
        <f t="shared" si="0"/>
        <v>245552</v>
      </c>
      <c r="H10" s="4">
        <f t="shared" si="1"/>
        <v>186548</v>
      </c>
      <c r="I10" s="4">
        <f t="shared" si="2"/>
        <v>59004</v>
      </c>
      <c r="J10" s="4">
        <v>11916</v>
      </c>
      <c r="K10" s="5">
        <f t="shared" si="3"/>
        <v>47088</v>
      </c>
    </row>
    <row r="11" spans="2:14" x14ac:dyDescent="0.25">
      <c r="B11" s="1" t="s">
        <v>15</v>
      </c>
      <c r="C11" s="1" t="s">
        <v>11</v>
      </c>
      <c r="D11" s="4">
        <v>643</v>
      </c>
      <c r="E11" s="1">
        <v>292</v>
      </c>
      <c r="F11" s="4">
        <v>717</v>
      </c>
      <c r="G11" s="4">
        <f t="shared" si="0"/>
        <v>209364</v>
      </c>
      <c r="H11" s="4">
        <f t="shared" si="1"/>
        <v>187756</v>
      </c>
      <c r="I11" s="4">
        <f t="shared" si="2"/>
        <v>21608</v>
      </c>
      <c r="J11" s="4">
        <v>11901</v>
      </c>
      <c r="K11" s="5">
        <f t="shared" si="3"/>
        <v>9707</v>
      </c>
    </row>
    <row r="12" spans="2:14" x14ac:dyDescent="0.25">
      <c r="B12" s="1" t="s">
        <v>16</v>
      </c>
      <c r="C12" s="1" t="s">
        <v>11</v>
      </c>
      <c r="D12" s="4">
        <v>603</v>
      </c>
      <c r="E12" s="1">
        <v>274</v>
      </c>
      <c r="F12" s="4">
        <v>833</v>
      </c>
      <c r="G12" s="4">
        <f t="shared" si="0"/>
        <v>228242</v>
      </c>
      <c r="H12" s="4">
        <f t="shared" si="1"/>
        <v>165222</v>
      </c>
      <c r="I12" s="4">
        <f t="shared" si="2"/>
        <v>63020</v>
      </c>
      <c r="J12" s="4">
        <v>10132</v>
      </c>
      <c r="K12" s="5">
        <f t="shared" si="3"/>
        <v>52888</v>
      </c>
    </row>
    <row r="13" spans="2:14" x14ac:dyDescent="0.25">
      <c r="B13" s="1" t="s">
        <v>17</v>
      </c>
      <c r="C13" s="1" t="s">
        <v>11</v>
      </c>
      <c r="D13" s="4">
        <v>618</v>
      </c>
      <c r="E13" s="1">
        <v>282</v>
      </c>
      <c r="F13" s="4">
        <v>894</v>
      </c>
      <c r="G13" s="4">
        <f t="shared" si="0"/>
        <v>252108</v>
      </c>
      <c r="H13" s="4">
        <f t="shared" si="1"/>
        <v>174276</v>
      </c>
      <c r="I13" s="4">
        <f t="shared" si="2"/>
        <v>77832</v>
      </c>
      <c r="J13" s="4">
        <v>10202</v>
      </c>
      <c r="K13" s="5">
        <f t="shared" si="3"/>
        <v>67630</v>
      </c>
    </row>
    <row r="14" spans="2:14" x14ac:dyDescent="0.25">
      <c r="B14" s="1" t="s">
        <v>18</v>
      </c>
      <c r="C14" s="1" t="s">
        <v>11</v>
      </c>
      <c r="D14" s="4">
        <v>508</v>
      </c>
      <c r="E14" s="1">
        <v>269</v>
      </c>
      <c r="F14" s="4">
        <v>880</v>
      </c>
      <c r="G14" s="4">
        <f t="shared" si="0"/>
        <v>236720</v>
      </c>
      <c r="H14" s="4">
        <f t="shared" si="1"/>
        <v>136652</v>
      </c>
      <c r="I14" s="4">
        <f t="shared" si="2"/>
        <v>100068</v>
      </c>
      <c r="J14" s="4">
        <v>10762</v>
      </c>
      <c r="K14" s="5">
        <f t="shared" si="3"/>
        <v>89306</v>
      </c>
    </row>
    <row r="15" spans="2:14" x14ac:dyDescent="0.25">
      <c r="B15" s="1" t="s">
        <v>19</v>
      </c>
      <c r="C15" s="1" t="s">
        <v>11</v>
      </c>
      <c r="D15" s="4">
        <v>567</v>
      </c>
      <c r="E15" s="1">
        <v>256</v>
      </c>
      <c r="F15" s="4">
        <v>820</v>
      </c>
      <c r="G15" s="4">
        <f t="shared" si="0"/>
        <v>209920</v>
      </c>
      <c r="H15" s="4">
        <f t="shared" si="1"/>
        <v>145152</v>
      </c>
      <c r="I15" s="4">
        <f t="shared" si="2"/>
        <v>64768</v>
      </c>
      <c r="J15" s="4">
        <v>10827</v>
      </c>
      <c r="K15" s="5">
        <f t="shared" si="3"/>
        <v>53941</v>
      </c>
      <c r="M15" s="3" t="s">
        <v>1</v>
      </c>
      <c r="N15" s="1" t="s">
        <v>16</v>
      </c>
    </row>
    <row r="16" spans="2:14" x14ac:dyDescent="0.25">
      <c r="B16" s="1" t="s">
        <v>20</v>
      </c>
      <c r="C16" s="1" t="s">
        <v>11</v>
      </c>
      <c r="D16" s="4">
        <v>530</v>
      </c>
      <c r="E16" s="1">
        <v>293</v>
      </c>
      <c r="F16" s="4">
        <v>825</v>
      </c>
      <c r="G16" s="4">
        <f t="shared" si="0"/>
        <v>241725</v>
      </c>
      <c r="H16" s="4">
        <f t="shared" si="1"/>
        <v>155290</v>
      </c>
      <c r="I16" s="4">
        <f t="shared" si="2"/>
        <v>86435</v>
      </c>
      <c r="J16" s="4">
        <v>11077</v>
      </c>
      <c r="K16" s="5">
        <f t="shared" si="3"/>
        <v>75358</v>
      </c>
      <c r="M16" s="3" t="s">
        <v>6</v>
      </c>
      <c r="N16" s="4">
        <f>INDEX(B5:K37,MATCH(N15,B5:B37,0),MATCH(M16,B5:K5,0))</f>
        <v>228242</v>
      </c>
    </row>
    <row r="17" spans="2:14" x14ac:dyDescent="0.25">
      <c r="B17" s="1" t="s">
        <v>21</v>
      </c>
      <c r="C17" s="1" t="s">
        <v>11</v>
      </c>
      <c r="D17" s="4">
        <v>538</v>
      </c>
      <c r="E17" s="1">
        <v>265</v>
      </c>
      <c r="F17" s="4">
        <v>832</v>
      </c>
      <c r="G17" s="4">
        <f t="shared" si="0"/>
        <v>220480</v>
      </c>
      <c r="H17" s="4">
        <f t="shared" si="1"/>
        <v>142570</v>
      </c>
      <c r="I17" s="4">
        <f t="shared" si="2"/>
        <v>77910</v>
      </c>
      <c r="J17" s="4">
        <v>10146</v>
      </c>
      <c r="K17" s="5">
        <f t="shared" si="3"/>
        <v>67764</v>
      </c>
      <c r="M17" s="3" t="s">
        <v>7</v>
      </c>
      <c r="N17" s="4">
        <f>INDEX(B5:K37,MATCH(N15,B5:B37,0),MATCH(M17,B5:K5,0))</f>
        <v>165222</v>
      </c>
    </row>
    <row r="18" spans="2:14" x14ac:dyDescent="0.25">
      <c r="B18" s="1" t="s">
        <v>22</v>
      </c>
      <c r="C18" s="1" t="s">
        <v>11</v>
      </c>
      <c r="D18" s="4">
        <v>646</v>
      </c>
      <c r="E18" s="1">
        <v>262</v>
      </c>
      <c r="F18" s="4">
        <v>752</v>
      </c>
      <c r="G18" s="4">
        <f t="shared" si="0"/>
        <v>197024</v>
      </c>
      <c r="H18" s="4">
        <f t="shared" si="1"/>
        <v>169252</v>
      </c>
      <c r="I18" s="4">
        <f t="shared" si="2"/>
        <v>27772</v>
      </c>
      <c r="J18" s="4">
        <v>11375</v>
      </c>
      <c r="K18" s="5">
        <f t="shared" si="3"/>
        <v>16397</v>
      </c>
      <c r="M18" s="3" t="s">
        <v>10</v>
      </c>
      <c r="N18" s="4">
        <f>INDEX(B5:K37,MATCH(N15,B5:B37,0),MATCH(M18,B5:K5,0))</f>
        <v>52888</v>
      </c>
    </row>
    <row r="19" spans="2:14" x14ac:dyDescent="0.25">
      <c r="B19" s="1" t="s">
        <v>23</v>
      </c>
      <c r="C19" s="1" t="s">
        <v>11</v>
      </c>
      <c r="D19" s="4">
        <v>607</v>
      </c>
      <c r="E19" s="1">
        <v>275</v>
      </c>
      <c r="F19" s="4">
        <v>896</v>
      </c>
      <c r="G19" s="4">
        <f t="shared" si="0"/>
        <v>246400</v>
      </c>
      <c r="H19" s="4">
        <f t="shared" si="1"/>
        <v>166925</v>
      </c>
      <c r="I19" s="4">
        <f t="shared" si="2"/>
        <v>79475</v>
      </c>
      <c r="J19" s="4">
        <v>10952</v>
      </c>
      <c r="K19" s="5">
        <f t="shared" si="3"/>
        <v>68523</v>
      </c>
    </row>
    <row r="20" spans="2:14" x14ac:dyDescent="0.25">
      <c r="B20" s="1" t="s">
        <v>24</v>
      </c>
      <c r="C20" s="1" t="s">
        <v>11</v>
      </c>
      <c r="D20" s="4">
        <v>599</v>
      </c>
      <c r="E20" s="1">
        <v>261</v>
      </c>
      <c r="F20" s="4">
        <v>865</v>
      </c>
      <c r="G20" s="4">
        <f t="shared" si="0"/>
        <v>225765</v>
      </c>
      <c r="H20" s="4">
        <f t="shared" si="1"/>
        <v>156339</v>
      </c>
      <c r="I20" s="4">
        <f t="shared" si="2"/>
        <v>69426</v>
      </c>
      <c r="J20" s="4">
        <v>11812</v>
      </c>
      <c r="K20" s="5">
        <f t="shared" si="3"/>
        <v>57614</v>
      </c>
      <c r="M20" s="6" t="s">
        <v>1</v>
      </c>
      <c r="N20" s="7" t="s">
        <v>21</v>
      </c>
    </row>
    <row r="21" spans="2:14" x14ac:dyDescent="0.25">
      <c r="B21" s="1" t="s">
        <v>25</v>
      </c>
      <c r="C21" s="1" t="s">
        <v>11</v>
      </c>
      <c r="D21" s="4">
        <v>508</v>
      </c>
      <c r="E21" s="1">
        <v>277</v>
      </c>
      <c r="F21" s="4">
        <v>878</v>
      </c>
      <c r="G21" s="4">
        <f t="shared" si="0"/>
        <v>243206</v>
      </c>
      <c r="H21" s="4">
        <f t="shared" si="1"/>
        <v>140716</v>
      </c>
      <c r="I21" s="4">
        <f t="shared" si="2"/>
        <v>102490</v>
      </c>
      <c r="J21" s="4">
        <v>11030</v>
      </c>
      <c r="K21" s="5">
        <f t="shared" si="3"/>
        <v>91460</v>
      </c>
      <c r="M21" s="10" t="s">
        <v>2</v>
      </c>
      <c r="N21" s="7" t="str">
        <f>INDEX($B$5:$K$37,MATCH($N$20,$B$5:$B$37,0),MATCH(M21,$B$5:$K$5,0))</f>
        <v>PRODUCT X</v>
      </c>
    </row>
    <row r="22" spans="2:14" x14ac:dyDescent="0.25">
      <c r="B22" s="1" t="s">
        <v>26</v>
      </c>
      <c r="C22" s="1" t="s">
        <v>11</v>
      </c>
      <c r="D22" s="4">
        <v>526</v>
      </c>
      <c r="E22" s="1">
        <v>250</v>
      </c>
      <c r="F22" s="4">
        <v>880</v>
      </c>
      <c r="G22" s="4">
        <f t="shared" si="0"/>
        <v>220000</v>
      </c>
      <c r="H22" s="4">
        <f t="shared" si="1"/>
        <v>131500</v>
      </c>
      <c r="I22" s="4">
        <f t="shared" si="2"/>
        <v>88500</v>
      </c>
      <c r="J22" s="4">
        <v>11257</v>
      </c>
      <c r="K22" s="5">
        <f t="shared" si="3"/>
        <v>77243</v>
      </c>
      <c r="M22" s="10" t="s">
        <v>3</v>
      </c>
      <c r="N22" s="8">
        <f t="shared" ref="N22:N29" si="4">INDEX($B$5:$K$37,MATCH($N$20,$B$5:$B$37,0),MATCH(M22,$B$5:$K$5,0))</f>
        <v>538</v>
      </c>
    </row>
    <row r="23" spans="2:14" x14ac:dyDescent="0.25">
      <c r="B23" s="1" t="s">
        <v>27</v>
      </c>
      <c r="C23" s="1" t="s">
        <v>11</v>
      </c>
      <c r="D23" s="4">
        <v>544</v>
      </c>
      <c r="E23" s="1">
        <v>255</v>
      </c>
      <c r="F23" s="4">
        <v>825</v>
      </c>
      <c r="G23" s="4">
        <f t="shared" si="0"/>
        <v>210375</v>
      </c>
      <c r="H23" s="4">
        <f t="shared" si="1"/>
        <v>138720</v>
      </c>
      <c r="I23" s="4">
        <f t="shared" si="2"/>
        <v>71655</v>
      </c>
      <c r="J23" s="4">
        <v>10413</v>
      </c>
      <c r="K23" s="5">
        <f t="shared" si="3"/>
        <v>61242</v>
      </c>
      <c r="M23" s="10" t="s">
        <v>4</v>
      </c>
      <c r="N23" s="9">
        <f t="shared" si="4"/>
        <v>265</v>
      </c>
    </row>
    <row r="24" spans="2:14" x14ac:dyDescent="0.25">
      <c r="B24" s="1" t="s">
        <v>28</v>
      </c>
      <c r="C24" s="1" t="s">
        <v>11</v>
      </c>
      <c r="D24" s="4">
        <v>592</v>
      </c>
      <c r="E24" s="1">
        <v>271</v>
      </c>
      <c r="F24" s="4">
        <v>736</v>
      </c>
      <c r="G24" s="4">
        <f t="shared" si="0"/>
        <v>199456</v>
      </c>
      <c r="H24" s="4">
        <f t="shared" si="1"/>
        <v>160432</v>
      </c>
      <c r="I24" s="4">
        <f t="shared" si="2"/>
        <v>39024</v>
      </c>
      <c r="J24" s="4">
        <v>11733</v>
      </c>
      <c r="K24" s="5">
        <f t="shared" si="3"/>
        <v>27291</v>
      </c>
      <c r="M24" s="10" t="s">
        <v>5</v>
      </c>
      <c r="N24" s="8">
        <f t="shared" si="4"/>
        <v>832</v>
      </c>
    </row>
    <row r="25" spans="2:14" x14ac:dyDescent="0.25">
      <c r="B25" s="1" t="s">
        <v>29</v>
      </c>
      <c r="C25" s="1" t="s">
        <v>11</v>
      </c>
      <c r="D25" s="4">
        <v>649</v>
      </c>
      <c r="E25" s="1">
        <v>290</v>
      </c>
      <c r="F25" s="4">
        <v>870</v>
      </c>
      <c r="G25" s="4">
        <f t="shared" si="0"/>
        <v>252300</v>
      </c>
      <c r="H25" s="4">
        <f t="shared" si="1"/>
        <v>188210</v>
      </c>
      <c r="I25" s="4">
        <f t="shared" si="2"/>
        <v>64090</v>
      </c>
      <c r="J25" s="4">
        <v>10608</v>
      </c>
      <c r="K25" s="5">
        <f t="shared" si="3"/>
        <v>53482</v>
      </c>
      <c r="M25" s="10" t="s">
        <v>6</v>
      </c>
      <c r="N25" s="8">
        <f t="shared" si="4"/>
        <v>220480</v>
      </c>
    </row>
    <row r="26" spans="2:14" x14ac:dyDescent="0.25">
      <c r="B26" s="1" t="s">
        <v>30</v>
      </c>
      <c r="C26" s="1" t="s">
        <v>11</v>
      </c>
      <c r="D26" s="4">
        <v>534</v>
      </c>
      <c r="E26" s="1">
        <v>275</v>
      </c>
      <c r="F26" s="4">
        <v>735</v>
      </c>
      <c r="G26" s="4">
        <f t="shared" si="0"/>
        <v>202125</v>
      </c>
      <c r="H26" s="4">
        <f t="shared" si="1"/>
        <v>146850</v>
      </c>
      <c r="I26" s="4">
        <f t="shared" si="2"/>
        <v>55275</v>
      </c>
      <c r="J26" s="4">
        <v>11979</v>
      </c>
      <c r="K26" s="5">
        <f t="shared" si="3"/>
        <v>43296</v>
      </c>
      <c r="M26" s="10" t="s">
        <v>7</v>
      </c>
      <c r="N26" s="8">
        <f t="shared" si="4"/>
        <v>142570</v>
      </c>
    </row>
    <row r="27" spans="2:14" x14ac:dyDescent="0.25">
      <c r="B27" s="1" t="s">
        <v>31</v>
      </c>
      <c r="C27" s="1" t="s">
        <v>11</v>
      </c>
      <c r="D27" s="4">
        <v>624</v>
      </c>
      <c r="E27" s="1">
        <v>283</v>
      </c>
      <c r="F27" s="4">
        <v>745</v>
      </c>
      <c r="G27" s="4">
        <f t="shared" si="0"/>
        <v>210835</v>
      </c>
      <c r="H27" s="4">
        <f t="shared" si="1"/>
        <v>176592</v>
      </c>
      <c r="I27" s="4">
        <f t="shared" si="2"/>
        <v>34243</v>
      </c>
      <c r="J27" s="4">
        <v>11863</v>
      </c>
      <c r="K27" s="5">
        <f t="shared" si="3"/>
        <v>22380</v>
      </c>
      <c r="M27" s="10" t="s">
        <v>8</v>
      </c>
      <c r="N27" s="8">
        <f t="shared" si="4"/>
        <v>77910</v>
      </c>
    </row>
    <row r="28" spans="2:14" x14ac:dyDescent="0.25">
      <c r="B28" s="1" t="s">
        <v>32</v>
      </c>
      <c r="C28" s="1" t="s">
        <v>11</v>
      </c>
      <c r="D28" s="4">
        <v>580</v>
      </c>
      <c r="E28" s="1">
        <v>253</v>
      </c>
      <c r="F28" s="4">
        <v>773</v>
      </c>
      <c r="G28" s="4">
        <f t="shared" si="0"/>
        <v>195569</v>
      </c>
      <c r="H28" s="4">
        <f t="shared" si="1"/>
        <v>146740</v>
      </c>
      <c r="I28" s="4">
        <f t="shared" si="2"/>
        <v>48829</v>
      </c>
      <c r="J28" s="4">
        <v>11452</v>
      </c>
      <c r="K28" s="5">
        <f t="shared" si="3"/>
        <v>37377</v>
      </c>
      <c r="M28" s="10" t="s">
        <v>9</v>
      </c>
      <c r="N28" s="8">
        <f t="shared" si="4"/>
        <v>10146</v>
      </c>
    </row>
    <row r="29" spans="2:14" x14ac:dyDescent="0.25">
      <c r="B29" s="1" t="s">
        <v>33</v>
      </c>
      <c r="C29" s="1" t="s">
        <v>11</v>
      </c>
      <c r="D29" s="4">
        <v>558</v>
      </c>
      <c r="E29" s="1">
        <v>293</v>
      </c>
      <c r="F29" s="4">
        <v>821</v>
      </c>
      <c r="G29" s="4">
        <f t="shared" si="0"/>
        <v>240553</v>
      </c>
      <c r="H29" s="4">
        <f t="shared" si="1"/>
        <v>163494</v>
      </c>
      <c r="I29" s="4">
        <f t="shared" si="2"/>
        <v>77059</v>
      </c>
      <c r="J29" s="4">
        <v>10669</v>
      </c>
      <c r="K29" s="5">
        <f t="shared" si="3"/>
        <v>66390</v>
      </c>
      <c r="M29" s="10" t="s">
        <v>10</v>
      </c>
      <c r="N29" s="8">
        <f t="shared" si="4"/>
        <v>67764</v>
      </c>
    </row>
    <row r="30" spans="2:14" x14ac:dyDescent="0.25">
      <c r="B30" s="1" t="s">
        <v>34</v>
      </c>
      <c r="C30" s="1" t="s">
        <v>11</v>
      </c>
      <c r="D30" s="4">
        <v>649</v>
      </c>
      <c r="E30" s="1">
        <v>267</v>
      </c>
      <c r="F30" s="4">
        <v>894</v>
      </c>
      <c r="G30" s="4">
        <f t="shared" si="0"/>
        <v>238698</v>
      </c>
      <c r="H30" s="4">
        <f t="shared" si="1"/>
        <v>173283</v>
      </c>
      <c r="I30" s="4">
        <f t="shared" si="2"/>
        <v>65415</v>
      </c>
      <c r="J30" s="4">
        <v>10401</v>
      </c>
      <c r="K30" s="5">
        <f t="shared" si="3"/>
        <v>55014</v>
      </c>
    </row>
    <row r="31" spans="2:14" x14ac:dyDescent="0.25">
      <c r="B31" s="1" t="s">
        <v>35</v>
      </c>
      <c r="C31" s="1" t="s">
        <v>11</v>
      </c>
      <c r="D31" s="4">
        <v>501</v>
      </c>
      <c r="E31" s="1">
        <v>254</v>
      </c>
      <c r="F31" s="4">
        <v>766</v>
      </c>
      <c r="G31" s="4">
        <f t="shared" si="0"/>
        <v>194564</v>
      </c>
      <c r="H31" s="4">
        <f t="shared" si="1"/>
        <v>127254</v>
      </c>
      <c r="I31" s="4">
        <f t="shared" si="2"/>
        <v>67310</v>
      </c>
      <c r="J31" s="4">
        <v>11441</v>
      </c>
      <c r="K31" s="5">
        <f t="shared" si="3"/>
        <v>55869</v>
      </c>
    </row>
    <row r="32" spans="2:14" x14ac:dyDescent="0.25">
      <c r="B32" s="1" t="s">
        <v>36</v>
      </c>
      <c r="C32" s="1" t="s">
        <v>11</v>
      </c>
      <c r="D32" s="4">
        <v>676</v>
      </c>
      <c r="E32" s="1">
        <v>289</v>
      </c>
      <c r="F32" s="4">
        <v>841</v>
      </c>
      <c r="G32" s="4">
        <f t="shared" si="0"/>
        <v>243049</v>
      </c>
      <c r="H32" s="4">
        <f t="shared" si="1"/>
        <v>195364</v>
      </c>
      <c r="I32" s="4">
        <f t="shared" si="2"/>
        <v>47685</v>
      </c>
      <c r="J32" s="4">
        <v>10189</v>
      </c>
      <c r="K32" s="5">
        <f t="shared" si="3"/>
        <v>37496</v>
      </c>
    </row>
    <row r="33" spans="2:11" x14ac:dyDescent="0.25">
      <c r="B33" s="1" t="s">
        <v>37</v>
      </c>
      <c r="C33" s="1" t="s">
        <v>11</v>
      </c>
      <c r="D33" s="4">
        <v>594</v>
      </c>
      <c r="E33" s="1">
        <v>270</v>
      </c>
      <c r="F33" s="4">
        <v>760</v>
      </c>
      <c r="G33" s="4">
        <f t="shared" si="0"/>
        <v>205200</v>
      </c>
      <c r="H33" s="4">
        <f t="shared" si="1"/>
        <v>160380</v>
      </c>
      <c r="I33" s="4">
        <f t="shared" si="2"/>
        <v>44820</v>
      </c>
      <c r="J33" s="4">
        <v>10574</v>
      </c>
      <c r="K33" s="5">
        <f t="shared" si="3"/>
        <v>34246</v>
      </c>
    </row>
    <row r="34" spans="2:11" x14ac:dyDescent="0.25">
      <c r="B34" s="1" t="s">
        <v>38</v>
      </c>
      <c r="C34" s="1" t="s">
        <v>11</v>
      </c>
      <c r="D34" s="4">
        <v>622</v>
      </c>
      <c r="E34" s="1">
        <v>279</v>
      </c>
      <c r="F34" s="4">
        <v>727</v>
      </c>
      <c r="G34" s="4">
        <f t="shared" si="0"/>
        <v>202833</v>
      </c>
      <c r="H34" s="4">
        <f t="shared" si="1"/>
        <v>173538</v>
      </c>
      <c r="I34" s="4">
        <f t="shared" si="2"/>
        <v>29295</v>
      </c>
      <c r="J34" s="4">
        <v>11543</v>
      </c>
      <c r="K34" s="5">
        <f t="shared" si="3"/>
        <v>17752</v>
      </c>
    </row>
    <row r="35" spans="2:11" x14ac:dyDescent="0.25">
      <c r="B35" s="1" t="s">
        <v>39</v>
      </c>
      <c r="C35" s="1" t="s">
        <v>11</v>
      </c>
      <c r="D35" s="4">
        <v>570</v>
      </c>
      <c r="E35" s="1">
        <v>264</v>
      </c>
      <c r="F35" s="4">
        <v>895</v>
      </c>
      <c r="G35" s="4">
        <f t="shared" si="0"/>
        <v>236280</v>
      </c>
      <c r="H35" s="4">
        <f t="shared" si="1"/>
        <v>150480</v>
      </c>
      <c r="I35" s="4">
        <f t="shared" si="2"/>
        <v>85800</v>
      </c>
      <c r="J35" s="4">
        <v>11278</v>
      </c>
      <c r="K35" s="5">
        <f t="shared" si="3"/>
        <v>74522</v>
      </c>
    </row>
    <row r="36" spans="2:11" x14ac:dyDescent="0.25">
      <c r="B36" s="1" t="s">
        <v>40</v>
      </c>
      <c r="C36" s="1" t="s">
        <v>11</v>
      </c>
      <c r="D36" s="4">
        <v>554</v>
      </c>
      <c r="E36" s="1">
        <v>250</v>
      </c>
      <c r="F36" s="4">
        <v>823</v>
      </c>
      <c r="G36" s="4">
        <f t="shared" si="0"/>
        <v>205750</v>
      </c>
      <c r="H36" s="4">
        <f t="shared" si="1"/>
        <v>138500</v>
      </c>
      <c r="I36" s="4">
        <f t="shared" si="2"/>
        <v>67250</v>
      </c>
      <c r="J36" s="4">
        <v>10099</v>
      </c>
      <c r="K36" s="5">
        <f t="shared" si="3"/>
        <v>57151</v>
      </c>
    </row>
    <row r="37" spans="2:11" x14ac:dyDescent="0.25">
      <c r="B37" s="1" t="s">
        <v>41</v>
      </c>
      <c r="C37" s="1" t="s">
        <v>11</v>
      </c>
      <c r="D37" s="4">
        <v>597</v>
      </c>
      <c r="E37" s="1">
        <v>278</v>
      </c>
      <c r="F37" s="4">
        <v>876</v>
      </c>
      <c r="G37" s="4">
        <f t="shared" si="0"/>
        <v>243528</v>
      </c>
      <c r="H37" s="4">
        <f t="shared" si="1"/>
        <v>165966</v>
      </c>
      <c r="I37" s="4">
        <f t="shared" si="2"/>
        <v>77562</v>
      </c>
      <c r="J37" s="4">
        <v>11027</v>
      </c>
      <c r="K37" s="5">
        <f t="shared" si="3"/>
        <v>66535</v>
      </c>
    </row>
  </sheetData>
  <conditionalFormatting sqref="A1:XFD1048576">
    <cfRule type="cellIs" dxfId="4" priority="1" operator="between">
      <formula>$N$25</formula>
      <formula>$N$25</formula>
    </cfRule>
    <cfRule type="cellIs" dxfId="3" priority="3" operator="between">
      <formula>$N$20</formula>
      <formula>$N$20</formula>
    </cfRule>
  </conditionalFormatting>
  <dataValidations count="1">
    <dataValidation type="list" allowBlank="1" showInputMessage="1" showErrorMessage="1" sqref="N15 N20 N6" xr:uid="{EAE38B8C-5416-43C8-AFBA-ACEFA279F682}">
      <formula1>$B$7:$B$37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4D3FC-F02D-49A6-80FD-1C41B16325BA}">
  <dimension ref="A3:N35"/>
  <sheetViews>
    <sheetView tabSelected="1" workbookViewId="0">
      <selection activeCell="M13" sqref="M13"/>
    </sheetView>
  </sheetViews>
  <sheetFormatPr defaultRowHeight="15" x14ac:dyDescent="0.25"/>
  <cols>
    <col min="1" max="1" width="15.140625" bestFit="1" customWidth="1"/>
    <col min="2" max="2" width="11" bestFit="1" customWidth="1"/>
    <col min="3" max="3" width="18.28515625" bestFit="1" customWidth="1"/>
    <col min="4" max="4" width="10.85546875" bestFit="1" customWidth="1"/>
    <col min="5" max="5" width="13.5703125" bestFit="1" customWidth="1"/>
    <col min="6" max="7" width="12.5703125" bestFit="1" customWidth="1"/>
    <col min="8" max="8" width="14.7109375" bestFit="1" customWidth="1"/>
    <col min="9" max="9" width="11.5703125" bestFit="1" customWidth="1"/>
    <col min="10" max="10" width="12.140625" bestFit="1" customWidth="1"/>
    <col min="13" max="13" width="12.140625" bestFit="1" customWidth="1"/>
    <col min="14" max="14" width="11.42578125" bestFit="1" customWidth="1"/>
  </cols>
  <sheetData>
    <row r="3" spans="1:14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4" x14ac:dyDescent="0.25">
      <c r="A5" s="1" t="s">
        <v>22</v>
      </c>
      <c r="B5" s="1" t="s">
        <v>11</v>
      </c>
      <c r="C5" s="4">
        <v>672</v>
      </c>
      <c r="D5" s="1">
        <v>275</v>
      </c>
      <c r="E5" s="4">
        <v>795</v>
      </c>
      <c r="F5" s="4">
        <f>PRODUCT(D5,E5)</f>
        <v>218625</v>
      </c>
      <c r="G5" s="4">
        <f>PRODUCT(C5,D5)</f>
        <v>184800</v>
      </c>
      <c r="H5" s="4">
        <f>F5-G5</f>
        <v>33825</v>
      </c>
      <c r="I5" s="4">
        <v>10949</v>
      </c>
      <c r="J5" s="5">
        <f>H5-I5</f>
        <v>22876</v>
      </c>
      <c r="M5" t="s">
        <v>44</v>
      </c>
      <c r="N5" t="s">
        <v>29</v>
      </c>
    </row>
    <row r="6" spans="1:14" x14ac:dyDescent="0.25">
      <c r="A6" s="1" t="s">
        <v>12</v>
      </c>
      <c r="B6" s="1" t="s">
        <v>11</v>
      </c>
      <c r="C6" s="4">
        <v>692</v>
      </c>
      <c r="D6" s="1">
        <v>255</v>
      </c>
      <c r="E6" s="4">
        <v>899</v>
      </c>
      <c r="F6" s="4">
        <f t="shared" ref="F6:F35" si="0">PRODUCT(D6,E6)</f>
        <v>229245</v>
      </c>
      <c r="G6" s="4">
        <f t="shared" ref="G6:G35" si="1">PRODUCT(C6,D6)</f>
        <v>176460</v>
      </c>
      <c r="H6" s="4">
        <f t="shared" ref="H6:H35" si="2">F6-G6</f>
        <v>52785</v>
      </c>
      <c r="I6" s="4">
        <v>11378</v>
      </c>
      <c r="J6" s="5">
        <f t="shared" ref="J6:J35" si="3">H6-I6</f>
        <v>41407</v>
      </c>
      <c r="M6" t="s">
        <v>6</v>
      </c>
      <c r="N6">
        <f>INDEX($A$3:$J$35,MATCH($N$5,$A$3:$A$35,0),MATCH(M6,$A$3:$J$3,0))</f>
        <v>252300</v>
      </c>
    </row>
    <row r="7" spans="1:14" x14ac:dyDescent="0.25">
      <c r="A7" s="1" t="s">
        <v>13</v>
      </c>
      <c r="B7" s="1" t="s">
        <v>11</v>
      </c>
      <c r="C7" s="4">
        <v>514</v>
      </c>
      <c r="D7" s="1">
        <v>261</v>
      </c>
      <c r="E7" s="4">
        <v>861</v>
      </c>
      <c r="F7" s="4">
        <f t="shared" si="0"/>
        <v>224721</v>
      </c>
      <c r="G7" s="4">
        <f t="shared" si="1"/>
        <v>134154</v>
      </c>
      <c r="H7" s="4">
        <f t="shared" si="2"/>
        <v>90567</v>
      </c>
      <c r="I7" s="4">
        <v>10836</v>
      </c>
      <c r="J7" s="5">
        <f t="shared" si="3"/>
        <v>79731</v>
      </c>
      <c r="M7" t="s">
        <v>10</v>
      </c>
      <c r="N7">
        <f>INDEX($A$3:$J$35,MATCH($N$5,$A$3:$A$35,0),MATCH(M7,$A$3:$J$3,0))</f>
        <v>53482</v>
      </c>
    </row>
    <row r="8" spans="1:14" x14ac:dyDescent="0.25">
      <c r="A8" s="1" t="s">
        <v>14</v>
      </c>
      <c r="B8" s="1" t="s">
        <v>11</v>
      </c>
      <c r="C8" s="4">
        <v>626</v>
      </c>
      <c r="D8" s="1">
        <v>298</v>
      </c>
      <c r="E8" s="4">
        <v>824</v>
      </c>
      <c r="F8" s="4">
        <f t="shared" si="0"/>
        <v>245552</v>
      </c>
      <c r="G8" s="4">
        <f t="shared" si="1"/>
        <v>186548</v>
      </c>
      <c r="H8" s="4">
        <f t="shared" si="2"/>
        <v>59004</v>
      </c>
      <c r="I8" s="4">
        <v>11916</v>
      </c>
      <c r="J8" s="5">
        <f t="shared" si="3"/>
        <v>47088</v>
      </c>
      <c r="M8" t="s">
        <v>9</v>
      </c>
      <c r="N8">
        <f>INDEX($A$3:$J$35,MATCH($N$5,$A$3:$A$35,0),MATCH(M8,$A$3:$J$3,0))</f>
        <v>10608</v>
      </c>
    </row>
    <row r="9" spans="1:14" x14ac:dyDescent="0.25">
      <c r="A9" s="1" t="s">
        <v>15</v>
      </c>
      <c r="B9" s="1" t="s">
        <v>11</v>
      </c>
      <c r="C9" s="4">
        <v>643</v>
      </c>
      <c r="D9" s="1">
        <v>292</v>
      </c>
      <c r="E9" s="4">
        <v>717</v>
      </c>
      <c r="F9" s="4">
        <f t="shared" si="0"/>
        <v>209364</v>
      </c>
      <c r="G9" s="4">
        <f t="shared" si="1"/>
        <v>187756</v>
      </c>
      <c r="H9" s="4">
        <f t="shared" si="2"/>
        <v>21608</v>
      </c>
      <c r="I9" s="4">
        <v>11901</v>
      </c>
      <c r="J9" s="5">
        <f t="shared" si="3"/>
        <v>9707</v>
      </c>
    </row>
    <row r="10" spans="1:14" x14ac:dyDescent="0.25">
      <c r="A10" s="1" t="s">
        <v>16</v>
      </c>
      <c r="B10" s="1" t="s">
        <v>11</v>
      </c>
      <c r="C10" s="4">
        <v>603</v>
      </c>
      <c r="D10" s="1">
        <v>274</v>
      </c>
      <c r="E10" s="4">
        <v>833</v>
      </c>
      <c r="F10" s="4">
        <f t="shared" si="0"/>
        <v>228242</v>
      </c>
      <c r="G10" s="4">
        <f t="shared" si="1"/>
        <v>165222</v>
      </c>
      <c r="H10" s="4">
        <f t="shared" si="2"/>
        <v>63020</v>
      </c>
      <c r="I10" s="4">
        <v>10132</v>
      </c>
      <c r="J10" s="5">
        <f t="shared" si="3"/>
        <v>52888</v>
      </c>
    </row>
    <row r="11" spans="1:14" x14ac:dyDescent="0.25">
      <c r="A11" s="1" t="s">
        <v>17</v>
      </c>
      <c r="B11" s="1" t="s">
        <v>11</v>
      </c>
      <c r="C11" s="4">
        <v>618</v>
      </c>
      <c r="D11" s="1">
        <v>282</v>
      </c>
      <c r="E11" s="4">
        <v>894</v>
      </c>
      <c r="F11" s="4">
        <f t="shared" si="0"/>
        <v>252108</v>
      </c>
      <c r="G11" s="4">
        <f t="shared" si="1"/>
        <v>174276</v>
      </c>
      <c r="H11" s="4">
        <f t="shared" si="2"/>
        <v>77832</v>
      </c>
      <c r="I11" s="4">
        <v>10202</v>
      </c>
      <c r="J11" s="5">
        <f t="shared" si="3"/>
        <v>67630</v>
      </c>
    </row>
    <row r="12" spans="1:14" x14ac:dyDescent="0.25">
      <c r="A12" s="1" t="s">
        <v>18</v>
      </c>
      <c r="B12" s="1" t="s">
        <v>11</v>
      </c>
      <c r="C12" s="4">
        <v>508</v>
      </c>
      <c r="D12" s="1">
        <v>269</v>
      </c>
      <c r="E12" s="4">
        <v>880</v>
      </c>
      <c r="F12" s="4">
        <f t="shared" si="0"/>
        <v>236720</v>
      </c>
      <c r="G12" s="4">
        <f t="shared" si="1"/>
        <v>136652</v>
      </c>
      <c r="H12" s="4">
        <f t="shared" si="2"/>
        <v>100068</v>
      </c>
      <c r="I12" s="4">
        <v>10762</v>
      </c>
      <c r="J12" s="5">
        <f t="shared" si="3"/>
        <v>89306</v>
      </c>
    </row>
    <row r="13" spans="1:14" x14ac:dyDescent="0.25">
      <c r="A13" s="1" t="s">
        <v>19</v>
      </c>
      <c r="B13" s="1" t="s">
        <v>11</v>
      </c>
      <c r="C13" s="4">
        <v>567</v>
      </c>
      <c r="D13" s="1">
        <v>256</v>
      </c>
      <c r="E13" s="4">
        <v>820</v>
      </c>
      <c r="F13" s="4">
        <f t="shared" si="0"/>
        <v>209920</v>
      </c>
      <c r="G13" s="4">
        <f t="shared" si="1"/>
        <v>145152</v>
      </c>
      <c r="H13" s="4">
        <f t="shared" si="2"/>
        <v>64768</v>
      </c>
      <c r="I13" s="4">
        <v>10827</v>
      </c>
      <c r="J13" s="5">
        <f t="shared" si="3"/>
        <v>53941</v>
      </c>
      <c r="L13" t="s">
        <v>45</v>
      </c>
      <c r="M13">
        <f>INDEX(A3:J12,3,4)</f>
        <v>275</v>
      </c>
    </row>
    <row r="14" spans="1:14" x14ac:dyDescent="0.25">
      <c r="A14" s="1" t="s">
        <v>20</v>
      </c>
      <c r="B14" s="1" t="s">
        <v>11</v>
      </c>
      <c r="C14" s="4">
        <v>530</v>
      </c>
      <c r="D14" s="1">
        <v>293</v>
      </c>
      <c r="E14" s="4">
        <v>825</v>
      </c>
      <c r="F14" s="4">
        <f t="shared" si="0"/>
        <v>241725</v>
      </c>
      <c r="G14" s="4">
        <f t="shared" si="1"/>
        <v>155290</v>
      </c>
      <c r="H14" s="4">
        <f t="shared" si="2"/>
        <v>86435</v>
      </c>
      <c r="I14" s="4">
        <v>11077</v>
      </c>
      <c r="J14" s="5">
        <f t="shared" si="3"/>
        <v>75358</v>
      </c>
    </row>
    <row r="15" spans="1:14" x14ac:dyDescent="0.25">
      <c r="A15" s="1" t="s">
        <v>21</v>
      </c>
      <c r="B15" s="1" t="s">
        <v>11</v>
      </c>
      <c r="C15" s="4">
        <v>538</v>
      </c>
      <c r="D15" s="1">
        <v>265</v>
      </c>
      <c r="E15" s="4">
        <v>832</v>
      </c>
      <c r="F15" s="4">
        <f t="shared" si="0"/>
        <v>220480</v>
      </c>
      <c r="G15" s="4">
        <f t="shared" si="1"/>
        <v>142570</v>
      </c>
      <c r="H15" s="4">
        <f t="shared" si="2"/>
        <v>77910</v>
      </c>
      <c r="I15" s="4">
        <v>10146</v>
      </c>
      <c r="J15" s="5">
        <f t="shared" si="3"/>
        <v>67764</v>
      </c>
    </row>
    <row r="16" spans="1:14" x14ac:dyDescent="0.25">
      <c r="A16" s="1" t="s">
        <v>22</v>
      </c>
      <c r="B16" s="1" t="s">
        <v>11</v>
      </c>
      <c r="C16" s="4">
        <v>646</v>
      </c>
      <c r="D16" s="1">
        <v>262</v>
      </c>
      <c r="E16" s="4">
        <v>752</v>
      </c>
      <c r="F16" s="4">
        <f t="shared" si="0"/>
        <v>197024</v>
      </c>
      <c r="G16" s="4">
        <f t="shared" si="1"/>
        <v>169252</v>
      </c>
      <c r="H16" s="4">
        <f t="shared" si="2"/>
        <v>27772</v>
      </c>
      <c r="I16" s="4">
        <v>11375</v>
      </c>
      <c r="J16" s="5">
        <f t="shared" si="3"/>
        <v>16397</v>
      </c>
    </row>
    <row r="17" spans="1:10" x14ac:dyDescent="0.25">
      <c r="A17" s="1" t="s">
        <v>23</v>
      </c>
      <c r="B17" s="1" t="s">
        <v>11</v>
      </c>
      <c r="C17" s="4">
        <v>607</v>
      </c>
      <c r="D17" s="1">
        <v>275</v>
      </c>
      <c r="E17" s="4">
        <v>896</v>
      </c>
      <c r="F17" s="4">
        <f t="shared" si="0"/>
        <v>246400</v>
      </c>
      <c r="G17" s="4">
        <f t="shared" si="1"/>
        <v>166925</v>
      </c>
      <c r="H17" s="4">
        <f t="shared" si="2"/>
        <v>79475</v>
      </c>
      <c r="I17" s="4">
        <v>10952</v>
      </c>
      <c r="J17" s="5">
        <f t="shared" si="3"/>
        <v>68523</v>
      </c>
    </row>
    <row r="18" spans="1:10" x14ac:dyDescent="0.25">
      <c r="A18" s="1" t="s">
        <v>24</v>
      </c>
      <c r="B18" s="1" t="s">
        <v>11</v>
      </c>
      <c r="C18" s="4">
        <v>599</v>
      </c>
      <c r="D18" s="1">
        <v>261</v>
      </c>
      <c r="E18" s="4">
        <v>865</v>
      </c>
      <c r="F18" s="4">
        <f t="shared" si="0"/>
        <v>225765</v>
      </c>
      <c r="G18" s="4">
        <f t="shared" si="1"/>
        <v>156339</v>
      </c>
      <c r="H18" s="4">
        <f t="shared" si="2"/>
        <v>69426</v>
      </c>
      <c r="I18" s="4">
        <v>11812</v>
      </c>
      <c r="J18" s="5">
        <f t="shared" si="3"/>
        <v>57614</v>
      </c>
    </row>
    <row r="19" spans="1:10" x14ac:dyDescent="0.25">
      <c r="A19" s="1" t="s">
        <v>25</v>
      </c>
      <c r="B19" s="1" t="s">
        <v>11</v>
      </c>
      <c r="C19" s="4">
        <v>508</v>
      </c>
      <c r="D19" s="1">
        <v>277</v>
      </c>
      <c r="E19" s="4">
        <v>878</v>
      </c>
      <c r="F19" s="4">
        <f t="shared" si="0"/>
        <v>243206</v>
      </c>
      <c r="G19" s="4">
        <f t="shared" si="1"/>
        <v>140716</v>
      </c>
      <c r="H19" s="4">
        <f t="shared" si="2"/>
        <v>102490</v>
      </c>
      <c r="I19" s="4">
        <v>11030</v>
      </c>
      <c r="J19" s="5">
        <f t="shared" si="3"/>
        <v>91460</v>
      </c>
    </row>
    <row r="20" spans="1:10" x14ac:dyDescent="0.25">
      <c r="A20" s="1" t="s">
        <v>26</v>
      </c>
      <c r="B20" s="1" t="s">
        <v>11</v>
      </c>
      <c r="C20" s="4">
        <v>526</v>
      </c>
      <c r="D20" s="1">
        <v>250</v>
      </c>
      <c r="E20" s="4">
        <v>880</v>
      </c>
      <c r="F20" s="4">
        <f t="shared" si="0"/>
        <v>220000</v>
      </c>
      <c r="G20" s="4">
        <f t="shared" si="1"/>
        <v>131500</v>
      </c>
      <c r="H20" s="4">
        <f t="shared" si="2"/>
        <v>88500</v>
      </c>
      <c r="I20" s="4">
        <v>11257</v>
      </c>
      <c r="J20" s="5">
        <f t="shared" si="3"/>
        <v>77243</v>
      </c>
    </row>
    <row r="21" spans="1:10" x14ac:dyDescent="0.25">
      <c r="A21" s="1" t="s">
        <v>27</v>
      </c>
      <c r="B21" s="1" t="s">
        <v>11</v>
      </c>
      <c r="C21" s="4">
        <v>544</v>
      </c>
      <c r="D21" s="1">
        <v>255</v>
      </c>
      <c r="E21" s="4">
        <v>825</v>
      </c>
      <c r="F21" s="4">
        <f t="shared" si="0"/>
        <v>210375</v>
      </c>
      <c r="G21" s="4">
        <f t="shared" si="1"/>
        <v>138720</v>
      </c>
      <c r="H21" s="4">
        <f t="shared" si="2"/>
        <v>71655</v>
      </c>
      <c r="I21" s="4">
        <v>10413</v>
      </c>
      <c r="J21" s="5">
        <f t="shared" si="3"/>
        <v>61242</v>
      </c>
    </row>
    <row r="22" spans="1:10" x14ac:dyDescent="0.25">
      <c r="A22" s="1" t="s">
        <v>28</v>
      </c>
      <c r="B22" s="1" t="s">
        <v>11</v>
      </c>
      <c r="C22" s="4">
        <v>592</v>
      </c>
      <c r="D22" s="1">
        <v>271</v>
      </c>
      <c r="E22" s="4">
        <v>736</v>
      </c>
      <c r="F22" s="4">
        <f t="shared" si="0"/>
        <v>199456</v>
      </c>
      <c r="G22" s="4">
        <f t="shared" si="1"/>
        <v>160432</v>
      </c>
      <c r="H22" s="4">
        <f t="shared" si="2"/>
        <v>39024</v>
      </c>
      <c r="I22" s="4">
        <v>11733</v>
      </c>
      <c r="J22" s="5">
        <f t="shared" si="3"/>
        <v>27291</v>
      </c>
    </row>
    <row r="23" spans="1:10" x14ac:dyDescent="0.25">
      <c r="A23" s="1" t="s">
        <v>29</v>
      </c>
      <c r="B23" s="1" t="s">
        <v>11</v>
      </c>
      <c r="C23" s="4">
        <v>649</v>
      </c>
      <c r="D23" s="1">
        <v>290</v>
      </c>
      <c r="E23" s="4">
        <v>870</v>
      </c>
      <c r="F23" s="4">
        <f t="shared" si="0"/>
        <v>252300</v>
      </c>
      <c r="G23" s="4">
        <f t="shared" si="1"/>
        <v>188210</v>
      </c>
      <c r="H23" s="4">
        <f t="shared" si="2"/>
        <v>64090</v>
      </c>
      <c r="I23" s="4">
        <v>10608</v>
      </c>
      <c r="J23" s="5">
        <f t="shared" si="3"/>
        <v>53482</v>
      </c>
    </row>
    <row r="24" spans="1:10" x14ac:dyDescent="0.25">
      <c r="A24" s="1" t="s">
        <v>30</v>
      </c>
      <c r="B24" s="1" t="s">
        <v>11</v>
      </c>
      <c r="C24" s="4">
        <v>534</v>
      </c>
      <c r="D24" s="1">
        <v>275</v>
      </c>
      <c r="E24" s="4">
        <v>735</v>
      </c>
      <c r="F24" s="4">
        <f t="shared" si="0"/>
        <v>202125</v>
      </c>
      <c r="G24" s="4">
        <f t="shared" si="1"/>
        <v>146850</v>
      </c>
      <c r="H24" s="4">
        <f t="shared" si="2"/>
        <v>55275</v>
      </c>
      <c r="I24" s="4">
        <v>11979</v>
      </c>
      <c r="J24" s="5">
        <f t="shared" si="3"/>
        <v>43296</v>
      </c>
    </row>
    <row r="25" spans="1:10" x14ac:dyDescent="0.25">
      <c r="A25" s="1" t="s">
        <v>31</v>
      </c>
      <c r="B25" s="1" t="s">
        <v>11</v>
      </c>
      <c r="C25" s="4">
        <v>624</v>
      </c>
      <c r="D25" s="1">
        <v>283</v>
      </c>
      <c r="E25" s="4">
        <v>745</v>
      </c>
      <c r="F25" s="4">
        <f t="shared" si="0"/>
        <v>210835</v>
      </c>
      <c r="G25" s="4">
        <f t="shared" si="1"/>
        <v>176592</v>
      </c>
      <c r="H25" s="4">
        <f t="shared" si="2"/>
        <v>34243</v>
      </c>
      <c r="I25" s="4">
        <v>11863</v>
      </c>
      <c r="J25" s="5">
        <f t="shared" si="3"/>
        <v>22380</v>
      </c>
    </row>
    <row r="26" spans="1:10" x14ac:dyDescent="0.25">
      <c r="A26" s="1" t="s">
        <v>32</v>
      </c>
      <c r="B26" s="1" t="s">
        <v>11</v>
      </c>
      <c r="C26" s="4">
        <v>580</v>
      </c>
      <c r="D26" s="1">
        <v>253</v>
      </c>
      <c r="E26" s="4">
        <v>773</v>
      </c>
      <c r="F26" s="4">
        <f t="shared" si="0"/>
        <v>195569</v>
      </c>
      <c r="G26" s="4">
        <f t="shared" si="1"/>
        <v>146740</v>
      </c>
      <c r="H26" s="4">
        <f t="shared" si="2"/>
        <v>48829</v>
      </c>
      <c r="I26" s="4">
        <v>11452</v>
      </c>
      <c r="J26" s="5">
        <f t="shared" si="3"/>
        <v>37377</v>
      </c>
    </row>
    <row r="27" spans="1:10" x14ac:dyDescent="0.25">
      <c r="A27" s="1" t="s">
        <v>33</v>
      </c>
      <c r="B27" s="1" t="s">
        <v>11</v>
      </c>
      <c r="C27" s="4">
        <v>558</v>
      </c>
      <c r="D27" s="1">
        <v>293</v>
      </c>
      <c r="E27" s="4">
        <v>821</v>
      </c>
      <c r="F27" s="4">
        <f t="shared" si="0"/>
        <v>240553</v>
      </c>
      <c r="G27" s="4">
        <f t="shared" si="1"/>
        <v>163494</v>
      </c>
      <c r="H27" s="4">
        <f t="shared" si="2"/>
        <v>77059</v>
      </c>
      <c r="I27" s="4">
        <v>10669</v>
      </c>
      <c r="J27" s="5">
        <f t="shared" si="3"/>
        <v>66390</v>
      </c>
    </row>
    <row r="28" spans="1:10" x14ac:dyDescent="0.25">
      <c r="A28" s="1" t="s">
        <v>34</v>
      </c>
      <c r="B28" s="1" t="s">
        <v>11</v>
      </c>
      <c r="C28" s="4">
        <v>649</v>
      </c>
      <c r="D28" s="1">
        <v>267</v>
      </c>
      <c r="E28" s="4">
        <v>894</v>
      </c>
      <c r="F28" s="4">
        <f t="shared" si="0"/>
        <v>238698</v>
      </c>
      <c r="G28" s="4">
        <f t="shared" si="1"/>
        <v>173283</v>
      </c>
      <c r="H28" s="4">
        <f t="shared" si="2"/>
        <v>65415</v>
      </c>
      <c r="I28" s="4">
        <v>10401</v>
      </c>
      <c r="J28" s="5">
        <f t="shared" si="3"/>
        <v>55014</v>
      </c>
    </row>
    <row r="29" spans="1:10" x14ac:dyDescent="0.25">
      <c r="A29" s="1" t="s">
        <v>35</v>
      </c>
      <c r="B29" s="1" t="s">
        <v>11</v>
      </c>
      <c r="C29" s="4">
        <v>501</v>
      </c>
      <c r="D29" s="1">
        <v>254</v>
      </c>
      <c r="E29" s="4">
        <v>766</v>
      </c>
      <c r="F29" s="4">
        <f t="shared" si="0"/>
        <v>194564</v>
      </c>
      <c r="G29" s="4">
        <f t="shared" si="1"/>
        <v>127254</v>
      </c>
      <c r="H29" s="4">
        <f t="shared" si="2"/>
        <v>67310</v>
      </c>
      <c r="I29" s="4">
        <v>11441</v>
      </c>
      <c r="J29" s="5">
        <f t="shared" si="3"/>
        <v>55869</v>
      </c>
    </row>
    <row r="30" spans="1:10" x14ac:dyDescent="0.25">
      <c r="A30" s="1" t="s">
        <v>36</v>
      </c>
      <c r="B30" s="1" t="s">
        <v>11</v>
      </c>
      <c r="C30" s="4">
        <v>676</v>
      </c>
      <c r="D30" s="1">
        <v>289</v>
      </c>
      <c r="E30" s="4">
        <v>841</v>
      </c>
      <c r="F30" s="4">
        <f t="shared" si="0"/>
        <v>243049</v>
      </c>
      <c r="G30" s="4">
        <f t="shared" si="1"/>
        <v>195364</v>
      </c>
      <c r="H30" s="4">
        <f t="shared" si="2"/>
        <v>47685</v>
      </c>
      <c r="I30" s="4">
        <v>10189</v>
      </c>
      <c r="J30" s="5">
        <f t="shared" si="3"/>
        <v>37496</v>
      </c>
    </row>
    <row r="31" spans="1:10" x14ac:dyDescent="0.25">
      <c r="A31" s="1" t="s">
        <v>37</v>
      </c>
      <c r="B31" s="1" t="s">
        <v>11</v>
      </c>
      <c r="C31" s="4">
        <v>594</v>
      </c>
      <c r="D31" s="1">
        <v>270</v>
      </c>
      <c r="E31" s="4">
        <v>760</v>
      </c>
      <c r="F31" s="4">
        <f t="shared" si="0"/>
        <v>205200</v>
      </c>
      <c r="G31" s="4">
        <f t="shared" si="1"/>
        <v>160380</v>
      </c>
      <c r="H31" s="4">
        <f t="shared" si="2"/>
        <v>44820</v>
      </c>
      <c r="I31" s="4">
        <v>10574</v>
      </c>
      <c r="J31" s="5">
        <f t="shared" si="3"/>
        <v>34246</v>
      </c>
    </row>
    <row r="32" spans="1:10" x14ac:dyDescent="0.25">
      <c r="A32" s="1" t="s">
        <v>38</v>
      </c>
      <c r="B32" s="1" t="s">
        <v>11</v>
      </c>
      <c r="C32" s="4">
        <v>622</v>
      </c>
      <c r="D32" s="1">
        <v>279</v>
      </c>
      <c r="E32" s="4">
        <v>727</v>
      </c>
      <c r="F32" s="4">
        <f t="shared" si="0"/>
        <v>202833</v>
      </c>
      <c r="G32" s="4">
        <f t="shared" si="1"/>
        <v>173538</v>
      </c>
      <c r="H32" s="4">
        <f t="shared" si="2"/>
        <v>29295</v>
      </c>
      <c r="I32" s="4">
        <v>11543</v>
      </c>
      <c r="J32" s="5">
        <f t="shared" si="3"/>
        <v>17752</v>
      </c>
    </row>
    <row r="33" spans="1:10" x14ac:dyDescent="0.25">
      <c r="A33" s="1" t="s">
        <v>39</v>
      </c>
      <c r="B33" s="1" t="s">
        <v>11</v>
      </c>
      <c r="C33" s="4">
        <v>570</v>
      </c>
      <c r="D33" s="1">
        <v>264</v>
      </c>
      <c r="E33" s="4">
        <v>895</v>
      </c>
      <c r="F33" s="4">
        <f t="shared" si="0"/>
        <v>236280</v>
      </c>
      <c r="G33" s="4">
        <f t="shared" si="1"/>
        <v>150480</v>
      </c>
      <c r="H33" s="4">
        <f t="shared" si="2"/>
        <v>85800</v>
      </c>
      <c r="I33" s="4">
        <v>11278</v>
      </c>
      <c r="J33" s="5">
        <f t="shared" si="3"/>
        <v>74522</v>
      </c>
    </row>
    <row r="34" spans="1:10" x14ac:dyDescent="0.25">
      <c r="A34" s="1" t="s">
        <v>40</v>
      </c>
      <c r="B34" s="1" t="s">
        <v>11</v>
      </c>
      <c r="C34" s="4">
        <v>554</v>
      </c>
      <c r="D34" s="1">
        <v>250</v>
      </c>
      <c r="E34" s="4">
        <v>823</v>
      </c>
      <c r="F34" s="4">
        <f t="shared" si="0"/>
        <v>205750</v>
      </c>
      <c r="G34" s="4">
        <f t="shared" si="1"/>
        <v>138500</v>
      </c>
      <c r="H34" s="4">
        <f t="shared" si="2"/>
        <v>67250</v>
      </c>
      <c r="I34" s="4">
        <v>10099</v>
      </c>
      <c r="J34" s="5">
        <f t="shared" si="3"/>
        <v>57151</v>
      </c>
    </row>
    <row r="35" spans="1:10" x14ac:dyDescent="0.25">
      <c r="A35" s="1" t="s">
        <v>41</v>
      </c>
      <c r="B35" s="1" t="s">
        <v>11</v>
      </c>
      <c r="C35" s="4">
        <v>597</v>
      </c>
      <c r="D35" s="1">
        <v>278</v>
      </c>
      <c r="E35" s="4">
        <v>876</v>
      </c>
      <c r="F35" s="4">
        <f t="shared" si="0"/>
        <v>243528</v>
      </c>
      <c r="G35" s="4">
        <f t="shared" si="1"/>
        <v>165966</v>
      </c>
      <c r="H35" s="4">
        <f t="shared" si="2"/>
        <v>77562</v>
      </c>
      <c r="I35" s="4">
        <v>11027</v>
      </c>
      <c r="J35" s="5">
        <f t="shared" si="3"/>
        <v>66535</v>
      </c>
    </row>
  </sheetData>
  <dataValidations count="1">
    <dataValidation type="list" allowBlank="1" showInputMessage="1" showErrorMessage="1" sqref="N5" xr:uid="{F907A769-0A26-40EC-8E16-9917C34BC5F8}">
      <formula1>$A$5:$A$35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Collegiate</dc:creator>
  <cp:lastModifiedBy>Computer Collegiate</cp:lastModifiedBy>
  <dcterms:created xsi:type="dcterms:W3CDTF">2023-08-04T12:00:47Z</dcterms:created>
  <dcterms:modified xsi:type="dcterms:W3CDTF">2023-10-16T15:51:58Z</dcterms:modified>
</cp:coreProperties>
</file>