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13_ncr:1_{036AC726-8CC7-45DD-8C41-C63E47C04343}" xr6:coauthVersionLast="47" xr6:coauthVersionMax="47" xr10:uidLastSave="{00000000-0000-0000-0000-000000000000}"/>
  <bookViews>
    <workbookView xWindow="0" yWindow="0" windowWidth="10245" windowHeight="10920" activeTab="6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TRV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1" i="3" l="1"/>
  <c r="P391" i="3"/>
  <c r="N5" i="7"/>
  <c r="N20" i="7"/>
  <c r="O22" i="7"/>
  <c r="Q20" i="7"/>
  <c r="S20" i="7" s="1"/>
  <c r="P21" i="7"/>
  <c r="Q21" i="7" s="1"/>
  <c r="S21" i="7" s="1"/>
  <c r="Q5" i="7"/>
  <c r="R5" i="7" s="1"/>
  <c r="P6" i="7"/>
  <c r="Q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O7" i="7"/>
  <c r="D7" i="7"/>
  <c r="R391" i="3"/>
  <c r="Q391" i="3"/>
  <c r="Q269" i="3"/>
  <c r="Q270" i="3"/>
  <c r="R270" i="3"/>
  <c r="E2" i="3"/>
  <c r="R28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R271" i="3"/>
  <c r="Q271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25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91" i="3"/>
  <c r="R9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2" i="3"/>
  <c r="H5" i="7"/>
  <c r="J5" i="7" s="1"/>
  <c r="P292" i="3"/>
  <c r="O292" i="3"/>
  <c r="O216" i="3"/>
  <c r="P273" i="3"/>
  <c r="O272" i="3"/>
  <c r="O271" i="3"/>
  <c r="P271" i="3"/>
  <c r="P272" i="3"/>
  <c r="O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171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P8" i="3"/>
  <c r="P9" i="3"/>
  <c r="P10" i="3"/>
  <c r="P11" i="3"/>
  <c r="P12" i="3"/>
  <c r="P13" i="3"/>
  <c r="P14" i="3"/>
  <c r="P15" i="3"/>
  <c r="P16" i="3"/>
  <c r="P17" i="3"/>
  <c r="O12" i="3"/>
  <c r="O13" i="3"/>
  <c r="O14" i="3"/>
  <c r="O15" i="3"/>
  <c r="O16" i="3"/>
  <c r="O17" i="3"/>
  <c r="O8" i="3"/>
  <c r="O9" i="3"/>
  <c r="O10" i="3"/>
  <c r="O11" i="3"/>
  <c r="P7" i="3"/>
  <c r="O7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5" i="1"/>
  <c r="P22" i="7" l="1"/>
  <c r="Q22" i="7" s="1"/>
  <c r="R20" i="7"/>
  <c r="S6" i="7"/>
  <c r="S22" i="7"/>
  <c r="R22" i="7"/>
  <c r="P23" i="7"/>
  <c r="Q23" i="7" s="1"/>
  <c r="R21" i="7"/>
  <c r="H9" i="7"/>
  <c r="P7" i="7"/>
  <c r="S5" i="7"/>
  <c r="R6" i="7"/>
  <c r="H6" i="7"/>
  <c r="H14" i="7"/>
  <c r="H10" i="7"/>
  <c r="H13" i="7"/>
  <c r="H16" i="7"/>
  <c r="H12" i="7"/>
  <c r="H8" i="7"/>
  <c r="H15" i="7"/>
  <c r="J15" i="7" s="1"/>
  <c r="H11" i="7"/>
  <c r="H7" i="7"/>
  <c r="I5" i="7"/>
  <c r="P8" i="7" l="1"/>
  <c r="Q8" i="7" s="1"/>
  <c r="Q7" i="7"/>
  <c r="S7" i="7" s="1"/>
  <c r="P24" i="7"/>
  <c r="Q24" i="7" s="1"/>
  <c r="P9" i="7"/>
  <c r="Q9" i="7" s="1"/>
  <c r="I6" i="7"/>
  <c r="J6" i="7"/>
  <c r="I7" i="7"/>
  <c r="J7" i="7"/>
  <c r="I8" i="7"/>
  <c r="J8" i="7"/>
  <c r="I10" i="7"/>
  <c r="J10" i="7"/>
  <c r="I11" i="7"/>
  <c r="J11" i="7"/>
  <c r="I12" i="7"/>
  <c r="J12" i="7"/>
  <c r="I13" i="7"/>
  <c r="J13" i="7"/>
  <c r="I14" i="7"/>
  <c r="J14" i="7"/>
  <c r="I9" i="7"/>
  <c r="J9" i="7"/>
  <c r="I15" i="7"/>
  <c r="I16" i="7"/>
  <c r="J16" i="7"/>
  <c r="P25" i="7" l="1"/>
  <c r="Q25" i="7" s="1"/>
  <c r="S23" i="7"/>
  <c r="R23" i="7"/>
  <c r="R7" i="7"/>
  <c r="S8" i="7"/>
  <c r="R8" i="7"/>
  <c r="P10" i="7"/>
  <c r="Q10" i="7" s="1"/>
  <c r="R10" i="7" s="1"/>
  <c r="P26" i="7" l="1"/>
  <c r="Q26" i="7" s="1"/>
  <c r="S24" i="7"/>
  <c r="R24" i="7"/>
  <c r="S9" i="7"/>
  <c r="R9" i="7"/>
  <c r="P11" i="7"/>
  <c r="Q11" i="7" s="1"/>
  <c r="P27" i="7" l="1"/>
  <c r="Q27" i="7" s="1"/>
  <c r="S25" i="7"/>
  <c r="R25" i="7"/>
  <c r="S10" i="7"/>
  <c r="P12" i="7"/>
  <c r="Q12" i="7" s="1"/>
  <c r="P28" i="7" l="1"/>
  <c r="Q28" i="7" s="1"/>
  <c r="S26" i="7"/>
  <c r="R26" i="7"/>
  <c r="S11" i="7"/>
  <c r="R11" i="7"/>
  <c r="P13" i="7"/>
  <c r="Q13" i="7" s="1"/>
  <c r="P29" i="7" l="1"/>
  <c r="S27" i="7"/>
  <c r="R27" i="7"/>
  <c r="S12" i="7"/>
  <c r="R12" i="7"/>
  <c r="P14" i="7"/>
  <c r="Q14" i="7" s="1"/>
  <c r="Q29" i="7" l="1"/>
  <c r="P30" i="7"/>
  <c r="S28" i="7"/>
  <c r="R28" i="7"/>
  <c r="S13" i="7"/>
  <c r="R13" i="7"/>
  <c r="P15" i="7"/>
  <c r="Q15" i="7" s="1"/>
  <c r="Q30" i="7" l="1"/>
  <c r="P31" i="7"/>
  <c r="S29" i="7"/>
  <c r="R29" i="7"/>
  <c r="S14" i="7"/>
  <c r="R14" i="7"/>
  <c r="P16" i="7"/>
  <c r="Q16" i="7" s="1"/>
  <c r="P32" i="7" l="1"/>
  <c r="Q31" i="7"/>
  <c r="S30" i="7"/>
  <c r="R30" i="7"/>
  <c r="S15" i="7"/>
  <c r="R15" i="7"/>
  <c r="R31" i="7" l="1"/>
  <c r="S31" i="7"/>
  <c r="Q32" i="7"/>
  <c r="P33" i="7"/>
  <c r="S16" i="7"/>
  <c r="R16" i="7"/>
  <c r="Q33" i="7" l="1"/>
  <c r="P34" i="7"/>
  <c r="R32" i="7"/>
  <c r="S32" i="7"/>
  <c r="H17" i="7"/>
  <c r="G18" i="7"/>
  <c r="P35" i="7" l="1"/>
  <c r="Q34" i="7"/>
  <c r="S33" i="7"/>
  <c r="R33" i="7"/>
  <c r="H18" i="7"/>
  <c r="G19" i="7"/>
  <c r="I17" i="7"/>
  <c r="J17" i="7"/>
  <c r="R34" i="7" l="1"/>
  <c r="S34" i="7"/>
  <c r="P36" i="7"/>
  <c r="Q35" i="7"/>
  <c r="H19" i="7"/>
  <c r="J19" i="7" s="1"/>
  <c r="G20" i="7"/>
  <c r="J18" i="7"/>
  <c r="I18" i="7"/>
  <c r="I19" i="7" l="1"/>
  <c r="Q36" i="7"/>
  <c r="P37" i="7"/>
  <c r="Q37" i="7" s="1"/>
  <c r="R35" i="7"/>
  <c r="S35" i="7"/>
  <c r="H20" i="7"/>
  <c r="G21" i="7"/>
  <c r="R37" i="7" l="1"/>
  <c r="S37" i="7"/>
  <c r="R36" i="7"/>
  <c r="S36" i="7"/>
  <c r="H21" i="7"/>
  <c r="G22" i="7"/>
  <c r="I20" i="7"/>
  <c r="J20" i="7"/>
  <c r="H22" i="7" l="1"/>
  <c r="G23" i="7"/>
  <c r="J21" i="7"/>
  <c r="I21" i="7"/>
  <c r="H23" i="7" l="1"/>
  <c r="G24" i="7"/>
  <c r="J22" i="7"/>
  <c r="I22" i="7"/>
  <c r="H24" i="7" l="1"/>
  <c r="G25" i="7"/>
  <c r="I23" i="7"/>
  <c r="J23" i="7"/>
  <c r="G26" i="7" l="1"/>
  <c r="H25" i="7"/>
  <c r="J24" i="7"/>
  <c r="I24" i="7"/>
  <c r="I25" i="7" l="1"/>
  <c r="J25" i="7"/>
  <c r="H26" i="7"/>
  <c r="G27" i="7"/>
  <c r="H27" i="7" l="1"/>
  <c r="G28" i="7"/>
  <c r="H28" i="7" s="1"/>
  <c r="I26" i="7"/>
  <c r="J26" i="7"/>
  <c r="I28" i="7" l="1"/>
  <c r="J28" i="7"/>
  <c r="I27" i="7"/>
  <c r="J27" i="7"/>
</calcChain>
</file>

<file path=xl/sharedStrings.xml><?xml version="1.0" encoding="utf-8"?>
<sst xmlns="http://schemas.openxmlformats.org/spreadsheetml/2006/main" count="971" uniqueCount="825">
  <si>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</si>
  <si>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</si>
  <si>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</si>
  <si>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</si>
  <si>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</si>
  <si>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</si>
  <si>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</si>
  <si>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</si>
  <si>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</si>
  <si>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</si>
  <si>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</si>
  <si>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</si>
  <si>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</si>
  <si>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</si>
  <si>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</si>
  <si>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</si>
  <si>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</si>
  <si>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</si>
  <si>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</si>
  <si>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</si>
  <si>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</si>
  <si>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</si>
  <si>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</si>
  <si>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</si>
  <si>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</si>
  <si>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</si>
  <si>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</si>
  <si>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</si>
  <si>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</si>
  <si>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</si>
  <si>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</si>
  <si>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</si>
  <si>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</si>
  <si>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</si>
  <si>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</si>
  <si>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</si>
  <si>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</si>
  <si>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</si>
  <si>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</si>
  <si>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</si>
  <si>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</si>
  <si>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</si>
  <si>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</si>
  <si>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</si>
  <si>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</si>
  <si>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</si>
  <si>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</si>
  <si>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</si>
  <si>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</si>
  <si>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</si>
  <si>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</si>
  <si>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</si>
  <si>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</si>
  <si>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</si>
  <si>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</si>
  <si>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</si>
  <si>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</si>
  <si>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</si>
  <si>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</si>
  <si>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</si>
  <si>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</si>
  <si>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</si>
  <si>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</si>
  <si>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</si>
  <si>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</si>
  <si>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</si>
  <si>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</si>
  <si>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</si>
  <si>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</si>
  <si>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</si>
  <si>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</si>
  <si>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</si>
  <si>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</si>
  <si>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</si>
  <si>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</si>
  <si>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</si>
  <si>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</si>
  <si>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</si>
  <si>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</si>
  <si>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</si>
  <si>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</si>
  <si>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</si>
  <si>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</si>
  <si>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</si>
  <si>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</si>
  <si>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</si>
  <si>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</si>
  <si>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</si>
  <si>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</si>
  <si>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</si>
  <si>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</si>
  <si>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</si>
  <si>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</si>
  <si>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</si>
  <si>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</si>
  <si>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</si>
  <si>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</si>
  <si>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</si>
  <si>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</si>
  <si>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</si>
  <si>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</si>
  <si>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</si>
  <si>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</si>
  <si>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</si>
  <si>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</si>
  <si>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</si>
  <si>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</si>
  <si>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</si>
  <si>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</si>
  <si>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</si>
  <si>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</si>
  <si>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</si>
  <si>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</si>
  <si>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</si>
  <si>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</si>
  <si>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</si>
  <si>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</si>
  <si>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</si>
  <si>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</si>
  <si>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</si>
  <si>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</si>
  <si>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</si>
  <si>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</si>
  <si>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</si>
  <si>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</si>
  <si>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</si>
  <si>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</si>
  <si>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</si>
  <si>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</si>
  <si>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</si>
  <si>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</si>
  <si>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</si>
  <si>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</si>
  <si>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</si>
  <si>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</si>
  <si>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</si>
  <si>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</si>
  <si>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</si>
  <si>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</si>
  <si>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</si>
  <si>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</si>
  <si>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</si>
  <si>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</si>
  <si>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</si>
  <si>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</si>
  <si>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</si>
  <si>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</si>
  <si>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</si>
  <si>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</si>
  <si>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</si>
  <si>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</si>
  <si>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</si>
  <si>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</si>
  <si>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</si>
  <si>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</si>
  <si>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</si>
  <si>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</si>
  <si>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</si>
  <si>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</si>
  <si>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</si>
  <si>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</si>
  <si>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</si>
  <si>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</si>
  <si>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</si>
  <si>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</si>
  <si>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</si>
  <si>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</si>
  <si>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</si>
  <si>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</si>
  <si>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</si>
  <si>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</si>
  <si>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</si>
  <si>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</si>
  <si>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</si>
  <si>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</si>
  <si>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</si>
  <si>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</si>
  <si>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</si>
  <si>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</si>
  <si>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</si>
  <si>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</si>
  <si>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</si>
  <si>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</si>
  <si>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</si>
  <si>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</si>
  <si>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</si>
  <si>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</si>
  <si>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</si>
  <si>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</si>
  <si>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</si>
  <si>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</si>
  <si>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</si>
  <si>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</si>
  <si>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</si>
  <si>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</si>
  <si>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</si>
  <si>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</si>
  <si>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</si>
  <si>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</si>
  <si>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</si>
  <si>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</si>
  <si>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</si>
  <si>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</si>
  <si>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</si>
  <si>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</si>
  <si>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</si>
  <si>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</si>
  <si>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</si>
  <si>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</si>
  <si>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</si>
  <si>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</si>
  <si>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</si>
  <si>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</si>
  <si>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</si>
  <si>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</si>
  <si>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</si>
  <si>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</si>
  <si>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</si>
  <si>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</si>
  <si>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</si>
  <si>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</si>
  <si>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</si>
  <si>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</si>
  <si>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</si>
  <si>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</si>
  <si>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</si>
  <si>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</si>
  <si>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</si>
  <si>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</si>
  <si>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</si>
  <si>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</si>
  <si>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</si>
  <si>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</si>
  <si>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</si>
  <si>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</si>
  <si>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</si>
  <si>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</si>
  <si>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</si>
  <si>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</si>
  <si>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</si>
  <si>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</si>
  <si>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</si>
  <si>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</si>
  <si>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</si>
  <si>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</si>
  <si>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</si>
  <si>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</si>
  <si>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</si>
  <si>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</si>
  <si>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</si>
  <si>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</si>
  <si>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</si>
  <si>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</si>
  <si>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</si>
  <si>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</si>
  <si>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</si>
  <si>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</si>
  <si>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</si>
  <si>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</si>
  <si>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</si>
  <si>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</si>
  <si>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</si>
  <si>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</si>
  <si>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</si>
  <si>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</si>
  <si>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</si>
  <si>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</si>
  <si>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</si>
  <si>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</si>
  <si>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</si>
  <si>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</si>
  <si>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</si>
  <si>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</si>
  <si>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</si>
  <si>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</si>
  <si>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</si>
  <si>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</si>
  <si>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</si>
  <si>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</si>
  <si>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</si>
  <si>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</si>
  <si>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</si>
  <si>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</si>
  <si>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</si>
  <si>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</si>
  <si>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</si>
  <si>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</si>
  <si>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</si>
  <si>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</si>
  <si>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</si>
  <si>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</si>
  <si>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</si>
  <si>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</si>
  <si>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</si>
  <si>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</si>
  <si>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</si>
  <si>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</si>
  <si>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</si>
  <si>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</si>
  <si>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</si>
  <si>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</si>
  <si>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</si>
  <si>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</si>
  <si>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</si>
  <si>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</si>
  <si>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</si>
  <si>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</si>
  <si>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</si>
  <si>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</si>
  <si>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</si>
  <si>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</si>
  <si>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</si>
  <si>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</si>
  <si>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</si>
  <si>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</si>
  <si>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</si>
  <si>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</si>
  <si>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</si>
  <si>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</si>
  <si>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</si>
  <si>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</si>
  <si>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</si>
  <si>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</si>
  <si>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</si>
  <si>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</si>
  <si>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</si>
  <si>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</si>
  <si>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</si>
  <si>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</si>
  <si>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</si>
  <si>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</si>
  <si>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</si>
  <si>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</si>
  <si>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</si>
  <si>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</si>
  <si>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</si>
  <si>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</si>
  <si>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</si>
  <si>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</si>
  <si>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</si>
  <si>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</si>
  <si>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</si>
  <si>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</si>
  <si>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</si>
  <si>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</si>
  <si>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</si>
  <si>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</si>
  <si>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</si>
  <si>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</si>
  <si>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</si>
  <si>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</si>
  <si>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</si>
  <si>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</si>
  <si>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</si>
  <si>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</si>
  <si>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</si>
  <si>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</si>
  <si>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</si>
  <si>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</si>
  <si>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</si>
  <si>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</si>
  <si>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</si>
  <si>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</si>
  <si>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</si>
  <si>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</si>
  <si>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</si>
  <si>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</si>
  <si>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</si>
  <si>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</si>
  <si>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</si>
  <si>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</si>
  <si>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</si>
  <si>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</si>
  <si>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</si>
  <si>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</si>
  <si>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</si>
  <si>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</si>
  <si>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</si>
  <si>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</si>
  <si>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</si>
  <si>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</si>
  <si>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</si>
  <si>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</si>
  <si>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</si>
  <si>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</si>
  <si>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</si>
  <si>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</si>
  <si>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</si>
  <si>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</si>
  <si>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</si>
  <si>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</si>
  <si>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</si>
  <si>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</si>
  <si>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</si>
  <si>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</si>
  <si>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</si>
  <si>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</si>
  <si>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</si>
  <si>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</si>
  <si>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</si>
  <si>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</si>
  <si>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</si>
  <si>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</si>
  <si>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</si>
  <si>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</si>
  <si>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</si>
  <si>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</si>
  <si>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</si>
  <si>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</si>
  <si>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</si>
  <si>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</si>
  <si>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</si>
  <si>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</si>
  <si>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</si>
  <si>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</si>
  <si>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</si>
  <si>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</si>
  <si>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</si>
  <si>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</si>
  <si>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</si>
  <si>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</si>
  <si>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</si>
  <si>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</si>
  <si>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</si>
  <si>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</si>
  <si>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</si>
  <si>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</si>
  <si>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</si>
  <si>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</si>
  <si>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</si>
  <si>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</si>
  <si>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</si>
  <si>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</si>
  <si>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</si>
  <si>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</si>
  <si>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</si>
  <si>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</si>
  <si>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</si>
  <si>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</si>
  <si>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</si>
  <si>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</si>
  <si>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</si>
  <si>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</si>
  <si>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</si>
  <si>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</si>
  <si>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</si>
  <si>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</si>
  <si>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</si>
  <si>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</si>
  <si>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</si>
  <si>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</si>
  <si>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</si>
  <si>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</si>
  <si>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</si>
  <si>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</si>
  <si>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</si>
  <si>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</si>
  <si>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</si>
  <si>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</si>
  <si>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</si>
  <si>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</si>
  <si>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</si>
  <si>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</si>
  <si>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</si>
  <si>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</si>
  <si>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</si>
  <si>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</si>
  <si>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</si>
  <si>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</si>
  <si>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</si>
  <si>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</si>
  <si>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</si>
  <si>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</si>
  <si>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</si>
  <si>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</si>
  <si>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</si>
  <si>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</si>
  <si>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</si>
  <si>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</si>
  <si>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</si>
  <si>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</si>
  <si>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</si>
  <si>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</si>
  <si>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</si>
  <si>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</si>
  <si>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</si>
  <si>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</si>
  <si>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</si>
  <si>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</si>
  <si>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</si>
  <si>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</si>
  <si>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</si>
  <si>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</si>
  <si>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</si>
  <si>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</si>
  <si>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</si>
  <si>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</si>
  <si>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</si>
  <si>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</si>
  <si>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</si>
  <si>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</si>
  <si>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</si>
  <si>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</si>
  <si>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</si>
  <si>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</si>
  <si>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</si>
  <si>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</si>
  <si>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</si>
  <si>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</si>
  <si>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</si>
  <si>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</si>
  <si>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</si>
  <si>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</si>
  <si>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</si>
  <si>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</si>
  <si>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</si>
  <si>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</si>
  <si>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</si>
  <si>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</si>
  <si>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</si>
  <si>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</si>
  <si>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</si>
  <si>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</si>
  <si>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</si>
  <si>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</si>
  <si>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</si>
  <si>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</si>
  <si>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</si>
  <si>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</si>
  <si>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</si>
  <si>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</si>
  <si>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</si>
  <si>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</si>
  <si>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</si>
  <si>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</si>
  <si>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</si>
  <si>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</si>
  <si>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</si>
  <si>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</si>
  <si>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</si>
  <si>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</si>
  <si>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</si>
  <si>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</si>
  <si>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</si>
  <si>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</si>
  <si>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</si>
  <si>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</si>
  <si>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</si>
  <si>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</si>
  <si>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</si>
  <si>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</si>
  <si>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</si>
  <si>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</si>
  <si>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</si>
  <si>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</si>
  <si>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</si>
  <si>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</si>
  <si>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</si>
  <si>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</si>
  <si>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</si>
  <si>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</si>
  <si>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</si>
  <si>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</si>
  <si>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</si>
  <si>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</si>
  <si>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</si>
  <si>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</si>
  <si>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</si>
  <si>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</si>
  <si>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</si>
  <si>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</si>
  <si>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</si>
  <si>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</si>
  <si>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</si>
  <si>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</si>
  <si>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</si>
  <si>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</si>
  <si>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</si>
  <si>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</si>
  <si>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</si>
  <si>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</si>
  <si>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</si>
  <si>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</si>
  <si>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</si>
  <si>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</si>
  <si>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</si>
  <si>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</si>
  <si>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</si>
  <si>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</si>
  <si>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</si>
  <si>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</si>
  <si>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</si>
  <si>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</si>
  <si>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</si>
  <si>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</si>
  <si>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</si>
  <si>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</si>
  <si>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</si>
  <si>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</si>
  <si>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</si>
  <si>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</si>
  <si>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</si>
  <si>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</si>
  <si>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</si>
  <si>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</si>
  <si>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</si>
  <si>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</si>
  <si>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</si>
  <si>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</si>
  <si>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</si>
  <si>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</si>
  <si>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</si>
  <si>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</si>
  <si>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</si>
  <si>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</si>
  <si>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</si>
  <si>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</si>
  <si>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</si>
  <si>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</si>
  <si>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</si>
  <si>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</si>
  <si>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</si>
  <si>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</si>
  <si>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</si>
  <si>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</si>
  <si>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</si>
  <si>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</si>
  <si>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</si>
  <si>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</si>
  <si>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</si>
  <si>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</si>
  <si>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</si>
  <si>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</si>
  <si>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</si>
  <si>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</si>
  <si>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</si>
  <si>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</si>
  <si>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</si>
  <si>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</si>
  <si>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</si>
  <si>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</si>
  <si>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</si>
  <si>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</si>
  <si>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</si>
  <si>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</si>
  <si>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</si>
  <si>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</si>
  <si>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</si>
  <si>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</si>
  <si>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</si>
  <si>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</si>
  <si>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</si>
  <si>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</si>
  <si>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</si>
  <si>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</si>
  <si>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</si>
  <si>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</si>
  <si>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</si>
  <si>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</si>
  <si>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</si>
  <si>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</si>
  <si>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</si>
  <si>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</si>
  <si>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</si>
  <si>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</si>
  <si>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</si>
  <si>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</si>
  <si>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</si>
  <si>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</si>
  <si>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</si>
  <si>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</si>
  <si>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</si>
  <si>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</si>
  <si>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</si>
  <si>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</si>
  <si>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</si>
  <si>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</si>
  <si>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</si>
  <si>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</si>
  <si>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</si>
  <si>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</si>
  <si>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</si>
  <si>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</si>
  <si>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</si>
  <si>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</si>
  <si>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</si>
  <si>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</si>
  <si>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</si>
  <si>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</si>
  <si>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</si>
  <si>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</si>
  <si>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</si>
  <si>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</si>
  <si>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</si>
  <si>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</si>
  <si>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</si>
  <si>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</si>
  <si>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</si>
  <si>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</si>
  <si>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</si>
  <si>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</si>
  <si>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</si>
  <si>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</si>
  <si>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</si>
  <si>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</si>
  <si>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</si>
  <si>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</si>
  <si>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</si>
  <si>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</si>
  <si>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</si>
  <si>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</si>
  <si>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</si>
  <si>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</si>
  <si>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</si>
  <si>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</si>
  <si>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</si>
  <si>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</si>
  <si>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</si>
  <si>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</si>
  <si>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</si>
  <si>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</si>
  <si>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</si>
  <si>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</si>
  <si>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</si>
  <si>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</si>
  <si>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</si>
  <si>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</si>
  <si>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</si>
  <si>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</si>
  <si>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</si>
  <si>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</si>
  <si>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</si>
  <si>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</si>
  <si>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</si>
  <si>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</si>
  <si>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</si>
  <si>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</si>
  <si>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</si>
  <si>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</si>
  <si>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</si>
  <si>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</si>
  <si>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</si>
  <si>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</si>
  <si>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</si>
  <si>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</si>
  <si>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</si>
  <si>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</si>
  <si>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</si>
  <si>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</si>
  <si>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</si>
  <si>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</si>
  <si>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</si>
  <si>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</si>
  <si>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</si>
  <si>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</si>
  <si>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</si>
  <si>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</si>
  <si>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</si>
  <si>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</si>
  <si>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</si>
  <si>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</si>
  <si>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</si>
  <si>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</si>
  <si>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</si>
  <si>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</si>
  <si>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</si>
  <si>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</si>
  <si>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</si>
  <si>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</si>
  <si>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</si>
  <si>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</si>
  <si>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</si>
  <si>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</si>
  <si>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</si>
  <si>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</si>
  <si>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</si>
  <si>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</si>
  <si>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</si>
  <si>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</si>
  <si>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</si>
  <si>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</si>
  <si>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</si>
  <si>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</si>
  <si>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</si>
  <si>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</si>
  <si>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</si>
  <si>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</si>
  <si>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</si>
  <si>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</si>
  <si>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</si>
  <si>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</si>
  <si>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</si>
  <si>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</si>
  <si>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</si>
  <si>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</si>
  <si>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</si>
  <si>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</si>
  <si>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</si>
  <si>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</si>
  <si>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</si>
  <si>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</si>
  <si>
    <t>RV</t>
  </si>
  <si>
    <t>TRn</t>
  </si>
  <si>
    <t>Real Physical Value</t>
  </si>
  <si>
    <t>Transmitter Range</t>
  </si>
  <si>
    <t>Max. Read Val</t>
  </si>
  <si>
    <t>% Val</t>
  </si>
  <si>
    <t>Controller Tuning Relative Value</t>
  </si>
  <si>
    <t>HIGH RANGE</t>
  </si>
  <si>
    <t>LOW RANGE</t>
  </si>
  <si>
    <t>LRn 2</t>
  </si>
  <si>
    <t>LRn 1</t>
  </si>
  <si>
    <t>HRn 1</t>
  </si>
  <si>
    <t>HRn 2</t>
  </si>
  <si>
    <t>Max Value 1</t>
  </si>
  <si>
    <t>Max Value 2</t>
  </si>
  <si>
    <t>7*</t>
  </si>
  <si>
    <t>*2</t>
  </si>
  <si>
    <t>*1</t>
  </si>
  <si>
    <t>*3</t>
  </si>
  <si>
    <t>EU</t>
  </si>
  <si>
    <t>*A</t>
  </si>
  <si>
    <t>Kp *E</t>
  </si>
  <si>
    <t>Udesign *C</t>
  </si>
  <si>
    <t>EU 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</si>
</sst>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4" fillId="3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0" fillId="2" borderId="0" xfId="0" applyFill="1" applyAlignment="1">
      <alignment horizontal="center" vertical="center" textRotation="135"/>
    </xf>
    <xf numFmtId="0" fontId="0" fillId="2" borderId="0" xfId="0" applyFill="1" applyAlignment="1">
      <alignment vertical="center" textRotation="135"/>
    </xf>
    <xf numFmtId="0" fontId="0" fillId="3" borderId="0" xfId="0" applyFill="1" applyAlignment="1">
      <alignment horizontal="center" vertical="center" textRotation="255"/>
    </xf>
    <xf numFmtId="0" fontId="0" fillId="0" borderId="0" xfId="0" applyAlignment="1">
      <alignment horizont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Sheet3!$O$271:$O$390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Sheet3!$P$271:$P$390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Sheet3!$H$7:$H$390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Sheet3!$K$7:$K$390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Sheet3!$I$7:$I$270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Sheet3!$I$271:$I$390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Sheet3!$J$7:$J$270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Sheet3!$J$271:$J$390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Sheet3!$E$7:$E$390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Sheet3!$F$7:$F$390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Sheet3!$G$7:$G$390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Sheet3!$O$7:$O$270</c:f>
              <c:numCache>
                <c:formatCode>0.00000000</c:formatCode>
                <c:ptCount val="264"/>
                <c:pt idx="0">
                  <c:v>1.7391304347826085E-4</c:v>
                </c:pt>
                <c:pt idx="1">
                  <c:v>1.7391304347826085E-4</c:v>
                </c:pt>
                <c:pt idx="2">
                  <c:v>1.7391304347826085E-4</c:v>
                </c:pt>
                <c:pt idx="3">
                  <c:v>1.5942028985507247E-4</c:v>
                </c:pt>
                <c:pt idx="4">
                  <c:v>1.5942028985507247E-4</c:v>
                </c:pt>
                <c:pt idx="5">
                  <c:v>1.5942028985507247E-4</c:v>
                </c:pt>
                <c:pt idx="6">
                  <c:v>1.5942028985507247E-4</c:v>
                </c:pt>
                <c:pt idx="7">
                  <c:v>1.5942028985507247E-4</c:v>
                </c:pt>
                <c:pt idx="8">
                  <c:v>1.5942028985507247E-4</c:v>
                </c:pt>
                <c:pt idx="9">
                  <c:v>1.5942028985507247E-4</c:v>
                </c:pt>
                <c:pt idx="10">
                  <c:v>1.5942028985507247E-4</c:v>
                </c:pt>
                <c:pt idx="11">
                  <c:v>1.7391304347826085E-4</c:v>
                </c:pt>
                <c:pt idx="12">
                  <c:v>1.5942028985507247E-4</c:v>
                </c:pt>
                <c:pt idx="13">
                  <c:v>1.5942028985507247E-4</c:v>
                </c:pt>
                <c:pt idx="14">
                  <c:v>1.0385852090032155E-2</c:v>
                </c:pt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  <c:pt idx="218">
                  <c:v>2.2000000000000001E-4</c:v>
                </c:pt>
                <c:pt idx="219">
                  <c:v>2.2000000000000001E-4</c:v>
                </c:pt>
                <c:pt idx="220">
                  <c:v>2.2000000000000001E-4</c:v>
                </c:pt>
                <c:pt idx="221">
                  <c:v>2.2000000000000001E-4</c:v>
                </c:pt>
                <c:pt idx="222">
                  <c:v>2.2000000000000001E-4</c:v>
                </c:pt>
                <c:pt idx="223">
                  <c:v>2.2000000000000001E-4</c:v>
                </c:pt>
                <c:pt idx="224">
                  <c:v>2.2000000000000001E-4</c:v>
                </c:pt>
                <c:pt idx="225">
                  <c:v>2.2000000000000001E-4</c:v>
                </c:pt>
                <c:pt idx="226">
                  <c:v>2.2000000000000001E-4</c:v>
                </c:pt>
                <c:pt idx="227">
                  <c:v>2.2000000000000001E-4</c:v>
                </c:pt>
                <c:pt idx="228">
                  <c:v>2.2000000000000001E-4</c:v>
                </c:pt>
                <c:pt idx="229">
                  <c:v>2.2000000000000001E-4</c:v>
                </c:pt>
                <c:pt idx="230">
                  <c:v>2.2000000000000001E-4</c:v>
                </c:pt>
                <c:pt idx="231">
                  <c:v>2.3999999999999998E-4</c:v>
                </c:pt>
                <c:pt idx="232">
                  <c:v>2.2000000000000001E-4</c:v>
                </c:pt>
                <c:pt idx="233">
                  <c:v>2.2000000000000001E-4</c:v>
                </c:pt>
                <c:pt idx="234">
                  <c:v>2.2000000000000001E-4</c:v>
                </c:pt>
                <c:pt idx="235">
                  <c:v>2.2000000000000001E-4</c:v>
                </c:pt>
                <c:pt idx="236">
                  <c:v>2.3999999999999998E-4</c:v>
                </c:pt>
                <c:pt idx="237">
                  <c:v>2.2000000000000001E-4</c:v>
                </c:pt>
                <c:pt idx="238">
                  <c:v>2.2000000000000001E-4</c:v>
                </c:pt>
                <c:pt idx="239">
                  <c:v>2.2000000000000001E-4</c:v>
                </c:pt>
                <c:pt idx="240">
                  <c:v>2.3999999999999998E-4</c:v>
                </c:pt>
                <c:pt idx="241">
                  <c:v>2.2000000000000001E-4</c:v>
                </c:pt>
                <c:pt idx="242">
                  <c:v>2.2000000000000001E-4</c:v>
                </c:pt>
                <c:pt idx="243">
                  <c:v>2.2000000000000001E-4</c:v>
                </c:pt>
                <c:pt idx="244">
                  <c:v>2.2000000000000001E-4</c:v>
                </c:pt>
                <c:pt idx="245">
                  <c:v>2.2000000000000001E-4</c:v>
                </c:pt>
                <c:pt idx="246">
                  <c:v>2.0000000000000001E-4</c:v>
                </c:pt>
                <c:pt idx="247">
                  <c:v>2.2000000000000001E-4</c:v>
                </c:pt>
                <c:pt idx="248">
                  <c:v>2.0000000000000001E-4</c:v>
                </c:pt>
                <c:pt idx="249">
                  <c:v>2.2000000000000001E-4</c:v>
                </c:pt>
                <c:pt idx="250">
                  <c:v>2.2000000000000001E-4</c:v>
                </c:pt>
                <c:pt idx="251">
                  <c:v>2.2000000000000001E-4</c:v>
                </c:pt>
                <c:pt idx="252">
                  <c:v>2.2000000000000001E-4</c:v>
                </c:pt>
                <c:pt idx="253">
                  <c:v>2.2000000000000001E-4</c:v>
                </c:pt>
                <c:pt idx="254">
                  <c:v>2.2000000000000001E-4</c:v>
                </c:pt>
                <c:pt idx="255">
                  <c:v>2.3999999999999998E-4</c:v>
                </c:pt>
                <c:pt idx="256">
                  <c:v>2.2000000000000001E-4</c:v>
                </c:pt>
                <c:pt idx="257">
                  <c:v>2.3999999999999998E-4</c:v>
                </c:pt>
                <c:pt idx="258">
                  <c:v>2.3999999999999998E-4</c:v>
                </c:pt>
                <c:pt idx="259">
                  <c:v>2.2000000000000001E-4</c:v>
                </c:pt>
                <c:pt idx="260">
                  <c:v>2.2000000000000001E-4</c:v>
                </c:pt>
                <c:pt idx="261">
                  <c:v>2.3999999999999998E-4</c:v>
                </c:pt>
                <c:pt idx="262">
                  <c:v>2.2000000000000001E-4</c:v>
                </c:pt>
                <c:pt idx="263">
                  <c:v>2.2000000000000001E-4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Sheet3!$P$7:$P$390</c:f>
              <c:numCache>
                <c:formatCode>0.00000000</c:formatCode>
                <c:ptCount val="384"/>
                <c:pt idx="0">
                  <c:v>6.4000000000000005E-4</c:v>
                </c:pt>
                <c:pt idx="1">
                  <c:v>6.2E-4</c:v>
                </c:pt>
                <c:pt idx="2">
                  <c:v>6.4000000000000005E-4</c:v>
                </c:pt>
                <c:pt idx="3">
                  <c:v>6.2E-4</c:v>
                </c:pt>
                <c:pt idx="4">
                  <c:v>6.6E-4</c:v>
                </c:pt>
                <c:pt idx="5">
                  <c:v>6.0000000000000006E-4</c:v>
                </c:pt>
                <c:pt idx="6">
                  <c:v>6.6E-4</c:v>
                </c:pt>
                <c:pt idx="7">
                  <c:v>5.4000000000000001E-4</c:v>
                </c:pt>
                <c:pt idx="8">
                  <c:v>6.6E-4</c:v>
                </c:pt>
                <c:pt idx="9">
                  <c:v>5.8E-4</c:v>
                </c:pt>
                <c:pt idx="10">
                  <c:v>6.7999999999999994E-4</c:v>
                </c:pt>
                <c:pt idx="11">
                  <c:v>5.5999999999999995E-4</c:v>
                </c:pt>
                <c:pt idx="12">
                  <c:v>6.2E-4</c:v>
                </c:pt>
                <c:pt idx="13">
                  <c:v>5.8E-4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5.8E-4</c:v>
                </c:pt>
                <c:pt idx="17">
                  <c:v>5.8E-4</c:v>
                </c:pt>
                <c:pt idx="18">
                  <c:v>6.4000000000000005E-4</c:v>
                </c:pt>
                <c:pt idx="19">
                  <c:v>6.2E-4</c:v>
                </c:pt>
                <c:pt idx="20">
                  <c:v>5.5999999999999995E-4</c:v>
                </c:pt>
                <c:pt idx="21">
                  <c:v>6.4000000000000005E-4</c:v>
                </c:pt>
                <c:pt idx="22">
                  <c:v>5.5999999999999995E-4</c:v>
                </c:pt>
                <c:pt idx="23">
                  <c:v>6.2E-4</c:v>
                </c:pt>
                <c:pt idx="24">
                  <c:v>6.0000000000000006E-4</c:v>
                </c:pt>
                <c:pt idx="25">
                  <c:v>6.6E-4</c:v>
                </c:pt>
                <c:pt idx="26">
                  <c:v>5.4000000000000001E-4</c:v>
                </c:pt>
                <c:pt idx="27">
                  <c:v>6.6E-4</c:v>
                </c:pt>
                <c:pt idx="28">
                  <c:v>5.8E-4</c:v>
                </c:pt>
                <c:pt idx="29">
                  <c:v>5.8E-4</c:v>
                </c:pt>
                <c:pt idx="30">
                  <c:v>6.4000000000000005E-4</c:v>
                </c:pt>
                <c:pt idx="31">
                  <c:v>6.0000000000000006E-4</c:v>
                </c:pt>
                <c:pt idx="32">
                  <c:v>6.2E-4</c:v>
                </c:pt>
                <c:pt idx="33">
                  <c:v>5.8E-4</c:v>
                </c:pt>
                <c:pt idx="34">
                  <c:v>6.4000000000000005E-4</c:v>
                </c:pt>
                <c:pt idx="35">
                  <c:v>5.8E-4</c:v>
                </c:pt>
                <c:pt idx="36">
                  <c:v>6.0000000000000006E-4</c:v>
                </c:pt>
                <c:pt idx="37">
                  <c:v>5.8E-4</c:v>
                </c:pt>
                <c:pt idx="38">
                  <c:v>6.2E-4</c:v>
                </c:pt>
                <c:pt idx="39">
                  <c:v>6.0000000000000006E-4</c:v>
                </c:pt>
                <c:pt idx="40">
                  <c:v>6.6E-4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5.4000000000000001E-4</c:v>
                </c:pt>
                <c:pt idx="44">
                  <c:v>6.6E-4</c:v>
                </c:pt>
                <c:pt idx="45">
                  <c:v>5.8E-4</c:v>
                </c:pt>
                <c:pt idx="46">
                  <c:v>5.5999999999999995E-4</c:v>
                </c:pt>
                <c:pt idx="47">
                  <c:v>6.0000000000000006E-4</c:v>
                </c:pt>
                <c:pt idx="48">
                  <c:v>5.8E-4</c:v>
                </c:pt>
                <c:pt idx="49">
                  <c:v>6.0000000000000006E-4</c:v>
                </c:pt>
                <c:pt idx="50">
                  <c:v>5.8E-4</c:v>
                </c:pt>
                <c:pt idx="51">
                  <c:v>6.7999999999999994E-4</c:v>
                </c:pt>
                <c:pt idx="52">
                  <c:v>5.5999999999999995E-4</c:v>
                </c:pt>
                <c:pt idx="53">
                  <c:v>6.4000000000000005E-4</c:v>
                </c:pt>
                <c:pt idx="54">
                  <c:v>5.5999999999999995E-4</c:v>
                </c:pt>
                <c:pt idx="55">
                  <c:v>6.2E-4</c:v>
                </c:pt>
                <c:pt idx="56">
                  <c:v>6.4000000000000005E-4</c:v>
                </c:pt>
                <c:pt idx="57">
                  <c:v>6.0000000000000006E-4</c:v>
                </c:pt>
                <c:pt idx="58">
                  <c:v>6.0000000000000006E-4</c:v>
                </c:pt>
                <c:pt idx="59">
                  <c:v>6.6E-4</c:v>
                </c:pt>
                <c:pt idx="60">
                  <c:v>5.4000000000000001E-4</c:v>
                </c:pt>
                <c:pt idx="61">
                  <c:v>6.4000000000000005E-4</c:v>
                </c:pt>
                <c:pt idx="62">
                  <c:v>5.8E-4</c:v>
                </c:pt>
                <c:pt idx="63">
                  <c:v>5.8E-4</c:v>
                </c:pt>
                <c:pt idx="64">
                  <c:v>6.6E-4</c:v>
                </c:pt>
                <c:pt idx="65">
                  <c:v>6.2E-4</c:v>
                </c:pt>
                <c:pt idx="66">
                  <c:v>6.0000000000000006E-4</c:v>
                </c:pt>
                <c:pt idx="67">
                  <c:v>6.0000000000000006E-4</c:v>
                </c:pt>
                <c:pt idx="68">
                  <c:v>6.2E-4</c:v>
                </c:pt>
                <c:pt idx="69">
                  <c:v>5.8E-4</c:v>
                </c:pt>
                <c:pt idx="70">
                  <c:v>6.7999999999999994E-4</c:v>
                </c:pt>
                <c:pt idx="71">
                  <c:v>5.4000000000000001E-4</c:v>
                </c:pt>
                <c:pt idx="72">
                  <c:v>6.6E-4</c:v>
                </c:pt>
                <c:pt idx="73">
                  <c:v>5.8E-4</c:v>
                </c:pt>
                <c:pt idx="74">
                  <c:v>6.6E-4</c:v>
                </c:pt>
                <c:pt idx="75">
                  <c:v>5.8E-4</c:v>
                </c:pt>
                <c:pt idx="76">
                  <c:v>6.9999999999999999E-4</c:v>
                </c:pt>
                <c:pt idx="77">
                  <c:v>6.0000000000000006E-4</c:v>
                </c:pt>
                <c:pt idx="78">
                  <c:v>6.9999999999999999E-4</c:v>
                </c:pt>
                <c:pt idx="79">
                  <c:v>6.2E-4</c:v>
                </c:pt>
                <c:pt idx="80">
                  <c:v>6.2E-4</c:v>
                </c:pt>
                <c:pt idx="81">
                  <c:v>6.2E-4</c:v>
                </c:pt>
                <c:pt idx="82">
                  <c:v>6.6E-4</c:v>
                </c:pt>
                <c:pt idx="83">
                  <c:v>6.0000000000000006E-4</c:v>
                </c:pt>
                <c:pt idx="84">
                  <c:v>2.2295000000000002E-2</c:v>
                </c:pt>
                <c:pt idx="85">
                  <c:v>2.2245000000000001E-2</c:v>
                </c:pt>
                <c:pt idx="86">
                  <c:v>2.2314999999999998E-2</c:v>
                </c:pt>
                <c:pt idx="87">
                  <c:v>2.2420000000000002E-2</c:v>
                </c:pt>
                <c:pt idx="88">
                  <c:v>2.239E-2</c:v>
                </c:pt>
                <c:pt idx="89">
                  <c:v>2.2280000000000001E-2</c:v>
                </c:pt>
                <c:pt idx="90">
                  <c:v>2.24E-2</c:v>
                </c:pt>
                <c:pt idx="91">
                  <c:v>2.2475000000000002E-2</c:v>
                </c:pt>
                <c:pt idx="92">
                  <c:v>2.2245000000000001E-2</c:v>
                </c:pt>
                <c:pt idx="93">
                  <c:v>2.2259999999999999E-2</c:v>
                </c:pt>
                <c:pt idx="94">
                  <c:v>2.2265E-2</c:v>
                </c:pt>
                <c:pt idx="95">
                  <c:v>2.2265E-2</c:v>
                </c:pt>
                <c:pt idx="96">
                  <c:v>2.2355E-2</c:v>
                </c:pt>
                <c:pt idx="97">
                  <c:v>2.2359999999999998E-2</c:v>
                </c:pt>
                <c:pt idx="98">
                  <c:v>2.2370000000000001E-2</c:v>
                </c:pt>
                <c:pt idx="99">
                  <c:v>2.2359999999999998E-2</c:v>
                </c:pt>
                <c:pt idx="100">
                  <c:v>2.24E-2</c:v>
                </c:pt>
                <c:pt idx="101">
                  <c:v>2.2329999999999999E-2</c:v>
                </c:pt>
                <c:pt idx="102">
                  <c:v>2.2284999999999999E-2</c:v>
                </c:pt>
                <c:pt idx="103">
                  <c:v>2.23E-2</c:v>
                </c:pt>
                <c:pt idx="104">
                  <c:v>2.2210000000000001E-2</c:v>
                </c:pt>
                <c:pt idx="105">
                  <c:v>2.2090000000000002E-2</c:v>
                </c:pt>
                <c:pt idx="106">
                  <c:v>2.231E-2</c:v>
                </c:pt>
                <c:pt idx="107">
                  <c:v>2.2159999999999999E-2</c:v>
                </c:pt>
                <c:pt idx="108">
                  <c:v>2.2159999999999999E-2</c:v>
                </c:pt>
                <c:pt idx="109">
                  <c:v>2.213E-2</c:v>
                </c:pt>
                <c:pt idx="110">
                  <c:v>2.2255E-2</c:v>
                </c:pt>
                <c:pt idx="111">
                  <c:v>2.2204999999999999E-2</c:v>
                </c:pt>
                <c:pt idx="112">
                  <c:v>2.231E-2</c:v>
                </c:pt>
                <c:pt idx="113">
                  <c:v>2.2280000000000001E-2</c:v>
                </c:pt>
                <c:pt idx="114">
                  <c:v>2.2295000000000002E-2</c:v>
                </c:pt>
                <c:pt idx="115">
                  <c:v>2.2214999999999999E-2</c:v>
                </c:pt>
                <c:pt idx="116">
                  <c:v>2.2200000000000001E-2</c:v>
                </c:pt>
                <c:pt idx="117">
                  <c:v>2.2239999999999999E-2</c:v>
                </c:pt>
                <c:pt idx="118">
                  <c:v>2.2295000000000002E-2</c:v>
                </c:pt>
                <c:pt idx="119">
                  <c:v>2.2280000000000001E-2</c:v>
                </c:pt>
                <c:pt idx="120">
                  <c:v>2.2314999999999998E-2</c:v>
                </c:pt>
                <c:pt idx="121">
                  <c:v>2.2249999999999999E-2</c:v>
                </c:pt>
                <c:pt idx="122">
                  <c:v>2.239E-2</c:v>
                </c:pt>
                <c:pt idx="123">
                  <c:v>2.2425E-2</c:v>
                </c:pt>
                <c:pt idx="124">
                  <c:v>2.239E-2</c:v>
                </c:pt>
                <c:pt idx="125">
                  <c:v>2.223E-2</c:v>
                </c:pt>
                <c:pt idx="126">
                  <c:v>2.2420000000000002E-2</c:v>
                </c:pt>
                <c:pt idx="127">
                  <c:v>6.6E-4</c:v>
                </c:pt>
                <c:pt idx="128">
                  <c:v>5.5999999999999995E-4</c:v>
                </c:pt>
                <c:pt idx="129">
                  <c:v>6.4000000000000005E-4</c:v>
                </c:pt>
                <c:pt idx="130">
                  <c:v>6.0000000000000006E-4</c:v>
                </c:pt>
                <c:pt idx="131">
                  <c:v>5.8E-4</c:v>
                </c:pt>
                <c:pt idx="132">
                  <c:v>6.4000000000000005E-4</c:v>
                </c:pt>
                <c:pt idx="133">
                  <c:v>6.7999999999999994E-4</c:v>
                </c:pt>
                <c:pt idx="134">
                  <c:v>6.2E-4</c:v>
                </c:pt>
                <c:pt idx="135">
                  <c:v>6.4000000000000005E-4</c:v>
                </c:pt>
                <c:pt idx="136">
                  <c:v>6.6E-4</c:v>
                </c:pt>
                <c:pt idx="137">
                  <c:v>6.0000000000000006E-4</c:v>
                </c:pt>
                <c:pt idx="138">
                  <c:v>5.8E-4</c:v>
                </c:pt>
                <c:pt idx="139">
                  <c:v>6.2E-4</c:v>
                </c:pt>
                <c:pt idx="140">
                  <c:v>6.0000000000000006E-4</c:v>
                </c:pt>
                <c:pt idx="141">
                  <c:v>5.8E-4</c:v>
                </c:pt>
                <c:pt idx="142">
                  <c:v>6.2E-4</c:v>
                </c:pt>
                <c:pt idx="143">
                  <c:v>6.4000000000000005E-4</c:v>
                </c:pt>
                <c:pt idx="144">
                  <c:v>6.6E-4</c:v>
                </c:pt>
                <c:pt idx="145">
                  <c:v>5.4000000000000001E-4</c:v>
                </c:pt>
                <c:pt idx="146">
                  <c:v>6.4000000000000005E-4</c:v>
                </c:pt>
                <c:pt idx="147">
                  <c:v>5.8E-4</c:v>
                </c:pt>
                <c:pt idx="148">
                  <c:v>6.9999999999999999E-4</c:v>
                </c:pt>
                <c:pt idx="149">
                  <c:v>6.0000000000000006E-4</c:v>
                </c:pt>
                <c:pt idx="150">
                  <c:v>6.4000000000000005E-4</c:v>
                </c:pt>
                <c:pt idx="151">
                  <c:v>5.8E-4</c:v>
                </c:pt>
                <c:pt idx="152">
                  <c:v>6.2E-4</c:v>
                </c:pt>
                <c:pt idx="153">
                  <c:v>6.0000000000000006E-4</c:v>
                </c:pt>
                <c:pt idx="154">
                  <c:v>6.4000000000000005E-4</c:v>
                </c:pt>
                <c:pt idx="155">
                  <c:v>6.2E-4</c:v>
                </c:pt>
                <c:pt idx="156">
                  <c:v>5.8E-4</c:v>
                </c:pt>
                <c:pt idx="157">
                  <c:v>6.7999999999999994E-4</c:v>
                </c:pt>
                <c:pt idx="158">
                  <c:v>6.0000000000000006E-4</c:v>
                </c:pt>
                <c:pt idx="159">
                  <c:v>6.0000000000000006E-4</c:v>
                </c:pt>
                <c:pt idx="160">
                  <c:v>5.8E-4</c:v>
                </c:pt>
                <c:pt idx="161">
                  <c:v>6.6E-4</c:v>
                </c:pt>
                <c:pt idx="162">
                  <c:v>6.4000000000000005E-4</c:v>
                </c:pt>
                <c:pt idx="163">
                  <c:v>6.9999999999999999E-4</c:v>
                </c:pt>
                <c:pt idx="164">
                  <c:v>5.8E-4</c:v>
                </c:pt>
                <c:pt idx="165">
                  <c:v>6.7999999999999994E-4</c:v>
                </c:pt>
                <c:pt idx="166">
                  <c:v>6.0000000000000006E-4</c:v>
                </c:pt>
                <c:pt idx="167">
                  <c:v>6.6E-4</c:v>
                </c:pt>
                <c:pt idx="168">
                  <c:v>6.2E-4</c:v>
                </c:pt>
                <c:pt idx="169">
                  <c:v>6.2E-4</c:v>
                </c:pt>
                <c:pt idx="170">
                  <c:v>6.4000000000000005E-4</c:v>
                </c:pt>
                <c:pt idx="171">
                  <c:v>6.4000000000000005E-4</c:v>
                </c:pt>
                <c:pt idx="172">
                  <c:v>6.0000000000000006E-4</c:v>
                </c:pt>
                <c:pt idx="173">
                  <c:v>6.6E-4</c:v>
                </c:pt>
                <c:pt idx="174">
                  <c:v>5.5999999999999995E-4</c:v>
                </c:pt>
                <c:pt idx="175">
                  <c:v>6.7999999999999994E-4</c:v>
                </c:pt>
                <c:pt idx="176">
                  <c:v>6.0000000000000006E-4</c:v>
                </c:pt>
                <c:pt idx="177">
                  <c:v>6.6E-4</c:v>
                </c:pt>
                <c:pt idx="178">
                  <c:v>5.8E-4</c:v>
                </c:pt>
                <c:pt idx="179">
                  <c:v>6.9999999999999999E-4</c:v>
                </c:pt>
                <c:pt idx="180">
                  <c:v>5.8E-4</c:v>
                </c:pt>
                <c:pt idx="181">
                  <c:v>6.7999999999999994E-4</c:v>
                </c:pt>
                <c:pt idx="182">
                  <c:v>5.8E-4</c:v>
                </c:pt>
                <c:pt idx="183">
                  <c:v>6.6E-4</c:v>
                </c:pt>
                <c:pt idx="184">
                  <c:v>6.4000000000000005E-4</c:v>
                </c:pt>
                <c:pt idx="185">
                  <c:v>6.4000000000000005E-4</c:v>
                </c:pt>
                <c:pt idx="186">
                  <c:v>6.4000000000000005E-4</c:v>
                </c:pt>
                <c:pt idx="187">
                  <c:v>6.4000000000000005E-4</c:v>
                </c:pt>
                <c:pt idx="188">
                  <c:v>6.0000000000000006E-4</c:v>
                </c:pt>
                <c:pt idx="189">
                  <c:v>6.6E-4</c:v>
                </c:pt>
                <c:pt idx="190">
                  <c:v>5.8E-4</c:v>
                </c:pt>
                <c:pt idx="191">
                  <c:v>6.7999999999999994E-4</c:v>
                </c:pt>
                <c:pt idx="192">
                  <c:v>5.8E-4</c:v>
                </c:pt>
                <c:pt idx="193">
                  <c:v>6.9999999999999999E-4</c:v>
                </c:pt>
                <c:pt idx="194">
                  <c:v>6.0000000000000006E-4</c:v>
                </c:pt>
                <c:pt idx="195">
                  <c:v>6.2E-4</c:v>
                </c:pt>
                <c:pt idx="196">
                  <c:v>6.6E-4</c:v>
                </c:pt>
                <c:pt idx="197">
                  <c:v>6.7999999999999994E-4</c:v>
                </c:pt>
                <c:pt idx="198">
                  <c:v>5.8E-4</c:v>
                </c:pt>
                <c:pt idx="199">
                  <c:v>6.7999999999999994E-4</c:v>
                </c:pt>
                <c:pt idx="200">
                  <c:v>6.4000000000000005E-4</c:v>
                </c:pt>
                <c:pt idx="201">
                  <c:v>6.4000000000000005E-4</c:v>
                </c:pt>
                <c:pt idx="202">
                  <c:v>6.4000000000000005E-4</c:v>
                </c:pt>
                <c:pt idx="203">
                  <c:v>6.0000000000000006E-4</c:v>
                </c:pt>
                <c:pt idx="204">
                  <c:v>6.6E-4</c:v>
                </c:pt>
                <c:pt idx="205">
                  <c:v>5.8E-4</c:v>
                </c:pt>
                <c:pt idx="206">
                  <c:v>6.6E-4</c:v>
                </c:pt>
                <c:pt idx="207">
                  <c:v>6.4000000000000005E-4</c:v>
                </c:pt>
                <c:pt idx="208">
                  <c:v>6.6E-4</c:v>
                </c:pt>
                <c:pt idx="209">
                  <c:v>5.4000000000000001E-4</c:v>
                </c:pt>
                <c:pt idx="210">
                  <c:v>6.6E-4</c:v>
                </c:pt>
                <c:pt idx="211">
                  <c:v>5.5999999999999995E-4</c:v>
                </c:pt>
                <c:pt idx="212">
                  <c:v>6.4000000000000005E-4</c:v>
                </c:pt>
                <c:pt idx="213">
                  <c:v>6.2E-4</c:v>
                </c:pt>
                <c:pt idx="214">
                  <c:v>6.6E-4</c:v>
                </c:pt>
                <c:pt idx="215">
                  <c:v>6.2E-4</c:v>
                </c:pt>
                <c:pt idx="216">
                  <c:v>6.4000000000000005E-4</c:v>
                </c:pt>
                <c:pt idx="217">
                  <c:v>6.0000000000000006E-4</c:v>
                </c:pt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40">
                  <c:v>4.202898550724637E-4</c:v>
                </c:pt>
                <c:pt idx="241">
                  <c:v>4.7826086956521735E-4</c:v>
                </c:pt>
                <c:pt idx="242">
                  <c:v>4.202898550724637E-4</c:v>
                </c:pt>
                <c:pt idx="243">
                  <c:v>4.9275362318840579E-4</c:v>
                </c:pt>
                <c:pt idx="244">
                  <c:v>4.6376811594202896E-4</c:v>
                </c:pt>
                <c:pt idx="245">
                  <c:v>4.6376811594202896E-4</c:v>
                </c:pt>
                <c:pt idx="246">
                  <c:v>4.3478260869565214E-4</c:v>
                </c:pt>
                <c:pt idx="247">
                  <c:v>4.9275362318840579E-4</c:v>
                </c:pt>
                <c:pt idx="248">
                  <c:v>4.3478260869565214E-4</c:v>
                </c:pt>
                <c:pt idx="249">
                  <c:v>4.9275362318840579E-4</c:v>
                </c:pt>
                <c:pt idx="250">
                  <c:v>4.202898550724637E-4</c:v>
                </c:pt>
                <c:pt idx="251">
                  <c:v>4.7826086956521735E-4</c:v>
                </c:pt>
                <c:pt idx="252">
                  <c:v>4.202898550724637E-4</c:v>
                </c:pt>
                <c:pt idx="253">
                  <c:v>4.9275362318840579E-4</c:v>
                </c:pt>
                <c:pt idx="254">
                  <c:v>4.202898550724637E-4</c:v>
                </c:pt>
                <c:pt idx="255">
                  <c:v>4.9275362318840579E-4</c:v>
                </c:pt>
                <c:pt idx="256">
                  <c:v>4.3478260869565214E-4</c:v>
                </c:pt>
                <c:pt idx="257">
                  <c:v>5.0724637681159423E-4</c:v>
                </c:pt>
                <c:pt idx="258">
                  <c:v>4.4927536231884052E-4</c:v>
                </c:pt>
                <c:pt idx="259">
                  <c:v>4.6376811594202896E-4</c:v>
                </c:pt>
                <c:pt idx="260">
                  <c:v>4.7826086956521735E-4</c:v>
                </c:pt>
                <c:pt idx="261">
                  <c:v>4.9275362318840579E-4</c:v>
                </c:pt>
                <c:pt idx="262">
                  <c:v>4.0579710144927536E-4</c:v>
                </c:pt>
                <c:pt idx="263">
                  <c:v>4.4927536231884052E-4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230908</xdr:colOff>
      <xdr:row>18</xdr:row>
      <xdr:rowOff>166832</xdr:rowOff>
    </xdr:from>
    <xdr:to>
      <xdr:col>38</xdr:col>
      <xdr:colOff>51487</xdr:colOff>
      <xdr:row>34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375226</xdr:colOff>
      <xdr:row>64</xdr:row>
      <xdr:rowOff>158750</xdr:rowOff>
    </xdr:from>
    <xdr:to>
      <xdr:col>51</xdr:col>
      <xdr:colOff>317500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230909</xdr:colOff>
      <xdr:row>3</xdr:row>
      <xdr:rowOff>57727</xdr:rowOff>
    </xdr:from>
    <xdr:to>
      <xdr:col>38</xdr:col>
      <xdr:colOff>25744</xdr:colOff>
      <xdr:row>18</xdr:row>
      <xdr:rowOff>150669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303988</xdr:colOff>
      <xdr:row>40</xdr:row>
      <xdr:rowOff>20265</xdr:rowOff>
    </xdr:from>
    <xdr:to>
      <xdr:col>51</xdr:col>
      <xdr:colOff>244230</xdr:colOff>
      <xdr:row>62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494488</xdr:colOff>
      <xdr:row>128</xdr:row>
      <xdr:rowOff>58365</xdr:rowOff>
    </xdr:from>
    <xdr:to>
      <xdr:col>51</xdr:col>
      <xdr:colOff>434730</xdr:colOff>
      <xdr:row>150</xdr:row>
      <xdr:rowOff>58365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476826</xdr:colOff>
      <xdr:row>86</xdr:row>
      <xdr:rowOff>184150</xdr:rowOff>
    </xdr:from>
    <xdr:to>
      <xdr:col>51</xdr:col>
      <xdr:colOff>419100</xdr:colOff>
      <xdr:row>108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476826</xdr:colOff>
      <xdr:row>109</xdr:row>
      <xdr:rowOff>69850</xdr:rowOff>
    </xdr:from>
    <xdr:to>
      <xdr:col>51</xdr:col>
      <xdr:colOff>419100</xdr:colOff>
      <xdr:row>130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7</xdr:row>
      <xdr:rowOff>56029</xdr:rowOff>
    </xdr:from>
    <xdr:to>
      <xdr:col>120</xdr:col>
      <xdr:colOff>252134</xdr:colOff>
      <xdr:row>109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609597</xdr:colOff>
      <xdr:row>114</xdr:row>
      <xdr:rowOff>79374</xdr:rowOff>
    </xdr:from>
    <xdr:to>
      <xdr:col>120</xdr:col>
      <xdr:colOff>381000</xdr:colOff>
      <xdr:row>177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570736</xdr:colOff>
      <xdr:row>114</xdr:row>
      <xdr:rowOff>31749</xdr:rowOff>
    </xdr:from>
    <xdr:to>
      <xdr:col>120</xdr:col>
      <xdr:colOff>381000</xdr:colOff>
      <xdr:row>176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340</xdr:row>
      <xdr:rowOff>85965</xdr:rowOff>
    </xdr:from>
    <xdr:to>
      <xdr:col>121</xdr:col>
      <xdr:colOff>150534</xdr:colOff>
      <xdr:row>442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63497</xdr:colOff>
      <xdr:row>183</xdr:row>
      <xdr:rowOff>168274</xdr:rowOff>
    </xdr:from>
    <xdr:to>
      <xdr:col>120</xdr:col>
      <xdr:colOff>469900</xdr:colOff>
      <xdr:row>246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24636</xdr:colOff>
      <xdr:row>183</xdr:row>
      <xdr:rowOff>120649</xdr:rowOff>
    </xdr:from>
    <xdr:to>
      <xdr:col>120</xdr:col>
      <xdr:colOff>469900</xdr:colOff>
      <xdr:row>246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152397</xdr:colOff>
      <xdr:row>253</xdr:row>
      <xdr:rowOff>130174</xdr:rowOff>
    </xdr:from>
    <xdr:to>
      <xdr:col>120</xdr:col>
      <xdr:colOff>558800</xdr:colOff>
      <xdr:row>316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113536</xdr:colOff>
      <xdr:row>253</xdr:row>
      <xdr:rowOff>82549</xdr:rowOff>
    </xdr:from>
    <xdr:to>
      <xdr:col>120</xdr:col>
      <xdr:colOff>558800</xdr:colOff>
      <xdr:row>316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R170"/>
  <sheetViews>
    <sheetView topLeftCell="A117" zoomScale="39" zoomScaleNormal="80" workbookViewId="0">
      <selection activeCell="O156" sqref="O156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</cols>
  <sheetData>
    <row r="4" spans="2:18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</row>
    <row r="5" spans="2:18" s="8" customFormat="1" x14ac:dyDescent="0.25">
      <c r="B5" s="29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Q5" s="8">
        <f>I5/J5</f>
        <v>1.7999999999999998E-4</v>
      </c>
      <c r="R5" s="8">
        <f>M5/N5</f>
        <v>4.9090749045833833E-3</v>
      </c>
    </row>
    <row r="6" spans="2:18" s="8" customFormat="1" x14ac:dyDescent="0.25">
      <c r="B6" s="29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Q6" s="8">
        <f t="shared" ref="Q6:Q69" si="0">I6/J6</f>
        <v>1.7999999999999998E-4</v>
      </c>
      <c r="R6" s="8">
        <f t="shared" ref="R6:R69" si="1">M6/N6</f>
        <v>5.1194847544589429E-3</v>
      </c>
    </row>
    <row r="7" spans="2:18" s="8" customFormat="1" x14ac:dyDescent="0.25">
      <c r="B7" s="29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Q7" s="8">
        <f t="shared" si="0"/>
        <v>1.7999999999999998E-4</v>
      </c>
      <c r="R7" s="8">
        <f t="shared" si="1"/>
        <v>5.4460580912863068E-3</v>
      </c>
    </row>
    <row r="8" spans="2:18" s="8" customFormat="1" x14ac:dyDescent="0.25">
      <c r="B8" s="29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Q8" s="8">
        <f t="shared" si="0"/>
        <v>2.0000000000000001E-4</v>
      </c>
      <c r="R8" s="8">
        <f t="shared" si="1"/>
        <v>5.8143850359997033E-3</v>
      </c>
    </row>
    <row r="9" spans="2:18" s="8" customFormat="1" x14ac:dyDescent="0.25">
      <c r="B9" s="29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Q9" s="8">
        <f t="shared" si="0"/>
        <v>1.7999999999999998E-4</v>
      </c>
      <c r="R9" s="8">
        <f t="shared" si="1"/>
        <v>6.2491868879228744E-3</v>
      </c>
    </row>
    <row r="10" spans="2:18" s="8" customFormat="1" x14ac:dyDescent="0.25">
      <c r="B10" s="29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Q10" s="8">
        <f t="shared" si="0"/>
        <v>1.7999999999999998E-4</v>
      </c>
      <c r="R10" s="8">
        <f t="shared" si="1"/>
        <v>6.0387205727464831E-3</v>
      </c>
    </row>
    <row r="11" spans="2:18" s="8" customFormat="1" x14ac:dyDescent="0.25">
      <c r="B11" s="29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Q11" s="8">
        <f t="shared" si="0"/>
        <v>2.0000000000000001E-4</v>
      </c>
      <c r="R11" s="8">
        <f t="shared" si="1"/>
        <v>6.2195217649630612E-3</v>
      </c>
    </row>
    <row r="12" spans="2:18" s="8" customFormat="1" x14ac:dyDescent="0.25">
      <c r="B12" s="29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Q12" s="8">
        <f t="shared" si="0"/>
        <v>2.0000000000000001E-4</v>
      </c>
      <c r="R12" s="8">
        <f t="shared" si="1"/>
        <v>6.4727812396627726E-3</v>
      </c>
    </row>
    <row r="13" spans="2:18" s="8" customFormat="1" x14ac:dyDescent="0.25">
      <c r="B13" s="29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Q13" s="8">
        <f t="shared" si="0"/>
        <v>2.0000000000000001E-4</v>
      </c>
      <c r="R13" s="8">
        <f t="shared" si="1"/>
        <v>6.4892433979875765E-3</v>
      </c>
    </row>
    <row r="14" spans="2:18" s="8" customFormat="1" x14ac:dyDescent="0.25">
      <c r="B14" s="29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Q14" s="8">
        <f t="shared" si="0"/>
        <v>2.0000000000000001E-4</v>
      </c>
      <c r="R14" s="8">
        <f t="shared" si="1"/>
        <v>6.4088535967736894E-3</v>
      </c>
    </row>
    <row r="15" spans="2:18" s="8" customFormat="1" x14ac:dyDescent="0.25">
      <c r="B15" s="29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Q15" s="8">
        <f t="shared" si="0"/>
        <v>2.0000000000000001E-4</v>
      </c>
      <c r="R15" s="8">
        <f t="shared" si="1"/>
        <v>6.3170699528847197E-3</v>
      </c>
    </row>
    <row r="16" spans="2:18" s="8" customFormat="1" x14ac:dyDescent="0.25">
      <c r="B16" s="29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Q16" s="8">
        <f t="shared" si="0"/>
        <v>1.7999999999999998E-4</v>
      </c>
      <c r="R16" s="8">
        <f t="shared" si="1"/>
        <v>6.2844379590795349E-3</v>
      </c>
    </row>
    <row r="17" spans="2:18" s="8" customFormat="1" x14ac:dyDescent="0.25">
      <c r="B17" s="29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Q17" s="8">
        <f t="shared" si="0"/>
        <v>2.0000000000000001E-4</v>
      </c>
      <c r="R17" s="8">
        <f t="shared" si="1"/>
        <v>6.4690050955102081E-3</v>
      </c>
    </row>
    <row r="18" spans="2:18" s="8" customFormat="1" x14ac:dyDescent="0.25">
      <c r="B18" s="29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Q18" s="8">
        <f t="shared" si="0"/>
        <v>2.0000000000000001E-4</v>
      </c>
      <c r="R18" s="8">
        <f t="shared" si="1"/>
        <v>6.5365410803449849E-3</v>
      </c>
    </row>
    <row r="19" spans="2:18" s="8" customFormat="1" x14ac:dyDescent="0.25">
      <c r="B19" s="29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Q19" s="8">
        <f t="shared" si="0"/>
        <v>1.7999999999999998E-4</v>
      </c>
      <c r="R19" s="8">
        <f t="shared" si="1"/>
        <v>6.6004053306046662E-3</v>
      </c>
    </row>
    <row r="20" spans="2:18" s="8" customFormat="1" x14ac:dyDescent="0.25">
      <c r="B20" s="29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Q20" s="8">
        <f t="shared" si="0"/>
        <v>2.0000000000000001E-4</v>
      </c>
      <c r="R20" s="8">
        <f t="shared" si="1"/>
        <v>6.6215972041655463E-3</v>
      </c>
    </row>
    <row r="21" spans="2:18" s="8" customFormat="1" x14ac:dyDescent="0.25">
      <c r="B21" s="29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Q21" s="8">
        <f t="shared" si="0"/>
        <v>2.0000000000000001E-4</v>
      </c>
      <c r="R21" s="8">
        <f t="shared" si="1"/>
        <v>6.6631411951348493E-3</v>
      </c>
    </row>
    <row r="22" spans="2:18" s="8" customFormat="1" x14ac:dyDescent="0.25">
      <c r="B22" s="29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Q22" s="8">
        <f t="shared" si="0"/>
        <v>2.0000000000000001E-4</v>
      </c>
      <c r="R22" s="8">
        <f t="shared" si="1"/>
        <v>6.765343500037377E-3</v>
      </c>
    </row>
    <row r="23" spans="2:18" s="8" customFormat="1" x14ac:dyDescent="0.25">
      <c r="B23" s="29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Q23" s="8">
        <f t="shared" si="0"/>
        <v>2.0000000000000001E-4</v>
      </c>
      <c r="R23" s="8">
        <f t="shared" si="1"/>
        <v>6.724328943687876E-3</v>
      </c>
    </row>
    <row r="24" spans="2:18" s="8" customFormat="1" x14ac:dyDescent="0.25">
      <c r="B24" s="29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Q24" s="8">
        <f t="shared" si="0"/>
        <v>2.0000000000000001E-4</v>
      </c>
      <c r="R24" s="8">
        <f t="shared" si="1"/>
        <v>6.7251629507864398E-3</v>
      </c>
    </row>
    <row r="25" spans="2:18" s="8" customFormat="1" x14ac:dyDescent="0.25">
      <c r="B25" s="29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Q25" s="8">
        <f t="shared" si="0"/>
        <v>2.0000000000000001E-4</v>
      </c>
      <c r="R25" s="8">
        <f t="shared" si="1"/>
        <v>6.6383818363609012E-3</v>
      </c>
    </row>
    <row r="26" spans="2:18" s="8" customFormat="1" x14ac:dyDescent="0.25">
      <c r="B26" s="29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Q26" s="8">
        <f t="shared" si="0"/>
        <v>2.0000000000000001E-4</v>
      </c>
      <c r="R26" s="8">
        <f t="shared" si="1"/>
        <v>6.5973486294740773E-3</v>
      </c>
    </row>
    <row r="27" spans="2:18" s="8" customFormat="1" x14ac:dyDescent="0.25">
      <c r="B27" s="29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Q27" s="8">
        <f t="shared" si="0"/>
        <v>2.0000000000000001E-4</v>
      </c>
      <c r="R27" s="8">
        <f t="shared" si="1"/>
        <v>6.6234426364142843E-3</v>
      </c>
    </row>
    <row r="28" spans="2:18" s="8" customFormat="1" x14ac:dyDescent="0.25">
      <c r="B28" s="29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Q28" s="8">
        <f t="shared" si="0"/>
        <v>2.0000000000000001E-4</v>
      </c>
      <c r="R28" s="8">
        <f t="shared" si="1"/>
        <v>6.8826035129544577E-3</v>
      </c>
    </row>
    <row r="29" spans="2:18" s="8" customFormat="1" x14ac:dyDescent="0.25">
      <c r="B29" s="29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Q29" s="8">
        <f t="shared" si="0"/>
        <v>2.0000000000000001E-4</v>
      </c>
      <c r="R29" s="8">
        <f t="shared" si="1"/>
        <v>7.1486719708235185E-3</v>
      </c>
    </row>
    <row r="30" spans="2:18" s="8" customFormat="1" x14ac:dyDescent="0.25">
      <c r="B30" s="29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Q30" s="8">
        <f t="shared" si="0"/>
        <v>2.0000000000000001E-4</v>
      </c>
      <c r="R30" s="8">
        <f t="shared" si="1"/>
        <v>7.3006109777156306E-3</v>
      </c>
    </row>
    <row r="31" spans="2:18" s="8" customFormat="1" x14ac:dyDescent="0.25">
      <c r="B31" s="29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Q31" s="8">
        <f t="shared" si="0"/>
        <v>2.0000000000000001E-4</v>
      </c>
      <c r="R31" s="8">
        <f t="shared" si="1"/>
        <v>7.3829998703599676E-3</v>
      </c>
    </row>
    <row r="32" spans="2:18" s="8" customFormat="1" x14ac:dyDescent="0.25">
      <c r="B32" s="29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Q32" s="8">
        <f t="shared" si="0"/>
        <v>2.0000000000000001E-4</v>
      </c>
      <c r="R32" s="8">
        <f t="shared" si="1"/>
        <v>7.3614250093989439E-3</v>
      </c>
    </row>
    <row r="33" spans="2:18" s="8" customFormat="1" x14ac:dyDescent="0.25">
      <c r="B33" s="29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Q33" s="8">
        <f t="shared" si="0"/>
        <v>2.0000000000000001E-4</v>
      </c>
      <c r="R33" s="8">
        <f t="shared" si="1"/>
        <v>7.3873531280114427E-3</v>
      </c>
    </row>
    <row r="34" spans="2:18" s="8" customFormat="1" x14ac:dyDescent="0.25">
      <c r="B34" s="29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Q34" s="8">
        <f t="shared" si="0"/>
        <v>2.0000000000000001E-4</v>
      </c>
      <c r="R34" s="8">
        <f t="shared" si="1"/>
        <v>7.3643099862732387E-3</v>
      </c>
    </row>
    <row r="35" spans="2:18" s="8" customFormat="1" x14ac:dyDescent="0.25">
      <c r="B35" s="29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Q35" s="8">
        <f t="shared" si="0"/>
        <v>2.0000000000000001E-4</v>
      </c>
      <c r="R35" s="8">
        <f t="shared" si="1"/>
        <v>7.1736481440232702E-3</v>
      </c>
    </row>
    <row r="36" spans="2:18" s="8" customFormat="1" x14ac:dyDescent="0.25">
      <c r="B36" s="29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Q36" s="8">
        <f t="shared" si="0"/>
        <v>2.0000000000000001E-4</v>
      </c>
      <c r="R36" s="8">
        <f t="shared" si="1"/>
        <v>6.9042810537295546E-3</v>
      </c>
    </row>
    <row r="37" spans="2:18" s="8" customFormat="1" x14ac:dyDescent="0.25">
      <c r="B37" s="29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Q37" s="8">
        <f t="shared" si="0"/>
        <v>2.0000000000000001E-4</v>
      </c>
      <c r="R37" s="8">
        <f t="shared" si="1"/>
        <v>6.0671742294734071E-3</v>
      </c>
    </row>
    <row r="38" spans="2:18" s="8" customFormat="1" x14ac:dyDescent="0.25">
      <c r="B38" s="29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Q38" s="8">
        <f t="shared" si="0"/>
        <v>2.0000000000000001E-4</v>
      </c>
      <c r="R38" s="8">
        <f t="shared" si="1"/>
        <v>5.7597254939339071E-3</v>
      </c>
    </row>
    <row r="39" spans="2:18" s="8" customFormat="1" x14ac:dyDescent="0.25">
      <c r="B39" s="29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Q39" s="8">
        <f t="shared" si="0"/>
        <v>2.0000000000000001E-4</v>
      </c>
      <c r="R39" s="8">
        <f t="shared" si="1"/>
        <v>6.0696276556034901E-3</v>
      </c>
    </row>
    <row r="40" spans="2:18" s="8" customFormat="1" x14ac:dyDescent="0.25">
      <c r="B40" s="29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Q40" s="8">
        <f t="shared" si="0"/>
        <v>2.0000000000000001E-4</v>
      </c>
      <c r="R40" s="8">
        <f t="shared" si="1"/>
        <v>6.435620179189621E-3</v>
      </c>
    </row>
    <row r="41" spans="2:18" s="8" customFormat="1" x14ac:dyDescent="0.25">
      <c r="B41" s="29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Q41" s="8">
        <f t="shared" si="0"/>
        <v>2.0000000000000001E-4</v>
      </c>
      <c r="R41" s="8">
        <f t="shared" si="1"/>
        <v>5.2763475645874157E-3</v>
      </c>
    </row>
    <row r="42" spans="2:18" s="8" customFormat="1" x14ac:dyDescent="0.25">
      <c r="B42" s="29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Q42" s="8">
        <f t="shared" si="0"/>
        <v>2.0000000000000001E-4</v>
      </c>
      <c r="R42" s="8">
        <f t="shared" si="1"/>
        <v>4.5255196667530195E-3</v>
      </c>
    </row>
    <row r="43" spans="2:18" s="8" customFormat="1" x14ac:dyDescent="0.25">
      <c r="B43" s="29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Q43" s="8">
        <f t="shared" si="0"/>
        <v>2.0000000000000001E-4</v>
      </c>
      <c r="R43" s="8">
        <f t="shared" si="1"/>
        <v>4.4105946786071127E-3</v>
      </c>
    </row>
    <row r="44" spans="2:18" s="8" customFormat="1" x14ac:dyDescent="0.25">
      <c r="B44" s="29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Q44" s="8">
        <f t="shared" si="0"/>
        <v>2.0000000000000001E-4</v>
      </c>
      <c r="R44" s="8">
        <f t="shared" si="1"/>
        <v>4.5464810282928002E-3</v>
      </c>
    </row>
    <row r="45" spans="2:18" s="8" customFormat="1" x14ac:dyDescent="0.25">
      <c r="B45" s="29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Q45" s="8">
        <f t="shared" si="0"/>
        <v>2.0000000000000001E-4</v>
      </c>
      <c r="R45" s="8">
        <f t="shared" si="1"/>
        <v>4.9863976032232509E-3</v>
      </c>
    </row>
    <row r="46" spans="2:18" s="8" customFormat="1" x14ac:dyDescent="0.25">
      <c r="B46" s="29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Q46" s="8">
        <f t="shared" si="0"/>
        <v>2.0000000000000001E-4</v>
      </c>
      <c r="R46" s="8">
        <f t="shared" si="1"/>
        <v>5.6327287339945561E-3</v>
      </c>
    </row>
    <row r="47" spans="2:18" s="8" customFormat="1" x14ac:dyDescent="0.25">
      <c r="B47" s="29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Q47" s="8">
        <f t="shared" si="0"/>
        <v>2.0000000000000001E-4</v>
      </c>
      <c r="R47" s="8">
        <f t="shared" si="1"/>
        <v>6.3931564166539914E-3</v>
      </c>
    </row>
    <row r="48" spans="2:18" s="8" customFormat="1" x14ac:dyDescent="0.25">
      <c r="B48" s="29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Q48" s="8">
        <f t="shared" si="0"/>
        <v>2.0000000000000001E-4</v>
      </c>
      <c r="R48" s="8">
        <f t="shared" si="1"/>
        <v>6.6921799928370464E-3</v>
      </c>
    </row>
    <row r="49" spans="2:18" s="8" customFormat="1" x14ac:dyDescent="0.25">
      <c r="B49" s="29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Q49" s="8">
        <f t="shared" si="0"/>
        <v>2.0000000000000001E-4</v>
      </c>
      <c r="R49" s="8">
        <f t="shared" si="1"/>
        <v>6.6871457698975149E-3</v>
      </c>
    </row>
    <row r="50" spans="2:18" s="8" customFormat="1" x14ac:dyDescent="0.25">
      <c r="B50" s="29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Q50" s="8">
        <f t="shared" si="0"/>
        <v>2.0000000000000001E-4</v>
      </c>
      <c r="R50" s="8">
        <f t="shared" si="1"/>
        <v>6.6955573799173653E-3</v>
      </c>
    </row>
    <row r="51" spans="2:18" s="8" customFormat="1" x14ac:dyDescent="0.25">
      <c r="B51" s="29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Q51" s="8">
        <f t="shared" si="0"/>
        <v>2.0000000000000001E-4</v>
      </c>
      <c r="R51" s="8">
        <f t="shared" si="1"/>
        <v>6.6808271972285602E-3</v>
      </c>
    </row>
    <row r="52" spans="2:18" s="8" customFormat="1" x14ac:dyDescent="0.25">
      <c r="B52" s="29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Q52" s="8">
        <f t="shared" si="0"/>
        <v>2.0000000000000001E-4</v>
      </c>
      <c r="R52" s="8">
        <f t="shared" si="1"/>
        <v>6.6790193585616782E-3</v>
      </c>
    </row>
    <row r="53" spans="2:18" s="8" customFormat="1" x14ac:dyDescent="0.25">
      <c r="B53" s="29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Q53" s="8">
        <f t="shared" si="0"/>
        <v>2.0000000000000001E-4</v>
      </c>
      <c r="R53" s="8">
        <f t="shared" si="1"/>
        <v>6.6878744951541528E-3</v>
      </c>
    </row>
    <row r="54" spans="2:18" s="8" customFormat="1" x14ac:dyDescent="0.25">
      <c r="B54" s="29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Q54" s="8">
        <f t="shared" si="0"/>
        <v>2.0000000000000001E-4</v>
      </c>
      <c r="R54" s="8">
        <f t="shared" si="1"/>
        <v>6.8482881484486623E-3</v>
      </c>
    </row>
    <row r="55" spans="2:18" s="8" customFormat="1" x14ac:dyDescent="0.25">
      <c r="B55" s="29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Q55" s="8">
        <f t="shared" si="0"/>
        <v>2.0000000000000001E-4</v>
      </c>
      <c r="R55" s="8">
        <f t="shared" si="1"/>
        <v>7.0639361182030531E-3</v>
      </c>
    </row>
    <row r="56" spans="2:18" s="8" customFormat="1" x14ac:dyDescent="0.25">
      <c r="B56" s="29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Q56" s="8">
        <f t="shared" si="0"/>
        <v>2.0000000000000001E-4</v>
      </c>
      <c r="R56" s="8">
        <f t="shared" si="1"/>
        <v>7.1548530073756011E-3</v>
      </c>
    </row>
    <row r="57" spans="2:18" s="8" customFormat="1" x14ac:dyDescent="0.25">
      <c r="B57" s="29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Q57" s="8">
        <f t="shared" si="0"/>
        <v>2.0000000000000001E-4</v>
      </c>
      <c r="R57" s="8">
        <f t="shared" si="1"/>
        <v>7.2760228417293226E-3</v>
      </c>
    </row>
    <row r="58" spans="2:18" s="8" customFormat="1" x14ac:dyDescent="0.25">
      <c r="B58" s="29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Q58" s="8">
        <f t="shared" si="0"/>
        <v>2.0000000000000001E-4</v>
      </c>
      <c r="R58" s="8">
        <f t="shared" si="1"/>
        <v>7.4476886006979827E-3</v>
      </c>
    </row>
    <row r="59" spans="2:18" s="8" customFormat="1" x14ac:dyDescent="0.25">
      <c r="B59" s="29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Q59" s="8">
        <f t="shared" si="0"/>
        <v>2.0000000000000001E-4</v>
      </c>
      <c r="R59" s="8">
        <f t="shared" si="1"/>
        <v>7.6448053905787145E-3</v>
      </c>
    </row>
    <row r="60" spans="2:18" s="8" customFormat="1" x14ac:dyDescent="0.25">
      <c r="B60" s="29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Q60" s="8">
        <f t="shared" si="0"/>
        <v>2.0000000000000001E-4</v>
      </c>
      <c r="R60" s="8">
        <f t="shared" si="1"/>
        <v>7.7248752732658899E-3</v>
      </c>
    </row>
    <row r="61" spans="2:18" s="8" customFormat="1" x14ac:dyDescent="0.25">
      <c r="B61" s="29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Q61" s="8">
        <f t="shared" si="0"/>
        <v>2.0000000000000001E-4</v>
      </c>
      <c r="R61" s="8">
        <f t="shared" si="1"/>
        <v>7.8107672671730178E-3</v>
      </c>
    </row>
    <row r="62" spans="2:18" s="8" customFormat="1" x14ac:dyDescent="0.25">
      <c r="B62" s="29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Q62" s="8">
        <f t="shared" si="0"/>
        <v>2.0000000000000001E-4</v>
      </c>
      <c r="R62" s="8">
        <f t="shared" si="1"/>
        <v>7.5159786020152731E-3</v>
      </c>
    </row>
    <row r="63" spans="2:18" s="7" customFormat="1" x14ac:dyDescent="0.25">
      <c r="B63" s="30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si="0"/>
        <v>6.9717819692146198E-3</v>
      </c>
      <c r="R63" s="7">
        <f t="shared" si="1"/>
        <v>7.2828160221952492E-3</v>
      </c>
    </row>
    <row r="64" spans="2:18" s="7" customFormat="1" x14ac:dyDescent="0.25">
      <c r="B64" s="30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0"/>
        <v>5.9903225806451615E-3</v>
      </c>
      <c r="R64" s="7">
        <f t="shared" si="1"/>
        <v>6.3593426615485308E-3</v>
      </c>
    </row>
    <row r="65" spans="2:18" s="7" customFormat="1" x14ac:dyDescent="0.25">
      <c r="B65" s="30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0"/>
        <v>5.7311944176426724E-3</v>
      </c>
      <c r="R65" s="7">
        <f t="shared" si="1"/>
        <v>4.359673024523161E-3</v>
      </c>
    </row>
    <row r="66" spans="2:18" s="8" customFormat="1" x14ac:dyDescent="0.25">
      <c r="B66" s="29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0"/>
        <v>5.5308855802912943E-3</v>
      </c>
      <c r="R66" s="8">
        <f t="shared" si="1"/>
        <v>4.3853304788906249E-3</v>
      </c>
    </row>
    <row r="67" spans="2:18" s="8" customFormat="1" x14ac:dyDescent="0.25">
      <c r="B67" s="29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0"/>
        <v>5.3011435520878324E-3</v>
      </c>
      <c r="R67" s="8">
        <f>M67/N67</f>
        <v>4.359054457180875E-3</v>
      </c>
    </row>
    <row r="68" spans="2:18" s="8" customFormat="1" x14ac:dyDescent="0.25">
      <c r="B68" s="29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0"/>
        <v>5.1070955554264382E-3</v>
      </c>
      <c r="R68" s="8">
        <f t="shared" si="1"/>
        <v>4.3367468444867824E-3</v>
      </c>
    </row>
    <row r="69" spans="2:18" s="8" customFormat="1" x14ac:dyDescent="0.25">
      <c r="B69" s="29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0"/>
        <v>5.2582510312911565E-3</v>
      </c>
      <c r="R69" s="8">
        <f t="shared" si="1"/>
        <v>4.4456000167145274E-3</v>
      </c>
    </row>
    <row r="70" spans="2:18" s="8" customFormat="1" x14ac:dyDescent="0.25">
      <c r="B70" s="29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3">I70/J70</f>
        <v>5.1815655944044536E-3</v>
      </c>
      <c r="R70" s="8">
        <f t="shared" ref="R70:R133" si="4">M70/N70</f>
        <v>4.5017194067178429E-3</v>
      </c>
    </row>
    <row r="71" spans="2:18" s="8" customFormat="1" x14ac:dyDescent="0.25">
      <c r="B71" s="29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3"/>
        <v>5.0889795455680269E-3</v>
      </c>
      <c r="R71" s="8">
        <f t="shared" si="4"/>
        <v>4.4932195762409132E-3</v>
      </c>
    </row>
    <row r="72" spans="2:18" s="8" customFormat="1" x14ac:dyDescent="0.25">
      <c r="B72" s="29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3"/>
        <v>5.0146316408388354E-3</v>
      </c>
      <c r="R72" s="8">
        <f t="shared" si="4"/>
        <v>4.7161870146882126E-3</v>
      </c>
    </row>
    <row r="73" spans="2:18" s="8" customFormat="1" x14ac:dyDescent="0.25">
      <c r="B73" s="29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3"/>
        <v>4.9436792596293791E-3</v>
      </c>
      <c r="R73" s="8">
        <f t="shared" si="4"/>
        <v>4.3744081923710876E-3</v>
      </c>
    </row>
    <row r="74" spans="2:18" s="8" customFormat="1" x14ac:dyDescent="0.25">
      <c r="B74" s="29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3"/>
        <v>4.9412385892906715E-3</v>
      </c>
      <c r="R74" s="8">
        <f t="shared" si="4"/>
        <v>4.3574562735688152E-3</v>
      </c>
    </row>
    <row r="75" spans="2:18" s="8" customFormat="1" x14ac:dyDescent="0.25">
      <c r="B75" s="29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3"/>
        <v>4.9429077114814535E-3</v>
      </c>
      <c r="R75" s="8">
        <f t="shared" si="4"/>
        <v>4.3321350334213325E-3</v>
      </c>
    </row>
    <row r="76" spans="2:18" s="8" customFormat="1" x14ac:dyDescent="0.25">
      <c r="B76" s="29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3"/>
        <v>4.8038316953404256E-3</v>
      </c>
      <c r="R76" s="8">
        <f t="shared" si="4"/>
        <v>4.3278485815054727E-3</v>
      </c>
    </row>
    <row r="77" spans="2:18" s="8" customFormat="1" x14ac:dyDescent="0.25">
      <c r="B77" s="29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3"/>
        <v>4.1797828368029585E-3</v>
      </c>
      <c r="R77" s="8">
        <f t="shared" si="4"/>
        <v>4.4051401204419369E-3</v>
      </c>
    </row>
    <row r="78" spans="2:18" s="8" customFormat="1" x14ac:dyDescent="0.25">
      <c r="B78" s="29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3"/>
        <v>3.4531908953315798E-3</v>
      </c>
      <c r="R78" s="8">
        <f t="shared" si="4"/>
        <v>4.3927385045748587E-3</v>
      </c>
    </row>
    <row r="79" spans="2:18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3"/>
        <v>3.1957456911998281E-3</v>
      </c>
      <c r="R79" s="7">
        <f t="shared" si="4"/>
        <v>4.3759867421085145E-3</v>
      </c>
    </row>
    <row r="80" spans="2:18" s="8" customFormat="1" x14ac:dyDescent="0.25">
      <c r="B80" s="31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3"/>
        <v>3.0357704565822509E-3</v>
      </c>
      <c r="R80" s="8">
        <f t="shared" si="4"/>
        <v>4.2899113204898668E-3</v>
      </c>
    </row>
    <row r="81" spans="2:18" s="8" customFormat="1" x14ac:dyDescent="0.25">
      <c r="B81" s="31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3"/>
        <v>3.2945701921535805E-3</v>
      </c>
      <c r="R81" s="8">
        <f t="shared" si="4"/>
        <v>4.2837142582973897E-3</v>
      </c>
    </row>
    <row r="82" spans="2:18" s="8" customFormat="1" x14ac:dyDescent="0.25">
      <c r="B82" s="31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3"/>
        <v>3.1404090690622974E-3</v>
      </c>
      <c r="R82" s="8">
        <f t="shared" si="4"/>
        <v>4.3252510168392518E-3</v>
      </c>
    </row>
    <row r="83" spans="2:18" s="8" customFormat="1" x14ac:dyDescent="0.25">
      <c r="B83" s="31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3"/>
        <v>3.0644857231791737E-3</v>
      </c>
      <c r="R83" s="8">
        <f t="shared" si="4"/>
        <v>4.4177498181570494E-3</v>
      </c>
    </row>
    <row r="84" spans="2:18" s="8" customFormat="1" x14ac:dyDescent="0.25">
      <c r="B84" s="31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3"/>
        <v>2.9671816585889335E-3</v>
      </c>
      <c r="R84" s="8">
        <f t="shared" si="4"/>
        <v>4.4292584155909889E-3</v>
      </c>
    </row>
    <row r="85" spans="2:18" s="8" customFormat="1" x14ac:dyDescent="0.25">
      <c r="B85" s="31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3"/>
        <v>3.4224363577401496E-3</v>
      </c>
      <c r="R85" s="8">
        <f t="shared" si="4"/>
        <v>4.407891070082803E-3</v>
      </c>
    </row>
    <row r="86" spans="2:18" s="8" customFormat="1" x14ac:dyDescent="0.25">
      <c r="B86" s="31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3"/>
        <v>4.2234688122503678E-3</v>
      </c>
      <c r="R86" s="8">
        <f t="shared" si="4"/>
        <v>4.3915164983815641E-3</v>
      </c>
    </row>
    <row r="87" spans="2:18" s="8" customFormat="1" x14ac:dyDescent="0.25">
      <c r="B87" s="31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3"/>
        <v>5.2568275798185304E-3</v>
      </c>
      <c r="R87" s="8">
        <f t="shared" si="4"/>
        <v>4.3843686051248179E-3</v>
      </c>
    </row>
    <row r="88" spans="2:18" s="8" customFormat="1" x14ac:dyDescent="0.25">
      <c r="B88" s="31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3"/>
        <v>6.0259912016724726E-3</v>
      </c>
      <c r="R88" s="8">
        <f t="shared" si="4"/>
        <v>4.3946151444826526E-3</v>
      </c>
    </row>
    <row r="89" spans="2:18" s="8" customFormat="1" x14ac:dyDescent="0.25">
      <c r="B89" s="31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3"/>
        <v>6.0864244458247964E-3</v>
      </c>
      <c r="R89" s="8">
        <f t="shared" si="4"/>
        <v>4.3888245540623389E-3</v>
      </c>
    </row>
    <row r="90" spans="2:18" s="8" customFormat="1" x14ac:dyDescent="0.25">
      <c r="B90" s="31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3"/>
        <v>5.5177493633049943E-3</v>
      </c>
      <c r="R90" s="8">
        <f t="shared" si="4"/>
        <v>4.3288747917851122E-3</v>
      </c>
    </row>
    <row r="91" spans="2:18" s="8" customFormat="1" x14ac:dyDescent="0.25">
      <c r="B91" s="31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3"/>
        <v>5.3011493332265425E-3</v>
      </c>
      <c r="R91" s="8">
        <f t="shared" si="4"/>
        <v>4.3640945265922722E-3</v>
      </c>
    </row>
    <row r="92" spans="2:18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3"/>
        <v>4.7575375444227899E-3</v>
      </c>
      <c r="R92" s="7">
        <f t="shared" si="4"/>
        <v>4.3792306632863872E-3</v>
      </c>
    </row>
    <row r="93" spans="2:18" s="8" customFormat="1" x14ac:dyDescent="0.25">
      <c r="B93" s="29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3"/>
        <v>4.5847922309572575E-3</v>
      </c>
      <c r="R93" s="8">
        <f t="shared" si="4"/>
        <v>4.3339105149705426E-3</v>
      </c>
    </row>
    <row r="94" spans="2:18" s="8" customFormat="1" x14ac:dyDescent="0.25">
      <c r="B94" s="29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3"/>
        <v>4.683810942044204E-3</v>
      </c>
      <c r="R94" s="8">
        <f t="shared" si="4"/>
        <v>4.2768893538584164E-3</v>
      </c>
    </row>
    <row r="95" spans="2:18" s="8" customFormat="1" x14ac:dyDescent="0.25">
      <c r="B95" s="29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3"/>
        <v>4.5064201917866913E-3</v>
      </c>
      <c r="R95" s="8">
        <f t="shared" si="4"/>
        <v>4.2916631256904895E-3</v>
      </c>
    </row>
    <row r="96" spans="2:18" s="8" customFormat="1" x14ac:dyDescent="0.25">
      <c r="B96" s="29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3"/>
        <v>4.0396825396825401E-3</v>
      </c>
      <c r="R96" s="8">
        <f t="shared" si="4"/>
        <v>4.3061205563367398E-3</v>
      </c>
    </row>
    <row r="97" spans="2:18" s="8" customFormat="1" x14ac:dyDescent="0.25">
      <c r="B97" s="29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3"/>
        <v>4.0257432354379339E-3</v>
      </c>
      <c r="R97" s="8">
        <f t="shared" si="4"/>
        <v>4.3165829145728647E-3</v>
      </c>
    </row>
    <row r="98" spans="2:18" s="8" customFormat="1" x14ac:dyDescent="0.25">
      <c r="B98" s="29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3"/>
        <v>4.1635673672134037E-3</v>
      </c>
      <c r="R98" s="8">
        <f t="shared" si="4"/>
        <v>4.3080844956630612E-3</v>
      </c>
    </row>
    <row r="99" spans="2:18" s="8" customFormat="1" x14ac:dyDescent="0.25">
      <c r="B99" s="29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3"/>
        <v>3.9567400613640686E-3</v>
      </c>
      <c r="R99" s="8">
        <f t="shared" si="4"/>
        <v>4.3094798523037403E-3</v>
      </c>
    </row>
    <row r="100" spans="2:18" s="8" customFormat="1" x14ac:dyDescent="0.25">
      <c r="B100" s="29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3"/>
        <v>3.6325556536114258E-3</v>
      </c>
      <c r="R100" s="8">
        <f t="shared" si="4"/>
        <v>4.2838680059679749E-3</v>
      </c>
    </row>
    <row r="101" spans="2:18" s="8" customFormat="1" x14ac:dyDescent="0.25">
      <c r="B101" s="29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3"/>
        <v>3.2215338869483411E-3</v>
      </c>
      <c r="R101" s="8">
        <f t="shared" si="4"/>
        <v>4.2817955112219447E-3</v>
      </c>
    </row>
    <row r="102" spans="2:18" s="8" customFormat="1" x14ac:dyDescent="0.25">
      <c r="B102" s="29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3"/>
        <v>3.1591312934965577E-3</v>
      </c>
      <c r="R102" s="8">
        <f t="shared" si="4"/>
        <v>4.2875560930269747E-3</v>
      </c>
    </row>
    <row r="103" spans="2:18" s="8" customFormat="1" x14ac:dyDescent="0.25">
      <c r="B103" s="29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3"/>
        <v>3.1638114880054415E-3</v>
      </c>
      <c r="R103" s="8">
        <f t="shared" si="4"/>
        <v>4.301845759913412E-3</v>
      </c>
    </row>
    <row r="104" spans="2:18" s="8" customFormat="1" x14ac:dyDescent="0.25">
      <c r="B104" s="29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3"/>
        <v>3.0998488297173626E-3</v>
      </c>
      <c r="R104" s="8">
        <f t="shared" si="4"/>
        <v>4.3032581453634087E-3</v>
      </c>
    </row>
    <row r="105" spans="2:18" s="8" customFormat="1" x14ac:dyDescent="0.25">
      <c r="B105" s="29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3"/>
        <v>3.0157799910770222E-3</v>
      </c>
      <c r="R105" s="8">
        <f t="shared" si="4"/>
        <v>4.2985286864827919E-3</v>
      </c>
    </row>
    <row r="106" spans="2:18" s="8" customFormat="1" x14ac:dyDescent="0.25">
      <c r="B106" s="29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3"/>
        <v>3.0714333407350011E-3</v>
      </c>
      <c r="R106" s="8">
        <f t="shared" si="4"/>
        <v>4.3165829145728647E-3</v>
      </c>
    </row>
    <row r="107" spans="2:18" s="8" customFormat="1" x14ac:dyDescent="0.25">
      <c r="B107" s="29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3"/>
        <v>3.0491398509860852E-3</v>
      </c>
      <c r="R107" s="8">
        <f t="shared" si="4"/>
        <v>4.3035601495844322E-3</v>
      </c>
    </row>
    <row r="108" spans="2:18" s="8" customFormat="1" x14ac:dyDescent="0.25">
      <c r="B108" s="29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3"/>
        <v>3.0632420239675483E-3</v>
      </c>
      <c r="R108" s="8">
        <f t="shared" si="4"/>
        <v>4.3045743309984503E-3</v>
      </c>
    </row>
    <row r="109" spans="2:18" s="8" customFormat="1" x14ac:dyDescent="0.25">
      <c r="B109" s="29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3"/>
        <v>3.2605934434964709E-3</v>
      </c>
      <c r="R109" s="8">
        <f t="shared" si="4"/>
        <v>4.2992067625495772E-3</v>
      </c>
    </row>
    <row r="110" spans="2:18" s="8" customFormat="1" x14ac:dyDescent="0.25">
      <c r="B110" s="29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3"/>
        <v>3.8121177206796903E-3</v>
      </c>
      <c r="R110" s="8">
        <f t="shared" si="4"/>
        <v>4.2753025953103643E-3</v>
      </c>
    </row>
    <row r="111" spans="2:18" s="8" customFormat="1" x14ac:dyDescent="0.25">
      <c r="B111" s="29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3"/>
        <v>5.2054854443253648E-3</v>
      </c>
      <c r="R111" s="8">
        <f t="shared" si="4"/>
        <v>4.2687125990418387E-3</v>
      </c>
    </row>
    <row r="112" spans="2:18" s="8" customFormat="1" x14ac:dyDescent="0.25">
      <c r="B112" s="29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3"/>
        <v>5.6448029046623997E-3</v>
      </c>
      <c r="R112" s="8">
        <f t="shared" si="4"/>
        <v>4.2864132931237642E-3</v>
      </c>
    </row>
    <row r="113" spans="2:18" s="8" customFormat="1" x14ac:dyDescent="0.25">
      <c r="B113" s="29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3"/>
        <v>5.3545583802898748E-3</v>
      </c>
      <c r="R113" s="8">
        <f t="shared" si="4"/>
        <v>4.304912060018192E-3</v>
      </c>
    </row>
    <row r="114" spans="2:18" s="8" customFormat="1" x14ac:dyDescent="0.25">
      <c r="B114" s="29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3"/>
        <v>5.0220535772199518E-3</v>
      </c>
      <c r="R114" s="8">
        <f t="shared" si="4"/>
        <v>4.325875939518312E-3</v>
      </c>
    </row>
    <row r="115" spans="2:18" s="7" customFormat="1" x14ac:dyDescent="0.25">
      <c r="B115" s="32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3"/>
        <v>4.6998754018942393E-3</v>
      </c>
      <c r="R115" s="7">
        <f t="shared" si="4"/>
        <v>4.3145699905023588E-3</v>
      </c>
    </row>
    <row r="116" spans="2:18" s="7" customFormat="1" x14ac:dyDescent="0.25">
      <c r="B116" s="32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3"/>
        <v>4.224849702885879E-3</v>
      </c>
      <c r="R116" s="7">
        <f t="shared" si="4"/>
        <v>4.2872759129520179E-3</v>
      </c>
    </row>
    <row r="117" spans="2:18" s="7" customFormat="1" x14ac:dyDescent="0.25">
      <c r="B117" s="32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3"/>
        <v>4.2671610967296349E-3</v>
      </c>
      <c r="R117" s="7">
        <f t="shared" si="4"/>
        <v>4.3929487540511894E-3</v>
      </c>
    </row>
    <row r="118" spans="2:18" s="7" customFormat="1" x14ac:dyDescent="0.25">
      <c r="B118" s="32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3"/>
        <v>4.062288422477996E-3</v>
      </c>
      <c r="R118" s="7">
        <f t="shared" si="4"/>
        <v>4.3800908671151346E-3</v>
      </c>
    </row>
    <row r="119" spans="2:18" s="8" customFormat="1" x14ac:dyDescent="0.25">
      <c r="B119" s="29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3"/>
        <v>3.9113191857975804E-3</v>
      </c>
      <c r="R119" s="8">
        <f t="shared" si="4"/>
        <v>4.3826418810156099E-3</v>
      </c>
    </row>
    <row r="120" spans="2:18" s="8" customFormat="1" x14ac:dyDescent="0.25">
      <c r="B120" s="29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3"/>
        <v>3.8493377483443713E-3</v>
      </c>
      <c r="R120" s="8">
        <f t="shared" si="4"/>
        <v>4.3826418810156099E-3</v>
      </c>
    </row>
    <row r="121" spans="2:18" s="8" customFormat="1" x14ac:dyDescent="0.25">
      <c r="B121" s="29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3"/>
        <v>3.7378808950359948E-3</v>
      </c>
      <c r="R121" s="8">
        <f t="shared" si="4"/>
        <v>4.389853765232256E-3</v>
      </c>
    </row>
    <row r="122" spans="2:18" s="8" customFormat="1" x14ac:dyDescent="0.25">
      <c r="B122" s="29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3"/>
        <v>3.5061315402677199E-3</v>
      </c>
      <c r="R122" s="8">
        <f t="shared" si="4"/>
        <v>4.3738270600622471E-3</v>
      </c>
    </row>
    <row r="123" spans="2:18" s="8" customFormat="1" x14ac:dyDescent="0.25">
      <c r="B123" s="29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3"/>
        <v>3.5939597315436242E-3</v>
      </c>
      <c r="R123" s="8">
        <f t="shared" si="4"/>
        <v>4.3840093195636094E-3</v>
      </c>
    </row>
    <row r="124" spans="2:18" s="8" customFormat="1" x14ac:dyDescent="0.25">
      <c r="B124" s="29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3"/>
        <v>3.5848727428889676E-3</v>
      </c>
      <c r="R124" s="8">
        <f t="shared" si="4"/>
        <v>4.3968958842889577E-3</v>
      </c>
    </row>
    <row r="125" spans="2:18" s="8" customFormat="1" x14ac:dyDescent="0.25">
      <c r="B125" s="29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3"/>
        <v>3.2072765295726312E-3</v>
      </c>
      <c r="R125" s="8">
        <f t="shared" si="4"/>
        <v>4.3959098478160716E-3</v>
      </c>
    </row>
    <row r="126" spans="2:18" s="8" customFormat="1" x14ac:dyDescent="0.25">
      <c r="B126" s="29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3"/>
        <v>2.9997739782487301E-3</v>
      </c>
      <c r="R126" s="8">
        <f t="shared" si="4"/>
        <v>4.4061346952295119E-3</v>
      </c>
    </row>
    <row r="127" spans="2:18" s="8" customFormat="1" x14ac:dyDescent="0.25">
      <c r="B127" s="29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3"/>
        <v>2.899523968626258E-3</v>
      </c>
      <c r="R127" s="8">
        <f t="shared" si="4"/>
        <v>4.3959080697409027E-3</v>
      </c>
    </row>
    <row r="128" spans="2:18" s="8" customFormat="1" x14ac:dyDescent="0.25">
      <c r="B128" s="29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3"/>
        <v>2.899757610004907E-3</v>
      </c>
      <c r="R128" s="8">
        <f t="shared" si="4"/>
        <v>4.3714901488800285E-3</v>
      </c>
    </row>
    <row r="129" spans="2:18" s="8" customFormat="1" x14ac:dyDescent="0.25">
      <c r="B129" s="29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3"/>
        <v>2.9012085615391608E-3</v>
      </c>
      <c r="R129" s="8">
        <f t="shared" si="4"/>
        <v>4.3715235192036605E-3</v>
      </c>
    </row>
    <row r="130" spans="2:18" s="8" customFormat="1" x14ac:dyDescent="0.25">
      <c r="B130" s="29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3"/>
        <v>2.9304221844786184E-3</v>
      </c>
      <c r="R130" s="8">
        <f t="shared" si="4"/>
        <v>4.3649472113402189E-3</v>
      </c>
    </row>
    <row r="131" spans="2:18" s="8" customFormat="1" x14ac:dyDescent="0.25">
      <c r="B131" s="29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3"/>
        <v>3.0152614838036213E-3</v>
      </c>
      <c r="R131" s="8">
        <f t="shared" si="4"/>
        <v>4.368912275702028E-3</v>
      </c>
    </row>
    <row r="132" spans="2:18" s="8" customFormat="1" x14ac:dyDescent="0.25">
      <c r="B132" s="29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3"/>
        <v>3.2138418359784135E-3</v>
      </c>
      <c r="R132" s="8">
        <f t="shared" si="4"/>
        <v>4.3815774699643758E-3</v>
      </c>
    </row>
    <row r="133" spans="2:18" s="8" customFormat="1" x14ac:dyDescent="0.25">
      <c r="B133" s="29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3"/>
        <v>3.2261125343960527E-3</v>
      </c>
      <c r="R133" s="8">
        <f t="shared" si="4"/>
        <v>4.3921049797701643E-3</v>
      </c>
    </row>
    <row r="134" spans="2:18" s="8" customFormat="1" x14ac:dyDescent="0.25">
      <c r="B134" s="29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5">I134/J134</f>
        <v>3.5071404191750056E-3</v>
      </c>
      <c r="R134" s="8">
        <f t="shared" ref="R134:R169" si="6">M134/N134</f>
        <v>4.3057271823434351E-3</v>
      </c>
    </row>
    <row r="135" spans="2:18" s="8" customFormat="1" x14ac:dyDescent="0.25">
      <c r="B135" s="29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5"/>
        <v>4.9429069285575195E-3</v>
      </c>
      <c r="R135" s="8">
        <f t="shared" si="6"/>
        <v>4.2338130971419207E-3</v>
      </c>
    </row>
    <row r="136" spans="2:18" s="8" customFormat="1" x14ac:dyDescent="0.25">
      <c r="B136" s="29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5"/>
        <v>5.1986725507739253E-3</v>
      </c>
      <c r="R136" s="8">
        <f t="shared" si="6"/>
        <v>4.3618249814539583E-3</v>
      </c>
    </row>
    <row r="137" spans="2:18" s="8" customFormat="1" x14ac:dyDescent="0.25">
      <c r="B137" s="29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5"/>
        <v>4.9871789854468301E-3</v>
      </c>
      <c r="R137" s="8">
        <f t="shared" si="6"/>
        <v>4.2779182339520256E-3</v>
      </c>
    </row>
    <row r="138" spans="2:18" s="8" customFormat="1" x14ac:dyDescent="0.25">
      <c r="B138" s="29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5"/>
        <v>4.7268620868473488E-3</v>
      </c>
      <c r="R138" s="8">
        <f t="shared" si="6"/>
        <v>4.3000588239827178E-3</v>
      </c>
    </row>
    <row r="139" spans="2:18" s="8" customFormat="1" x14ac:dyDescent="0.25">
      <c r="B139" s="29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5"/>
        <v>4.7826324263843022E-3</v>
      </c>
      <c r="R139" s="8">
        <f t="shared" si="6"/>
        <v>4.3719936137115566E-3</v>
      </c>
    </row>
    <row r="140" spans="2:18" s="8" customFormat="1" x14ac:dyDescent="0.25">
      <c r="B140" s="29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5"/>
        <v>4.6214030647917306E-3</v>
      </c>
      <c r="R140" s="8">
        <f t="shared" si="6"/>
        <v>4.3825946189627266E-3</v>
      </c>
    </row>
    <row r="141" spans="2:18" s="8" customFormat="1" x14ac:dyDescent="0.25">
      <c r="B141" s="29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5"/>
        <v>4.4047776724978182E-3</v>
      </c>
      <c r="R141" s="8">
        <f t="shared" si="6"/>
        <v>4.4000000000000003E-3</v>
      </c>
    </row>
    <row r="142" spans="2:18" s="8" customFormat="1" x14ac:dyDescent="0.25">
      <c r="B142" s="29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5"/>
        <v>4.2206273878199448E-3</v>
      </c>
      <c r="R142" s="8">
        <f t="shared" si="6"/>
        <v>4.3835686384640915E-3</v>
      </c>
    </row>
    <row r="143" spans="2:18" s="8" customFormat="1" x14ac:dyDescent="0.25">
      <c r="B143" s="29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5"/>
        <v>3.8954854919760087E-3</v>
      </c>
      <c r="R143" s="8">
        <f t="shared" si="6"/>
        <v>4.3826530612244893E-3</v>
      </c>
    </row>
    <row r="144" spans="2:18" s="8" customFormat="1" x14ac:dyDescent="0.25">
      <c r="B144" s="29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5"/>
        <v>3.6986377611857228E-3</v>
      </c>
      <c r="R144" s="8">
        <f t="shared" si="6"/>
        <v>4.3826530612244893E-3</v>
      </c>
    </row>
    <row r="145" spans="2:18" s="8" customFormat="1" x14ac:dyDescent="0.25">
      <c r="B145" s="29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5"/>
        <v>3.7095619453555552E-3</v>
      </c>
      <c r="R145" s="8">
        <f t="shared" si="6"/>
        <v>4.3633720708609594E-3</v>
      </c>
    </row>
    <row r="146" spans="2:18" s="8" customFormat="1" x14ac:dyDescent="0.25">
      <c r="B146" s="29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5"/>
        <v>3.6581557541600371E-3</v>
      </c>
      <c r="R146" s="8">
        <f t="shared" si="6"/>
        <v>4.3578680203045688E-3</v>
      </c>
    </row>
    <row r="147" spans="2:18" s="8" customFormat="1" x14ac:dyDescent="0.25">
      <c r="B147" s="29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5"/>
        <v>3.298374644386226E-3</v>
      </c>
      <c r="R147" s="8">
        <f t="shared" si="6"/>
        <v>4.3912675631532271E-3</v>
      </c>
    </row>
    <row r="148" spans="2:18" s="8" customFormat="1" x14ac:dyDescent="0.25">
      <c r="B148" s="29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5"/>
        <v>3.24451547962798E-3</v>
      </c>
      <c r="R148" s="8">
        <f t="shared" si="6"/>
        <v>4.4101037067460725E-3</v>
      </c>
    </row>
    <row r="149" spans="2:18" s="8" customFormat="1" x14ac:dyDescent="0.25">
      <c r="B149" s="29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5"/>
        <v>3.1591661255438077E-3</v>
      </c>
      <c r="R149" s="8">
        <f t="shared" si="6"/>
        <v>4.4061470120976241E-3</v>
      </c>
    </row>
    <row r="150" spans="2:18" s="8" customFormat="1" x14ac:dyDescent="0.25">
      <c r="B150" s="29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5"/>
        <v>3.0063493168970756E-3</v>
      </c>
      <c r="R150" s="8">
        <f t="shared" si="6"/>
        <v>4.3709963656594743E-3</v>
      </c>
    </row>
    <row r="151" spans="2:18" s="8" customFormat="1" x14ac:dyDescent="0.25">
      <c r="B151" s="29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5"/>
        <v>2.9852934316880902E-3</v>
      </c>
      <c r="R151" s="8">
        <f t="shared" si="6"/>
        <v>4.3341447485602327E-3</v>
      </c>
    </row>
    <row r="152" spans="2:18" s="8" customFormat="1" x14ac:dyDescent="0.25">
      <c r="B152" s="29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5"/>
        <v>2.9908359852856199E-3</v>
      </c>
      <c r="R152" s="8">
        <f t="shared" si="6"/>
        <v>4.3560566983720881E-3</v>
      </c>
    </row>
    <row r="153" spans="2:18" s="8" customFormat="1" x14ac:dyDescent="0.25">
      <c r="B153" s="29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5"/>
        <v>3.0160052417907693E-3</v>
      </c>
      <c r="R153" s="8">
        <f t="shared" si="6"/>
        <v>4.3911216529838159E-3</v>
      </c>
    </row>
    <row r="154" spans="2:18" s="8" customFormat="1" x14ac:dyDescent="0.25">
      <c r="B154" s="29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5"/>
        <v>3.072979577387459E-3</v>
      </c>
      <c r="R154" s="8">
        <f t="shared" si="6"/>
        <v>4.3714790255520337E-3</v>
      </c>
    </row>
    <row r="155" spans="2:18" s="8" customFormat="1" x14ac:dyDescent="0.25">
      <c r="B155" s="29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5"/>
        <v>2.9879612859870681E-3</v>
      </c>
      <c r="R155" s="8">
        <f t="shared" si="6"/>
        <v>4.3841181619367698E-3</v>
      </c>
    </row>
    <row r="156" spans="2:18" s="8" customFormat="1" x14ac:dyDescent="0.25">
      <c r="B156" s="29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5"/>
        <v>2.9562245680153248E-3</v>
      </c>
      <c r="R156" s="8">
        <f t="shared" si="6"/>
        <v>4.4076697042579266E-3</v>
      </c>
    </row>
    <row r="157" spans="2:18" s="8" customFormat="1" x14ac:dyDescent="0.25">
      <c r="B157" s="29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5"/>
        <v>3.197515523872211E-3</v>
      </c>
      <c r="R157" s="8">
        <f t="shared" si="6"/>
        <v>4.3974133465982234E-3</v>
      </c>
    </row>
    <row r="158" spans="2:18" s="8" customFormat="1" x14ac:dyDescent="0.25">
      <c r="B158" s="29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5"/>
        <v>3.6768145654382713E-3</v>
      </c>
      <c r="R158" s="8">
        <f t="shared" si="6"/>
        <v>4.3384392900549223E-3</v>
      </c>
    </row>
    <row r="159" spans="2:18" s="8" customFormat="1" x14ac:dyDescent="0.25">
      <c r="B159" s="29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5"/>
        <v>5.0063485110230241E-3</v>
      </c>
      <c r="R159" s="8">
        <f t="shared" si="6"/>
        <v>4.2358757134578805E-3</v>
      </c>
    </row>
    <row r="160" spans="2:18" s="8" customFormat="1" x14ac:dyDescent="0.25">
      <c r="B160" s="29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5"/>
        <v>5.1632860225310035E-3</v>
      </c>
      <c r="R160" s="8">
        <f t="shared" si="6"/>
        <v>4.3144197438505427E-3</v>
      </c>
    </row>
    <row r="161" spans="2:18" s="8" customFormat="1" x14ac:dyDescent="0.25">
      <c r="B161" s="29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5"/>
        <v>5.1160326163689788E-3</v>
      </c>
      <c r="R161" s="8">
        <f t="shared" si="6"/>
        <v>4.37082163262592E-3</v>
      </c>
    </row>
    <row r="162" spans="2:18" s="8" customFormat="1" x14ac:dyDescent="0.25">
      <c r="B162" s="29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5"/>
        <v>5.0507671574577086E-3</v>
      </c>
      <c r="R162" s="8">
        <f t="shared" si="6"/>
        <v>4.3273435941504129E-3</v>
      </c>
    </row>
    <row r="163" spans="2:18" s="8" customFormat="1" x14ac:dyDescent="0.25">
      <c r="B163" s="29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5"/>
        <v>4.7935004293688278E-3</v>
      </c>
      <c r="R163" s="8">
        <f t="shared" si="6"/>
        <v>4.2883711874740615E-3</v>
      </c>
    </row>
    <row r="164" spans="2:18" s="8" customFormat="1" x14ac:dyDescent="0.25">
      <c r="B164" s="29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5"/>
        <v>4.4948129656513522E-3</v>
      </c>
      <c r="R164" s="8">
        <f t="shared" si="6"/>
        <v>4.3233540611577661E-3</v>
      </c>
    </row>
    <row r="165" spans="2:18" s="8" customFormat="1" x14ac:dyDescent="0.25">
      <c r="B165" s="29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5"/>
        <v>4.3512020006453702E-3</v>
      </c>
      <c r="R165" s="8">
        <f t="shared" si="6"/>
        <v>4.2851326767778279E-3</v>
      </c>
    </row>
    <row r="166" spans="2:18" s="8" customFormat="1" x14ac:dyDescent="0.25">
      <c r="B166" s="29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5"/>
        <v>4.1733167622392299E-3</v>
      </c>
      <c r="R166" s="8">
        <f t="shared" si="6"/>
        <v>4.3694536396374781E-3</v>
      </c>
    </row>
    <row r="167" spans="2:18" s="8" customFormat="1" x14ac:dyDescent="0.25">
      <c r="B167" s="29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5"/>
        <v>4.0559387087819379E-3</v>
      </c>
      <c r="R167" s="8">
        <f t="shared" si="6"/>
        <v>4.4053427915368209E-3</v>
      </c>
    </row>
    <row r="168" spans="2:18" s="8" customFormat="1" x14ac:dyDescent="0.25">
      <c r="B168" s="29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5"/>
        <v>3.9325151129017775E-3</v>
      </c>
      <c r="R168" s="8">
        <f t="shared" si="6"/>
        <v>4.4076697042579266E-3</v>
      </c>
    </row>
    <row r="169" spans="2:18" s="8" customFormat="1" x14ac:dyDescent="0.25">
      <c r="B169" s="29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5"/>
        <v>3.8750403476721469E-3</v>
      </c>
      <c r="R169" s="8">
        <f t="shared" si="6"/>
        <v>4.3905018044732543E-3</v>
      </c>
    </row>
    <row r="170" spans="2:18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2:R391"/>
  <sheetViews>
    <sheetView topLeftCell="I364" zoomScale="70" zoomScaleNormal="70" workbookViewId="0">
      <selection activeCell="O391" sqref="O391"/>
    </sheetView>
  </sheetViews>
  <sheetFormatPr defaultRowHeight="15" x14ac:dyDescent="0.25"/>
  <cols>
    <col min="4" max="4" width="18.7109375" customWidth="1"/>
    <col min="5" max="6" width="17" bestFit="1" customWidth="1"/>
    <col min="7" max="7" width="14.85546875" bestFit="1" customWidth="1"/>
    <col min="8" max="8" width="18.140625" customWidth="1"/>
    <col min="9" max="9" width="12.7109375" customWidth="1"/>
    <col min="10" max="10" width="12" customWidth="1"/>
    <col min="11" max="11" width="10.85546875" customWidth="1"/>
    <col min="12" max="12" width="12.42578125" customWidth="1"/>
    <col min="13" max="13" width="11.5703125" customWidth="1"/>
    <col min="15" max="15" width="12.5703125" bestFit="1" customWidth="1"/>
    <col min="16" max="16" width="14.7109375" customWidth="1"/>
    <col min="17" max="17" width="12.42578125" style="23" bestFit="1" customWidth="1"/>
    <col min="18" max="18" width="9.140625" style="23"/>
  </cols>
  <sheetData>
    <row r="2" spans="2:18" ht="48" customHeight="1" x14ac:dyDescent="0.25">
      <c r="D2" s="26" t="s">
        <v>811</v>
      </c>
      <c r="E2" s="26">
        <f>1</f>
        <v>1</v>
      </c>
      <c r="F2" s="20"/>
      <c r="G2" s="20"/>
      <c r="H2" s="26" t="s">
        <v>812</v>
      </c>
      <c r="I2" s="26">
        <v>5</v>
      </c>
    </row>
    <row r="3" spans="2:18" ht="48" customHeight="1" x14ac:dyDescent="0.25">
      <c r="D3" s="26" t="s">
        <v>810</v>
      </c>
      <c r="E3" s="26">
        <v>2.5</v>
      </c>
      <c r="F3" s="20"/>
      <c r="G3" s="20"/>
      <c r="H3" s="26" t="s">
        <v>813</v>
      </c>
      <c r="I3" s="26" t="s">
        <v>816</v>
      </c>
    </row>
    <row r="6" spans="2:18" x14ac:dyDescent="0.25">
      <c r="D6" t="s">
        <v>29</v>
      </c>
      <c r="E6" t="s">
        <v>669</v>
      </c>
      <c r="F6" t="s">
        <v>670</v>
      </c>
      <c r="G6" t="s">
        <v>671</v>
      </c>
      <c r="H6" s="1" t="s">
        <v>197</v>
      </c>
      <c r="I6" s="1" t="s">
        <v>263</v>
      </c>
      <c r="J6" s="1" t="s">
        <v>264</v>
      </c>
      <c r="K6" s="1" t="s">
        <v>200</v>
      </c>
      <c r="L6" s="1" t="s">
        <v>261</v>
      </c>
      <c r="M6" s="1" t="s">
        <v>260</v>
      </c>
      <c r="O6" t="s">
        <v>667</v>
      </c>
      <c r="P6" t="s">
        <v>668</v>
      </c>
      <c r="Q6" s="23" t="s">
        <v>814</v>
      </c>
      <c r="R6" s="23" t="s">
        <v>815</v>
      </c>
    </row>
    <row r="7" spans="2:18" s="8" customFormat="1" x14ac:dyDescent="0.25">
      <c r="B7" s="33" t="s">
        <v>808</v>
      </c>
      <c r="C7" s="29" t="s">
        <v>675</v>
      </c>
      <c r="D7" s="8" t="s">
        <v>229</v>
      </c>
      <c r="E7" s="8">
        <v>32794.101600000002</v>
      </c>
      <c r="F7" s="8">
        <v>29640.554700000001</v>
      </c>
      <c r="G7" s="8">
        <v>15235.2012</v>
      </c>
      <c r="H7" s="8">
        <v>632.49710000000005</v>
      </c>
      <c r="I7" s="8">
        <v>-1.1999999999999999E-3</v>
      </c>
      <c r="J7" s="8">
        <v>-6.9</v>
      </c>
      <c r="K7" s="8">
        <v>625.49689999999998</v>
      </c>
      <c r="L7" s="13" t="s">
        <v>230</v>
      </c>
      <c r="M7" s="13">
        <v>-5</v>
      </c>
      <c r="O7" s="17">
        <f>I7/J7</f>
        <v>1.7391304347826085E-4</v>
      </c>
      <c r="P7" s="17">
        <f>L7/M7</f>
        <v>6.4000000000000005E-4</v>
      </c>
      <c r="Q7" s="24"/>
      <c r="R7" s="24"/>
    </row>
    <row r="8" spans="2:18" s="8" customFormat="1" x14ac:dyDescent="0.25">
      <c r="B8" s="33"/>
      <c r="C8" s="29"/>
      <c r="D8" s="8" t="s">
        <v>231</v>
      </c>
      <c r="E8" s="8">
        <v>33037.093800000002</v>
      </c>
      <c r="F8" s="8">
        <v>29200.849600000001</v>
      </c>
      <c r="G8" s="8">
        <v>14503.4277</v>
      </c>
      <c r="H8" s="8">
        <v>648.99710000000005</v>
      </c>
      <c r="I8" s="8">
        <v>-1.1999999999999999E-3</v>
      </c>
      <c r="J8" s="8">
        <v>-6.9</v>
      </c>
      <c r="K8" s="8">
        <v>691.49649999999997</v>
      </c>
      <c r="L8" s="8">
        <v>-3.0999999999999999E-3</v>
      </c>
      <c r="M8" s="13">
        <v>-5</v>
      </c>
      <c r="O8" s="17">
        <f t="shared" ref="O8:O17" si="0">I8/J8</f>
        <v>1.7391304347826085E-4</v>
      </c>
      <c r="P8" s="17">
        <f t="shared" ref="P8:P17" si="1">L8/M8</f>
        <v>6.2E-4</v>
      </c>
      <c r="Q8" s="24"/>
      <c r="R8" s="24"/>
    </row>
    <row r="9" spans="2:18" s="8" customFormat="1" x14ac:dyDescent="0.25">
      <c r="B9" s="33"/>
      <c r="C9" s="29"/>
      <c r="D9" s="8" t="s">
        <v>232</v>
      </c>
      <c r="E9" s="8">
        <v>33191.554700000001</v>
      </c>
      <c r="F9" s="8">
        <v>29645.359400000001</v>
      </c>
      <c r="G9" s="8">
        <v>14886.3848</v>
      </c>
      <c r="H9" s="8">
        <v>670.99689999999998</v>
      </c>
      <c r="I9" s="8">
        <v>-1.1999999999999999E-3</v>
      </c>
      <c r="J9" s="8">
        <v>-6.9</v>
      </c>
      <c r="K9" s="8">
        <v>700.99649999999997</v>
      </c>
      <c r="L9" s="8">
        <v>-3.2000000000000002E-3</v>
      </c>
      <c r="M9" s="13">
        <v>-5</v>
      </c>
      <c r="O9" s="17">
        <f t="shared" si="0"/>
        <v>1.7391304347826085E-4</v>
      </c>
      <c r="P9" s="17">
        <f t="shared" si="1"/>
        <v>6.4000000000000005E-4</v>
      </c>
      <c r="Q9" s="24"/>
      <c r="R9" s="24"/>
    </row>
    <row r="10" spans="2:18" s="8" customFormat="1" x14ac:dyDescent="0.25">
      <c r="B10" s="33"/>
      <c r="C10" s="29"/>
      <c r="D10" s="8" t="s">
        <v>233</v>
      </c>
      <c r="E10" s="8">
        <v>33571.101600000002</v>
      </c>
      <c r="F10" s="8">
        <v>29770.757799999999</v>
      </c>
      <c r="G10" s="8">
        <v>15250.708000000001</v>
      </c>
      <c r="H10" s="8">
        <v>676.49689999999998</v>
      </c>
      <c r="I10" s="8">
        <v>-1.1000000000000001E-3</v>
      </c>
      <c r="J10" s="8">
        <v>-6.9</v>
      </c>
      <c r="K10" s="8">
        <v>689.49649999999997</v>
      </c>
      <c r="L10" s="8">
        <v>-3.0999999999999999E-3</v>
      </c>
      <c r="M10" s="13">
        <v>-5</v>
      </c>
      <c r="O10" s="17">
        <f t="shared" si="0"/>
        <v>1.5942028985507247E-4</v>
      </c>
      <c r="P10" s="17">
        <f t="shared" si="1"/>
        <v>6.2E-4</v>
      </c>
      <c r="Q10" s="24"/>
      <c r="R10" s="24"/>
    </row>
    <row r="11" spans="2:18" s="8" customFormat="1" x14ac:dyDescent="0.25">
      <c r="B11" s="33"/>
      <c r="C11" s="29"/>
      <c r="D11" s="8" t="s">
        <v>234</v>
      </c>
      <c r="E11" s="8">
        <v>32267.1973</v>
      </c>
      <c r="F11" s="8">
        <v>29580.037100000001</v>
      </c>
      <c r="G11" s="8">
        <v>15005.6152</v>
      </c>
      <c r="H11" s="8">
        <v>666.99689999999998</v>
      </c>
      <c r="I11" s="8">
        <v>-1.1000000000000001E-3</v>
      </c>
      <c r="J11" s="8">
        <v>-6.9</v>
      </c>
      <c r="K11" s="8">
        <v>630.99680000000001</v>
      </c>
      <c r="L11" s="8">
        <v>-3.3E-3</v>
      </c>
      <c r="M11" s="13">
        <v>-5</v>
      </c>
      <c r="O11" s="17">
        <f t="shared" si="0"/>
        <v>1.5942028985507247E-4</v>
      </c>
      <c r="P11" s="17">
        <f t="shared" si="1"/>
        <v>6.6E-4</v>
      </c>
      <c r="Q11" s="24"/>
      <c r="R11" s="24"/>
    </row>
    <row r="12" spans="2:18" s="8" customFormat="1" x14ac:dyDescent="0.25">
      <c r="B12" s="33"/>
      <c r="C12" s="29"/>
      <c r="D12" s="8" t="s">
        <v>235</v>
      </c>
      <c r="E12" s="8">
        <v>32286.632799999999</v>
      </c>
      <c r="F12" s="8">
        <v>31001.839800000002</v>
      </c>
      <c r="G12" s="8">
        <v>15117.135700000001</v>
      </c>
      <c r="H12" s="8">
        <v>690.99689999999998</v>
      </c>
      <c r="I12" s="8">
        <v>-1.1000000000000001E-3</v>
      </c>
      <c r="J12" s="8">
        <v>-6.9</v>
      </c>
      <c r="K12" s="8">
        <v>692.99649999999997</v>
      </c>
      <c r="L12" s="8">
        <v>-3.0000000000000001E-3</v>
      </c>
      <c r="M12" s="13">
        <v>-5</v>
      </c>
      <c r="O12" s="17">
        <f t="shared" si="0"/>
        <v>1.5942028985507247E-4</v>
      </c>
      <c r="P12" s="17">
        <f t="shared" si="1"/>
        <v>6.0000000000000006E-4</v>
      </c>
      <c r="Q12" s="24"/>
      <c r="R12" s="24"/>
    </row>
    <row r="13" spans="2:18" s="8" customFormat="1" x14ac:dyDescent="0.25">
      <c r="B13" s="33"/>
      <c r="C13" s="29"/>
      <c r="D13" s="8" t="s">
        <v>236</v>
      </c>
      <c r="E13" s="8">
        <v>33541.910199999998</v>
      </c>
      <c r="F13" s="8">
        <v>30455.6387</v>
      </c>
      <c r="G13" s="8">
        <v>15185.9805</v>
      </c>
      <c r="H13" s="8">
        <v>685.99689999999998</v>
      </c>
      <c r="I13" s="8">
        <v>-1.1000000000000001E-3</v>
      </c>
      <c r="J13" s="8">
        <v>-6.9</v>
      </c>
      <c r="K13" s="8">
        <v>675.49659999999994</v>
      </c>
      <c r="L13" s="8">
        <v>-3.3E-3</v>
      </c>
      <c r="M13" s="13">
        <v>-5</v>
      </c>
      <c r="O13" s="17">
        <f t="shared" si="0"/>
        <v>1.5942028985507247E-4</v>
      </c>
      <c r="P13" s="17">
        <f t="shared" si="1"/>
        <v>6.6E-4</v>
      </c>
      <c r="Q13" s="24"/>
      <c r="R13" s="24"/>
    </row>
    <row r="14" spans="2:18" s="8" customFormat="1" x14ac:dyDescent="0.25">
      <c r="B14" s="33"/>
      <c r="C14" s="29"/>
      <c r="D14" s="8" t="s">
        <v>237</v>
      </c>
      <c r="E14" s="8">
        <v>33503.992200000001</v>
      </c>
      <c r="F14" s="8">
        <v>30473.367200000001</v>
      </c>
      <c r="G14" s="8">
        <v>15162.881799999999</v>
      </c>
      <c r="H14" s="8">
        <v>673.49689999999998</v>
      </c>
      <c r="I14" s="8">
        <v>-1.1000000000000001E-3</v>
      </c>
      <c r="J14" s="8">
        <v>-6.9</v>
      </c>
      <c r="K14" s="8">
        <v>684.49659999999994</v>
      </c>
      <c r="L14" s="8">
        <v>-2.7000000000000001E-3</v>
      </c>
      <c r="M14" s="13">
        <v>-5</v>
      </c>
      <c r="O14" s="17">
        <f t="shared" si="0"/>
        <v>1.5942028985507247E-4</v>
      </c>
      <c r="P14" s="17">
        <f t="shared" si="1"/>
        <v>5.4000000000000001E-4</v>
      </c>
      <c r="Q14" s="24"/>
      <c r="R14" s="24"/>
    </row>
    <row r="15" spans="2:18" s="8" customFormat="1" x14ac:dyDescent="0.25">
      <c r="B15" s="33"/>
      <c r="C15" s="29"/>
      <c r="D15" s="8" t="s">
        <v>238</v>
      </c>
      <c r="E15" s="8">
        <v>34001.003900000003</v>
      </c>
      <c r="F15" s="8">
        <v>30645.585899999998</v>
      </c>
      <c r="G15" s="8">
        <v>14496.6787</v>
      </c>
      <c r="H15" s="8">
        <v>680.49689999999998</v>
      </c>
      <c r="I15" s="8">
        <v>-1.1000000000000001E-3</v>
      </c>
      <c r="J15" s="8">
        <v>-6.9</v>
      </c>
      <c r="K15" s="8">
        <v>672.49659999999994</v>
      </c>
      <c r="L15" s="8">
        <v>-3.3E-3</v>
      </c>
      <c r="M15" s="13">
        <v>-5</v>
      </c>
      <c r="O15" s="17">
        <f t="shared" si="0"/>
        <v>1.5942028985507247E-4</v>
      </c>
      <c r="P15" s="17">
        <f t="shared" si="1"/>
        <v>6.6E-4</v>
      </c>
      <c r="Q15" s="24"/>
      <c r="R15" s="24"/>
    </row>
    <row r="16" spans="2:18" s="8" customFormat="1" x14ac:dyDescent="0.25">
      <c r="B16" s="33"/>
      <c r="C16" s="29"/>
      <c r="D16" s="8" t="s">
        <v>239</v>
      </c>
      <c r="E16" s="8">
        <v>33931.765599999999</v>
      </c>
      <c r="F16" s="8">
        <v>31252.949199999999</v>
      </c>
      <c r="G16" s="8">
        <v>14952.9238</v>
      </c>
      <c r="H16" s="8">
        <v>679.49689999999998</v>
      </c>
      <c r="I16" s="8">
        <v>-1.1000000000000001E-3</v>
      </c>
      <c r="J16" s="8">
        <v>-6.9</v>
      </c>
      <c r="K16" s="8">
        <v>675.99659999999994</v>
      </c>
      <c r="L16" s="8">
        <v>-2.8999999999999998E-3</v>
      </c>
      <c r="M16" s="13">
        <v>-5</v>
      </c>
      <c r="O16" s="17">
        <f t="shared" si="0"/>
        <v>1.5942028985507247E-4</v>
      </c>
      <c r="P16" s="17">
        <f t="shared" si="1"/>
        <v>5.8E-4</v>
      </c>
      <c r="Q16" s="24"/>
      <c r="R16" s="24"/>
    </row>
    <row r="17" spans="2:18" s="8" customFormat="1" x14ac:dyDescent="0.25">
      <c r="B17" s="33"/>
      <c r="C17" s="29"/>
      <c r="D17" s="8" t="s">
        <v>240</v>
      </c>
      <c r="E17" s="8">
        <v>34018.988299999997</v>
      </c>
      <c r="F17" s="8">
        <v>31070.283200000002</v>
      </c>
      <c r="G17" s="8">
        <v>14477.958000000001</v>
      </c>
      <c r="H17" s="8">
        <v>686.49689999999998</v>
      </c>
      <c r="I17" s="8">
        <v>-1.1000000000000001E-3</v>
      </c>
      <c r="J17" s="8">
        <v>-6.9</v>
      </c>
      <c r="K17" s="8">
        <v>690.99649999999997</v>
      </c>
      <c r="L17" s="8">
        <v>-3.3999999999999998E-3</v>
      </c>
      <c r="M17" s="13">
        <v>-5</v>
      </c>
      <c r="O17" s="17">
        <f t="shared" si="0"/>
        <v>1.5942028985507247E-4</v>
      </c>
      <c r="P17" s="17">
        <f t="shared" si="1"/>
        <v>6.7999999999999994E-4</v>
      </c>
      <c r="Q17" s="24"/>
      <c r="R17" s="24"/>
    </row>
    <row r="18" spans="2:18" s="8" customFormat="1" x14ac:dyDescent="0.25">
      <c r="B18" s="33"/>
      <c r="C18" s="29"/>
      <c r="D18" s="8" t="s">
        <v>241</v>
      </c>
      <c r="E18" s="8">
        <v>33927.035199999998</v>
      </c>
      <c r="F18" s="8">
        <v>31133.333999999999</v>
      </c>
      <c r="G18" s="8">
        <v>14123.640600000001</v>
      </c>
      <c r="H18" s="8">
        <v>696.99680000000001</v>
      </c>
      <c r="I18" s="8">
        <v>-1.1999999999999999E-3</v>
      </c>
      <c r="J18" s="8">
        <v>-6.9</v>
      </c>
      <c r="K18" s="8">
        <v>719.49639999999999</v>
      </c>
      <c r="L18" s="8">
        <v>-2.8E-3</v>
      </c>
      <c r="M18" s="13">
        <v>-5</v>
      </c>
      <c r="O18" s="17">
        <f t="shared" ref="O18:O81" si="2">I18/J18</f>
        <v>1.7391304347826085E-4</v>
      </c>
      <c r="P18" s="17">
        <f t="shared" ref="P18:P81" si="3">L18/M18</f>
        <v>5.5999999999999995E-4</v>
      </c>
      <c r="Q18" s="24"/>
      <c r="R18" s="24"/>
    </row>
    <row r="19" spans="2:18" s="8" customFormat="1" x14ac:dyDescent="0.25">
      <c r="B19" s="33"/>
      <c r="C19" s="29"/>
      <c r="D19" s="8" t="s">
        <v>242</v>
      </c>
      <c r="E19" s="8">
        <v>33660.871099999997</v>
      </c>
      <c r="F19" s="8">
        <v>31360.220700000002</v>
      </c>
      <c r="G19" s="8">
        <v>14434.3799</v>
      </c>
      <c r="H19" s="8">
        <v>688.49689999999998</v>
      </c>
      <c r="I19" s="8">
        <v>-1.1000000000000001E-3</v>
      </c>
      <c r="J19" s="8">
        <v>-6.9</v>
      </c>
      <c r="K19" s="8">
        <v>663.49670000000003</v>
      </c>
      <c r="L19" s="8">
        <v>-3.0999999999999999E-3</v>
      </c>
      <c r="M19" s="13">
        <v>-5</v>
      </c>
      <c r="O19" s="17">
        <f t="shared" si="2"/>
        <v>1.5942028985507247E-4</v>
      </c>
      <c r="P19" s="17">
        <f t="shared" si="3"/>
        <v>6.2E-4</v>
      </c>
      <c r="Q19" s="24"/>
      <c r="R19" s="24"/>
    </row>
    <row r="20" spans="2:18" s="8" customFormat="1" x14ac:dyDescent="0.25">
      <c r="B20" s="33"/>
      <c r="C20" s="29"/>
      <c r="D20" s="8" t="s">
        <v>243</v>
      </c>
      <c r="E20" s="8">
        <v>33634.980499999998</v>
      </c>
      <c r="F20" s="8">
        <v>31196.1914</v>
      </c>
      <c r="G20" s="8">
        <v>14495.011699999999</v>
      </c>
      <c r="H20" s="8">
        <v>674.49689999999998</v>
      </c>
      <c r="I20" s="8">
        <v>-1.1000000000000001E-3</v>
      </c>
      <c r="J20" s="8">
        <v>-6.9</v>
      </c>
      <c r="K20" s="8">
        <v>666.99659999999994</v>
      </c>
      <c r="L20" s="8">
        <v>-2.8999999999999998E-3</v>
      </c>
      <c r="M20" s="13">
        <v>-5</v>
      </c>
      <c r="O20" s="17">
        <f t="shared" si="2"/>
        <v>1.5942028985507247E-4</v>
      </c>
      <c r="P20" s="17">
        <f t="shared" si="3"/>
        <v>5.8E-4</v>
      </c>
      <c r="Q20" s="24"/>
      <c r="R20" s="24"/>
    </row>
    <row r="21" spans="2:18" s="8" customFormat="1" x14ac:dyDescent="0.25">
      <c r="B21" s="33"/>
      <c r="C21" s="29"/>
      <c r="D21" s="8" t="s">
        <v>244</v>
      </c>
      <c r="E21" s="8">
        <v>32120.541000000001</v>
      </c>
      <c r="F21" s="8">
        <v>30502.210899999998</v>
      </c>
      <c r="G21" s="8">
        <v>13962.223599999999</v>
      </c>
      <c r="H21" s="8">
        <v>684.99689999999998</v>
      </c>
      <c r="I21" s="8">
        <v>0.32300000000000001</v>
      </c>
      <c r="J21" s="8">
        <v>31.1</v>
      </c>
      <c r="K21" s="8">
        <v>710.99649999999997</v>
      </c>
      <c r="L21" s="8">
        <v>-3.0000000000000001E-3</v>
      </c>
      <c r="M21" s="13">
        <v>-5</v>
      </c>
      <c r="O21" s="17">
        <f t="shared" si="2"/>
        <v>1.0385852090032155E-2</v>
      </c>
      <c r="P21" s="17">
        <f t="shared" si="3"/>
        <v>6.0000000000000006E-4</v>
      </c>
      <c r="Q21" s="24"/>
      <c r="R21" s="24"/>
    </row>
    <row r="22" spans="2:18" s="7" customFormat="1" x14ac:dyDescent="0.25">
      <c r="B22" s="33"/>
      <c r="C22" s="30" t="s">
        <v>676</v>
      </c>
      <c r="D22" s="7" t="s">
        <v>245</v>
      </c>
      <c r="E22" s="7">
        <v>30952.9355</v>
      </c>
      <c r="F22" s="7">
        <v>29816.767599999999</v>
      </c>
      <c r="G22" s="7">
        <v>14408.151400000001</v>
      </c>
      <c r="H22" s="7">
        <v>1050.4952000000001</v>
      </c>
      <c r="I22" s="7">
        <v>2.6507000000000001</v>
      </c>
      <c r="J22" s="7">
        <v>48</v>
      </c>
      <c r="K22" s="7">
        <v>746.49630000000002</v>
      </c>
      <c r="L22" s="7">
        <v>-3.0000000000000001E-3</v>
      </c>
      <c r="M22" s="14">
        <v>-5</v>
      </c>
      <c r="O22" s="17">
        <f t="shared" si="2"/>
        <v>5.522291666666667E-2</v>
      </c>
      <c r="P22" s="17">
        <f t="shared" si="3"/>
        <v>6.0000000000000006E-4</v>
      </c>
      <c r="Q22" s="24">
        <f>100/J22*I22</f>
        <v>5.5222916666666668</v>
      </c>
      <c r="R22" s="24"/>
    </row>
    <row r="23" spans="2:18" s="7" customFormat="1" x14ac:dyDescent="0.25">
      <c r="B23" s="33"/>
      <c r="C23" s="30"/>
      <c r="D23" s="7" t="s">
        <v>246</v>
      </c>
      <c r="E23" s="7">
        <v>26186.4434</v>
      </c>
      <c r="F23" s="7">
        <v>27885.757799999999</v>
      </c>
      <c r="G23" s="7">
        <v>13867.5586</v>
      </c>
      <c r="H23" s="7">
        <v>1132.4948999999999</v>
      </c>
      <c r="I23" s="7">
        <v>2.3222</v>
      </c>
      <c r="J23" s="7">
        <v>46</v>
      </c>
      <c r="K23" s="7">
        <v>1134.9943000000001</v>
      </c>
      <c r="L23" s="7">
        <v>-2.8999999999999998E-3</v>
      </c>
      <c r="M23" s="14">
        <v>-5</v>
      </c>
      <c r="O23" s="17">
        <f t="shared" si="2"/>
        <v>5.0482608695652173E-2</v>
      </c>
      <c r="P23" s="17">
        <f t="shared" si="3"/>
        <v>5.8E-4</v>
      </c>
      <c r="Q23" s="24">
        <f t="shared" ref="Q23:Q86" si="4">100/J23*I23</f>
        <v>5.0482608695652171</v>
      </c>
      <c r="R23" s="24"/>
    </row>
    <row r="24" spans="2:18" s="7" customFormat="1" x14ac:dyDescent="0.25">
      <c r="B24" s="33"/>
      <c r="C24" s="30"/>
      <c r="D24" s="7" t="s">
        <v>247</v>
      </c>
      <c r="E24" s="7">
        <v>29894.843799999999</v>
      </c>
      <c r="F24" s="7">
        <v>29846.853500000001</v>
      </c>
      <c r="G24" s="7">
        <v>13773.8408</v>
      </c>
      <c r="H24" s="7">
        <v>1102.4949999999999</v>
      </c>
      <c r="I24" s="7">
        <v>2.4443000000000001</v>
      </c>
      <c r="J24" s="7">
        <v>46.5</v>
      </c>
      <c r="K24" s="7">
        <v>1164.9940999999999</v>
      </c>
      <c r="L24" s="7">
        <v>-2.8999999999999998E-3</v>
      </c>
      <c r="M24" s="14">
        <v>-5</v>
      </c>
      <c r="O24" s="17">
        <f t="shared" si="2"/>
        <v>5.2565591397849463E-2</v>
      </c>
      <c r="P24" s="17">
        <f t="shared" si="3"/>
        <v>5.8E-4</v>
      </c>
      <c r="Q24" s="24">
        <f t="shared" si="4"/>
        <v>5.2565591397849465</v>
      </c>
      <c r="R24" s="24"/>
    </row>
    <row r="25" spans="2:18" s="7" customFormat="1" x14ac:dyDescent="0.25">
      <c r="B25" s="33"/>
      <c r="C25" s="30"/>
      <c r="D25" s="7" t="s">
        <v>248</v>
      </c>
      <c r="E25" s="7">
        <v>31550.6777</v>
      </c>
      <c r="F25" s="7">
        <v>30530.7598</v>
      </c>
      <c r="G25" s="7">
        <v>13632.874</v>
      </c>
      <c r="H25" s="7">
        <v>1113.4949999999999</v>
      </c>
      <c r="I25" s="7">
        <v>2.5552000000000001</v>
      </c>
      <c r="J25" s="7">
        <v>47.1</v>
      </c>
      <c r="K25" s="7">
        <v>1177.9940999999999</v>
      </c>
      <c r="L25" s="7">
        <v>-3.2000000000000002E-3</v>
      </c>
      <c r="M25" s="14">
        <v>-5</v>
      </c>
      <c r="O25" s="17">
        <f t="shared" si="2"/>
        <v>5.4250530785562634E-2</v>
      </c>
      <c r="P25" s="17">
        <f t="shared" si="3"/>
        <v>6.4000000000000005E-4</v>
      </c>
      <c r="Q25" s="24">
        <f t="shared" si="4"/>
        <v>5.4250530785562638</v>
      </c>
      <c r="R25" s="24"/>
    </row>
    <row r="26" spans="2:18" s="7" customFormat="1" x14ac:dyDescent="0.25">
      <c r="B26" s="33"/>
      <c r="C26" s="30"/>
      <c r="D26" s="7" t="s">
        <v>249</v>
      </c>
      <c r="E26" s="7">
        <v>31901.4336</v>
      </c>
      <c r="F26" s="7">
        <v>31258.144499999999</v>
      </c>
      <c r="G26" s="7">
        <v>13460.684600000001</v>
      </c>
      <c r="H26" s="7">
        <v>1101.9949999999999</v>
      </c>
      <c r="I26" s="7">
        <v>2.3925000000000001</v>
      </c>
      <c r="J26" s="7">
        <v>46.3</v>
      </c>
      <c r="K26" s="7">
        <v>1132.9944</v>
      </c>
      <c r="L26" s="7">
        <v>-3.0999999999999999E-3</v>
      </c>
      <c r="M26" s="14">
        <v>-5</v>
      </c>
      <c r="O26" s="17">
        <f t="shared" si="2"/>
        <v>5.1673866090712749E-2</v>
      </c>
      <c r="P26" s="17">
        <f t="shared" si="3"/>
        <v>6.2E-4</v>
      </c>
      <c r="Q26" s="24">
        <f t="shared" si="4"/>
        <v>5.1673866090712748</v>
      </c>
      <c r="R26" s="24"/>
    </row>
    <row r="27" spans="2:18" s="7" customFormat="1" x14ac:dyDescent="0.25">
      <c r="B27" s="33"/>
      <c r="C27" s="30"/>
      <c r="D27" s="7" t="s">
        <v>250</v>
      </c>
      <c r="E27" s="7">
        <v>30945.103500000001</v>
      </c>
      <c r="F27" s="7">
        <v>30434.390599999999</v>
      </c>
      <c r="G27" s="7">
        <v>13409.070299999999</v>
      </c>
      <c r="H27" s="7">
        <v>1061.4952000000001</v>
      </c>
      <c r="I27" s="7">
        <v>2.3978999999999999</v>
      </c>
      <c r="J27" s="7">
        <v>46.5</v>
      </c>
      <c r="K27" s="7">
        <v>1113.9944</v>
      </c>
      <c r="L27" s="7">
        <v>-2.8E-3</v>
      </c>
      <c r="M27" s="14">
        <v>-5</v>
      </c>
      <c r="O27" s="17">
        <f t="shared" si="2"/>
        <v>5.1567741935483871E-2</v>
      </c>
      <c r="P27" s="17">
        <f t="shared" si="3"/>
        <v>5.5999999999999995E-4</v>
      </c>
      <c r="Q27" s="24">
        <f t="shared" si="4"/>
        <v>5.1567741935483866</v>
      </c>
      <c r="R27" s="24"/>
    </row>
    <row r="28" spans="2:18" s="7" customFormat="1" x14ac:dyDescent="0.25">
      <c r="B28" s="33"/>
      <c r="C28" s="30"/>
      <c r="D28" s="7" t="s">
        <v>251</v>
      </c>
      <c r="E28" s="7">
        <v>31315.867200000001</v>
      </c>
      <c r="F28" s="7">
        <v>30198.234400000001</v>
      </c>
      <c r="G28" s="7">
        <v>13280.7852</v>
      </c>
      <c r="H28" s="7">
        <v>1117.9949999999999</v>
      </c>
      <c r="I28" s="7">
        <v>2.4262999999999999</v>
      </c>
      <c r="J28" s="7">
        <v>46.8</v>
      </c>
      <c r="K28" s="7">
        <v>1118.4944</v>
      </c>
      <c r="L28" s="7">
        <v>-3.2000000000000002E-3</v>
      </c>
      <c r="M28" s="14">
        <v>-5</v>
      </c>
      <c r="O28" s="17">
        <f t="shared" si="2"/>
        <v>5.1844017094017092E-2</v>
      </c>
      <c r="P28" s="17">
        <f t="shared" si="3"/>
        <v>6.4000000000000005E-4</v>
      </c>
      <c r="Q28" s="24">
        <f t="shared" si="4"/>
        <v>5.1844017094017092</v>
      </c>
      <c r="R28" s="24"/>
    </row>
    <row r="29" spans="2:18" s="7" customFormat="1" x14ac:dyDescent="0.25">
      <c r="B29" s="33"/>
      <c r="C29" s="30"/>
      <c r="D29" s="7" t="s">
        <v>252</v>
      </c>
      <c r="E29" s="7">
        <v>31881.095700000002</v>
      </c>
      <c r="F29" s="7">
        <v>30366.679700000001</v>
      </c>
      <c r="G29" s="7">
        <v>13437.425800000001</v>
      </c>
      <c r="H29" s="7">
        <v>1081.9951000000001</v>
      </c>
      <c r="I29" s="7">
        <v>2.4609999999999999</v>
      </c>
      <c r="J29" s="7">
        <v>46.8</v>
      </c>
      <c r="K29" s="7">
        <v>1124.4944</v>
      </c>
      <c r="L29" s="7">
        <v>-2.8E-3</v>
      </c>
      <c r="M29" s="14">
        <v>-5</v>
      </c>
      <c r="O29" s="17">
        <f t="shared" si="2"/>
        <v>5.2585470085470085E-2</v>
      </c>
      <c r="P29" s="17">
        <f t="shared" si="3"/>
        <v>5.5999999999999995E-4</v>
      </c>
      <c r="Q29" s="24">
        <f t="shared" si="4"/>
        <v>5.2585470085470085</v>
      </c>
      <c r="R29" s="24"/>
    </row>
    <row r="30" spans="2:18" s="7" customFormat="1" x14ac:dyDescent="0.25">
      <c r="B30" s="33"/>
      <c r="C30" s="30"/>
      <c r="D30" s="7" t="s">
        <v>253</v>
      </c>
      <c r="E30" s="7">
        <v>32071.668000000001</v>
      </c>
      <c r="F30" s="7">
        <v>29989.343799999999</v>
      </c>
      <c r="G30" s="7">
        <v>13381.2588</v>
      </c>
      <c r="H30" s="7">
        <v>1056.9952000000001</v>
      </c>
      <c r="I30" s="7">
        <v>2.4700000000000002</v>
      </c>
      <c r="J30" s="7">
        <v>47</v>
      </c>
      <c r="K30" s="7">
        <v>1095.9945</v>
      </c>
      <c r="L30" s="7">
        <v>-3.0999999999999999E-3</v>
      </c>
      <c r="M30" s="14">
        <v>-5</v>
      </c>
      <c r="O30" s="17">
        <f t="shared" si="2"/>
        <v>5.2553191489361703E-2</v>
      </c>
      <c r="P30" s="17">
        <f t="shared" si="3"/>
        <v>6.2E-4</v>
      </c>
      <c r="Q30" s="24">
        <f t="shared" si="4"/>
        <v>5.2553191489361701</v>
      </c>
      <c r="R30" s="24"/>
    </row>
    <row r="31" spans="2:18" s="7" customFormat="1" x14ac:dyDescent="0.25">
      <c r="B31" s="33"/>
      <c r="C31" s="30"/>
      <c r="D31" s="7" t="s">
        <v>254</v>
      </c>
      <c r="E31" s="7">
        <v>32497.033200000002</v>
      </c>
      <c r="F31" s="7">
        <v>30491.210899999998</v>
      </c>
      <c r="G31" s="7">
        <v>14164.293900000001</v>
      </c>
      <c r="H31" s="7">
        <v>1103.4949999999999</v>
      </c>
      <c r="I31" s="7">
        <v>2.5333000000000001</v>
      </c>
      <c r="J31" s="7">
        <v>47.4</v>
      </c>
      <c r="K31" s="7">
        <v>1085.4945</v>
      </c>
      <c r="L31" s="7">
        <v>-3.0000000000000001E-3</v>
      </c>
      <c r="M31" s="14">
        <v>-5</v>
      </c>
      <c r="O31" s="17">
        <f t="shared" si="2"/>
        <v>5.34451476793249E-2</v>
      </c>
      <c r="P31" s="17">
        <f t="shared" si="3"/>
        <v>6.0000000000000006E-4</v>
      </c>
      <c r="Q31" s="24">
        <f t="shared" si="4"/>
        <v>5.3445147679324894</v>
      </c>
      <c r="R31" s="24"/>
    </row>
    <row r="32" spans="2:18" s="7" customFormat="1" x14ac:dyDescent="0.25">
      <c r="B32" s="33"/>
      <c r="C32" s="30"/>
      <c r="D32" s="7" t="s">
        <v>255</v>
      </c>
      <c r="E32" s="7">
        <v>33395.175799999997</v>
      </c>
      <c r="F32" s="7">
        <v>30417.0645</v>
      </c>
      <c r="G32" s="7">
        <v>14288.1191</v>
      </c>
      <c r="H32" s="7">
        <v>1110.4949999999999</v>
      </c>
      <c r="I32" s="7">
        <v>2.6156000000000001</v>
      </c>
      <c r="J32" s="7">
        <v>47.6</v>
      </c>
      <c r="K32" s="7">
        <v>1087.4945</v>
      </c>
      <c r="L32" s="7">
        <v>-3.3E-3</v>
      </c>
      <c r="M32" s="14">
        <v>-5</v>
      </c>
      <c r="O32" s="17">
        <f t="shared" si="2"/>
        <v>5.4949579831932778E-2</v>
      </c>
      <c r="P32" s="17">
        <f t="shared" si="3"/>
        <v>6.6E-4</v>
      </c>
      <c r="Q32" s="24">
        <f t="shared" si="4"/>
        <v>5.4949579831932782</v>
      </c>
      <c r="R32" s="24"/>
    </row>
    <row r="33" spans="2:18" s="7" customFormat="1" x14ac:dyDescent="0.25">
      <c r="B33" s="33"/>
      <c r="C33" s="30"/>
      <c r="D33" s="7" t="s">
        <v>256</v>
      </c>
      <c r="E33" s="7">
        <v>33497.984400000001</v>
      </c>
      <c r="F33" s="7">
        <v>30365.794900000001</v>
      </c>
      <c r="G33" s="7">
        <v>14385.3711</v>
      </c>
      <c r="H33" s="7">
        <v>1119.9948999999999</v>
      </c>
      <c r="I33" s="7">
        <v>2.4685000000000001</v>
      </c>
      <c r="J33" s="7">
        <v>47.2</v>
      </c>
      <c r="K33" s="7">
        <v>1108.4945</v>
      </c>
      <c r="L33" s="7">
        <v>-2.7000000000000001E-3</v>
      </c>
      <c r="M33" s="14">
        <v>-5</v>
      </c>
      <c r="O33" s="17">
        <f t="shared" si="2"/>
        <v>5.229872881355932E-2</v>
      </c>
      <c r="P33" s="17">
        <f t="shared" si="3"/>
        <v>5.4000000000000001E-4</v>
      </c>
      <c r="Q33" s="24">
        <f t="shared" si="4"/>
        <v>5.2298728813559316</v>
      </c>
      <c r="R33" s="24"/>
    </row>
    <row r="34" spans="2:18" s="7" customFormat="1" x14ac:dyDescent="0.25">
      <c r="B34" s="33"/>
      <c r="C34" s="30"/>
      <c r="D34" s="7" t="s">
        <v>257</v>
      </c>
      <c r="E34" s="7">
        <v>33355.507799999999</v>
      </c>
      <c r="F34" s="7">
        <v>29359.742200000001</v>
      </c>
      <c r="G34" s="7">
        <v>13919.1162</v>
      </c>
      <c r="H34" s="7">
        <v>1089.9951000000001</v>
      </c>
      <c r="I34" s="7">
        <v>2.4129999999999998</v>
      </c>
      <c r="J34" s="7">
        <v>47</v>
      </c>
      <c r="K34" s="7">
        <v>1102.4945</v>
      </c>
      <c r="L34" s="7">
        <v>-3.3E-3</v>
      </c>
      <c r="M34" s="14">
        <v>-5</v>
      </c>
      <c r="O34" s="17">
        <f t="shared" si="2"/>
        <v>5.1340425531914889E-2</v>
      </c>
      <c r="P34" s="17">
        <f t="shared" si="3"/>
        <v>6.6E-4</v>
      </c>
      <c r="Q34" s="24">
        <f t="shared" si="4"/>
        <v>5.1340425531914891</v>
      </c>
      <c r="R34" s="24"/>
    </row>
    <row r="35" spans="2:18" s="7" customFormat="1" x14ac:dyDescent="0.25">
      <c r="B35" s="33"/>
      <c r="C35" s="30"/>
      <c r="D35" s="7" t="s">
        <v>258</v>
      </c>
      <c r="E35" s="7">
        <v>33443.007799999999</v>
      </c>
      <c r="F35" s="7">
        <v>30132.1387</v>
      </c>
      <c r="G35" s="7">
        <v>14156.2803</v>
      </c>
      <c r="H35" s="7">
        <v>1106.4949999999999</v>
      </c>
      <c r="I35" s="7">
        <v>2.3927999999999998</v>
      </c>
      <c r="J35" s="7">
        <v>46.8</v>
      </c>
      <c r="K35" s="7">
        <v>1041.9947999999999</v>
      </c>
      <c r="L35" s="7">
        <v>-2.8999999999999998E-3</v>
      </c>
      <c r="M35" s="14">
        <v>-5</v>
      </c>
      <c r="O35" s="17">
        <f t="shared" si="2"/>
        <v>5.112820512820513E-2</v>
      </c>
      <c r="P35" s="17">
        <f t="shared" si="3"/>
        <v>5.8E-4</v>
      </c>
      <c r="Q35" s="24">
        <f t="shared" si="4"/>
        <v>5.1128205128205124</v>
      </c>
      <c r="R35" s="24"/>
    </row>
    <row r="36" spans="2:18" s="7" customFormat="1" x14ac:dyDescent="0.25">
      <c r="B36" s="33"/>
      <c r="C36" s="30"/>
      <c r="D36" s="7" t="s">
        <v>265</v>
      </c>
      <c r="E36" s="7">
        <v>33528.578099999999</v>
      </c>
      <c r="F36" s="7">
        <v>29897.664100000002</v>
      </c>
      <c r="G36" s="7">
        <v>14330.7744</v>
      </c>
      <c r="H36" s="7">
        <v>1055.4952000000001</v>
      </c>
      <c r="I36" s="7">
        <v>2.3887999999999998</v>
      </c>
      <c r="J36" s="7">
        <v>46.8</v>
      </c>
      <c r="K36" s="7">
        <v>1042.4947999999999</v>
      </c>
      <c r="L36" s="7">
        <v>-2.8999999999999998E-3</v>
      </c>
      <c r="M36" s="7">
        <v>-5</v>
      </c>
      <c r="O36" s="17">
        <f t="shared" si="2"/>
        <v>5.1042735042735043E-2</v>
      </c>
      <c r="P36" s="17">
        <f t="shared" si="3"/>
        <v>5.8E-4</v>
      </c>
      <c r="Q36" s="24">
        <f t="shared" si="4"/>
        <v>5.1042735042735039</v>
      </c>
      <c r="R36" s="24"/>
    </row>
    <row r="37" spans="2:18" s="7" customFormat="1" x14ac:dyDescent="0.25">
      <c r="B37" s="33"/>
      <c r="C37" s="30"/>
      <c r="D37" s="7" t="s">
        <v>266</v>
      </c>
      <c r="E37" s="7">
        <v>33488.734400000001</v>
      </c>
      <c r="F37" s="7">
        <v>29875.9336</v>
      </c>
      <c r="G37" s="7">
        <v>14067.457</v>
      </c>
      <c r="H37" s="7">
        <v>1007.4954</v>
      </c>
      <c r="I37" s="7">
        <v>2.3793000000000002</v>
      </c>
      <c r="J37" s="7">
        <v>46.6</v>
      </c>
      <c r="K37" s="7">
        <v>1039.4947999999999</v>
      </c>
      <c r="L37" s="7">
        <v>-3.2000000000000002E-3</v>
      </c>
      <c r="M37" s="7">
        <v>-5</v>
      </c>
      <c r="O37" s="17">
        <f t="shared" si="2"/>
        <v>5.1057939914163096E-2</v>
      </c>
      <c r="P37" s="17">
        <f t="shared" si="3"/>
        <v>6.4000000000000005E-4</v>
      </c>
      <c r="Q37" s="24">
        <f t="shared" si="4"/>
        <v>5.1057939914163093</v>
      </c>
      <c r="R37" s="24"/>
    </row>
    <row r="38" spans="2:18" s="7" customFormat="1" x14ac:dyDescent="0.25">
      <c r="B38" s="33"/>
      <c r="C38" s="30"/>
      <c r="D38" s="7" t="s">
        <v>267</v>
      </c>
      <c r="E38" s="7">
        <v>33562.347699999998</v>
      </c>
      <c r="F38" s="7">
        <v>30615.136699999999</v>
      </c>
      <c r="G38" s="7">
        <v>14318.955099999999</v>
      </c>
      <c r="H38" s="7">
        <v>1055.9952000000001</v>
      </c>
      <c r="I38" s="7">
        <v>2.5150000000000001</v>
      </c>
      <c r="J38" s="7">
        <v>47</v>
      </c>
      <c r="K38" s="7">
        <v>1074.4946</v>
      </c>
      <c r="L38" s="7">
        <v>-3.0000000000000001E-3</v>
      </c>
      <c r="M38" s="7">
        <v>-5</v>
      </c>
      <c r="O38" s="17">
        <f t="shared" si="2"/>
        <v>5.3510638297872344E-2</v>
      </c>
      <c r="P38" s="17">
        <f t="shared" si="3"/>
        <v>6.0000000000000006E-4</v>
      </c>
      <c r="Q38" s="24">
        <f t="shared" si="4"/>
        <v>5.3510638297872344</v>
      </c>
      <c r="R38" s="24"/>
    </row>
    <row r="39" spans="2:18" s="7" customFormat="1" x14ac:dyDescent="0.25">
      <c r="B39" s="33"/>
      <c r="C39" s="30"/>
      <c r="D39" s="7" t="s">
        <v>268</v>
      </c>
      <c r="E39" s="7">
        <v>33980.5</v>
      </c>
      <c r="F39" s="7">
        <v>31204.033200000002</v>
      </c>
      <c r="G39" s="7">
        <v>15031.0762</v>
      </c>
      <c r="H39" s="7">
        <v>1106.4949999999999</v>
      </c>
      <c r="I39" s="7">
        <v>2.7044000000000001</v>
      </c>
      <c r="J39" s="7">
        <v>47.6</v>
      </c>
      <c r="K39" s="7">
        <v>1092.9945</v>
      </c>
      <c r="L39" s="7">
        <v>-3.0999999999999999E-3</v>
      </c>
      <c r="M39" s="7">
        <v>-5</v>
      </c>
      <c r="O39" s="17">
        <f t="shared" si="2"/>
        <v>5.6815126050420169E-2</v>
      </c>
      <c r="P39" s="17">
        <f t="shared" si="3"/>
        <v>6.2E-4</v>
      </c>
      <c r="Q39" s="24">
        <f t="shared" si="4"/>
        <v>5.6815126050420171</v>
      </c>
      <c r="R39" s="25"/>
    </row>
    <row r="40" spans="2:18" s="7" customFormat="1" x14ac:dyDescent="0.25">
      <c r="B40" s="33"/>
      <c r="C40" s="30"/>
      <c r="D40" s="7" t="s">
        <v>269</v>
      </c>
      <c r="E40" s="7">
        <v>34046.503900000003</v>
      </c>
      <c r="F40" s="7">
        <v>31033.9336</v>
      </c>
      <c r="G40" s="7">
        <v>13977.0303</v>
      </c>
      <c r="H40" s="7">
        <v>1105.9949999999999</v>
      </c>
      <c r="I40" s="7">
        <v>2.6577999999999999</v>
      </c>
      <c r="J40" s="7">
        <v>47</v>
      </c>
      <c r="K40" s="7">
        <v>1116.4944</v>
      </c>
      <c r="L40" s="7">
        <v>-2.8999999999999998E-3</v>
      </c>
      <c r="M40" s="7">
        <v>-5</v>
      </c>
      <c r="O40" s="17">
        <f t="shared" si="2"/>
        <v>5.6548936170212762E-2</v>
      </c>
      <c r="P40" s="17">
        <f t="shared" si="3"/>
        <v>5.8E-4</v>
      </c>
      <c r="Q40" s="24">
        <f t="shared" si="4"/>
        <v>5.6548936170212762</v>
      </c>
      <c r="R40" s="25"/>
    </row>
    <row r="41" spans="2:18" s="7" customFormat="1" x14ac:dyDescent="0.25">
      <c r="B41" s="33"/>
      <c r="C41" s="30"/>
      <c r="D41" s="7" t="s">
        <v>270</v>
      </c>
      <c r="E41" s="7">
        <v>33930.292999999998</v>
      </c>
      <c r="F41" s="7">
        <v>31086.0098</v>
      </c>
      <c r="G41" s="7">
        <v>13831.949199999999</v>
      </c>
      <c r="H41" s="7">
        <v>1122.4948999999999</v>
      </c>
      <c r="I41" s="7">
        <v>2.766</v>
      </c>
      <c r="J41" s="7">
        <v>47</v>
      </c>
      <c r="K41" s="7">
        <v>1106.4945</v>
      </c>
      <c r="L41" s="7">
        <v>-3.2000000000000002E-3</v>
      </c>
      <c r="M41" s="7">
        <v>-5</v>
      </c>
      <c r="O41" s="17">
        <f t="shared" si="2"/>
        <v>5.8851063829787234E-2</v>
      </c>
      <c r="P41" s="17">
        <f t="shared" si="3"/>
        <v>6.4000000000000005E-4</v>
      </c>
      <c r="Q41" s="24">
        <f t="shared" si="4"/>
        <v>5.8851063829787229</v>
      </c>
      <c r="R41" s="25"/>
    </row>
    <row r="42" spans="2:18" s="7" customFormat="1" x14ac:dyDescent="0.25">
      <c r="B42" s="33"/>
      <c r="C42" s="30"/>
      <c r="D42" s="7" t="s">
        <v>271</v>
      </c>
      <c r="E42" s="7">
        <v>33703.796900000001</v>
      </c>
      <c r="F42" s="7">
        <v>31261.205099999999</v>
      </c>
      <c r="G42" s="7">
        <v>14739.324199999999</v>
      </c>
      <c r="H42" s="7">
        <v>1136.4948999999999</v>
      </c>
      <c r="I42" s="7">
        <v>2.7850999999999999</v>
      </c>
      <c r="J42" s="7">
        <v>47</v>
      </c>
      <c r="K42" s="7">
        <v>1096.9945</v>
      </c>
      <c r="L42" s="7">
        <v>-2.8999999999999998E-3</v>
      </c>
      <c r="M42" s="7">
        <v>-5</v>
      </c>
      <c r="O42" s="17">
        <f t="shared" si="2"/>
        <v>5.9257446808510639E-2</v>
      </c>
      <c r="P42" s="17">
        <f t="shared" si="3"/>
        <v>5.8E-4</v>
      </c>
      <c r="Q42" s="24">
        <f t="shared" si="4"/>
        <v>5.9257446808510634</v>
      </c>
      <c r="R42" s="25"/>
    </row>
    <row r="43" spans="2:18" s="7" customFormat="1" x14ac:dyDescent="0.25">
      <c r="B43" s="33"/>
      <c r="C43" s="30"/>
      <c r="D43" s="7" t="s">
        <v>272</v>
      </c>
      <c r="E43" s="7">
        <v>33667.273399999998</v>
      </c>
      <c r="F43" s="7">
        <v>31330.597699999998</v>
      </c>
      <c r="G43" s="7">
        <v>14288.958000000001</v>
      </c>
      <c r="H43" s="7">
        <v>1098.9949999999999</v>
      </c>
      <c r="I43" s="7">
        <v>2.6970000000000001</v>
      </c>
      <c r="J43" s="7">
        <v>46.4</v>
      </c>
      <c r="K43" s="7">
        <v>1123.9944</v>
      </c>
      <c r="L43" s="7">
        <v>-3.0000000000000001E-3</v>
      </c>
      <c r="M43" s="7">
        <v>-5</v>
      </c>
      <c r="O43" s="17">
        <f t="shared" si="2"/>
        <v>5.8125000000000003E-2</v>
      </c>
      <c r="P43" s="17">
        <f t="shared" si="3"/>
        <v>6.0000000000000006E-4</v>
      </c>
      <c r="Q43" s="24">
        <f t="shared" si="4"/>
        <v>5.8125000000000009</v>
      </c>
      <c r="R43" s="25"/>
    </row>
    <row r="44" spans="2:18" s="7" customFormat="1" x14ac:dyDescent="0.25">
      <c r="B44" s="33"/>
      <c r="C44" s="30"/>
      <c r="D44" s="7" t="s">
        <v>273</v>
      </c>
      <c r="E44" s="7">
        <v>33750.113299999997</v>
      </c>
      <c r="F44" s="7">
        <v>31537.390599999999</v>
      </c>
      <c r="G44" s="7">
        <v>14221.6787</v>
      </c>
      <c r="H44" s="7">
        <v>1115.9949999999999</v>
      </c>
      <c r="I44" s="7">
        <v>2.7063999999999999</v>
      </c>
      <c r="J44" s="7">
        <v>46.4</v>
      </c>
      <c r="K44" s="7">
        <v>1123.9944</v>
      </c>
      <c r="L44" s="7">
        <v>-2.8999999999999998E-3</v>
      </c>
      <c r="M44" s="7">
        <v>-5</v>
      </c>
      <c r="O44" s="17">
        <f t="shared" si="2"/>
        <v>5.8327586206896549E-2</v>
      </c>
      <c r="P44" s="17">
        <f t="shared" si="3"/>
        <v>5.8E-4</v>
      </c>
      <c r="Q44" s="24">
        <f t="shared" si="4"/>
        <v>5.8327586206896553</v>
      </c>
      <c r="R44" s="25"/>
    </row>
    <row r="45" spans="2:18" s="7" customFormat="1" x14ac:dyDescent="0.25">
      <c r="B45" s="33"/>
      <c r="C45" s="30"/>
      <c r="D45" s="7" t="s">
        <v>274</v>
      </c>
      <c r="E45" s="7">
        <v>33478.804700000001</v>
      </c>
      <c r="F45" s="7">
        <v>31387.382799999999</v>
      </c>
      <c r="G45" s="7">
        <v>13919.517599999999</v>
      </c>
      <c r="H45" s="7">
        <v>1090.9951000000001</v>
      </c>
      <c r="I45" s="7">
        <v>2.6389999999999998</v>
      </c>
      <c r="J45" s="7">
        <v>46.4</v>
      </c>
      <c r="K45" s="7">
        <v>1111.9944</v>
      </c>
      <c r="L45" s="7">
        <v>-3.0999999999999999E-3</v>
      </c>
      <c r="M45" s="7">
        <v>-5</v>
      </c>
      <c r="O45" s="17">
        <f t="shared" si="2"/>
        <v>5.6874999999999995E-2</v>
      </c>
      <c r="P45" s="17">
        <f t="shared" si="3"/>
        <v>6.2E-4</v>
      </c>
      <c r="Q45" s="24">
        <f t="shared" si="4"/>
        <v>5.6875</v>
      </c>
      <c r="R45" s="25"/>
    </row>
    <row r="46" spans="2:18" s="7" customFormat="1" x14ac:dyDescent="0.25">
      <c r="B46" s="33"/>
      <c r="C46" s="30"/>
      <c r="D46" s="7" t="s">
        <v>275</v>
      </c>
      <c r="E46" s="7">
        <v>33576.785199999998</v>
      </c>
      <c r="F46" s="7">
        <v>31928.203099999999</v>
      </c>
      <c r="G46" s="7">
        <v>14469.261699999999</v>
      </c>
      <c r="H46" s="7">
        <v>1102.4949999999999</v>
      </c>
      <c r="I46" s="7">
        <v>2.6536</v>
      </c>
      <c r="J46" s="7">
        <v>46.9</v>
      </c>
      <c r="K46" s="7">
        <v>1079.9946</v>
      </c>
      <c r="L46" s="7">
        <v>-3.0000000000000001E-3</v>
      </c>
      <c r="M46" s="7">
        <v>-5</v>
      </c>
      <c r="O46" s="17">
        <f t="shared" si="2"/>
        <v>5.6579957356076759E-2</v>
      </c>
      <c r="P46" s="17">
        <f t="shared" si="3"/>
        <v>6.0000000000000006E-4</v>
      </c>
      <c r="Q46" s="24">
        <f t="shared" si="4"/>
        <v>5.6579957356076758</v>
      </c>
      <c r="R46" s="25"/>
    </row>
    <row r="47" spans="2:18" s="7" customFormat="1" x14ac:dyDescent="0.25">
      <c r="B47" s="33"/>
      <c r="C47" s="30"/>
      <c r="D47" s="7" t="s">
        <v>276</v>
      </c>
      <c r="E47" s="7">
        <v>33459.785199999998</v>
      </c>
      <c r="F47" s="7">
        <v>32286.699199999999</v>
      </c>
      <c r="G47" s="7">
        <v>14006.768599999999</v>
      </c>
      <c r="H47" s="7">
        <v>1083.4951000000001</v>
      </c>
      <c r="I47" s="7">
        <v>2.5430000000000001</v>
      </c>
      <c r="J47" s="7">
        <v>46.8</v>
      </c>
      <c r="K47" s="7">
        <v>1088.4945</v>
      </c>
      <c r="L47" s="7">
        <v>-3.3E-3</v>
      </c>
      <c r="M47" s="7">
        <v>-5</v>
      </c>
      <c r="O47" s="17">
        <f t="shared" si="2"/>
        <v>5.4337606837606842E-2</v>
      </c>
      <c r="P47" s="17">
        <f t="shared" si="3"/>
        <v>6.6E-4</v>
      </c>
      <c r="Q47" s="24">
        <f t="shared" si="4"/>
        <v>5.433760683760684</v>
      </c>
      <c r="R47" s="25"/>
    </row>
    <row r="48" spans="2:18" s="7" customFormat="1" x14ac:dyDescent="0.25">
      <c r="B48" s="33"/>
      <c r="C48" s="30"/>
      <c r="D48" s="7" t="s">
        <v>277</v>
      </c>
      <c r="E48" s="7">
        <v>33543.125</v>
      </c>
      <c r="F48" s="7">
        <v>31833.158200000002</v>
      </c>
      <c r="G48" s="7">
        <v>13537.4004</v>
      </c>
      <c r="H48" s="7">
        <v>1078.4951000000001</v>
      </c>
      <c r="I48" s="7">
        <v>2.5499999999999998</v>
      </c>
      <c r="J48" s="7">
        <v>46.8</v>
      </c>
      <c r="K48" s="7">
        <v>1105.4945</v>
      </c>
      <c r="L48" s="7">
        <v>-2.8999999999999998E-3</v>
      </c>
      <c r="M48" s="7">
        <v>-5</v>
      </c>
      <c r="O48" s="17">
        <f t="shared" si="2"/>
        <v>5.4487179487179488E-2</v>
      </c>
      <c r="P48" s="17">
        <f t="shared" si="3"/>
        <v>5.8E-4</v>
      </c>
      <c r="Q48" s="24">
        <f t="shared" si="4"/>
        <v>5.448717948717948</v>
      </c>
      <c r="R48" s="25"/>
    </row>
    <row r="49" spans="2:18" s="7" customFormat="1" x14ac:dyDescent="0.25">
      <c r="B49" s="33"/>
      <c r="C49" s="30"/>
      <c r="D49" s="7" t="s">
        <v>278</v>
      </c>
      <c r="E49" s="7">
        <v>33471.039100000002</v>
      </c>
      <c r="F49" s="7">
        <v>32281.474600000001</v>
      </c>
      <c r="G49" s="7">
        <v>14372.9082</v>
      </c>
      <c r="H49" s="7">
        <v>1077.4951000000001</v>
      </c>
      <c r="I49" s="7">
        <v>2.6118999999999999</v>
      </c>
      <c r="J49" s="7">
        <v>47</v>
      </c>
      <c r="K49" s="7">
        <v>1036.4947999999999</v>
      </c>
      <c r="L49" s="7">
        <v>-3.2000000000000002E-3</v>
      </c>
      <c r="M49" s="7">
        <v>-5</v>
      </c>
      <c r="O49" s="17">
        <f t="shared" si="2"/>
        <v>5.5572340425531913E-2</v>
      </c>
      <c r="P49" s="17">
        <f t="shared" si="3"/>
        <v>6.4000000000000005E-4</v>
      </c>
      <c r="Q49" s="24">
        <f t="shared" si="4"/>
        <v>5.5572340425531914</v>
      </c>
      <c r="R49" s="25"/>
    </row>
    <row r="50" spans="2:18" s="7" customFormat="1" x14ac:dyDescent="0.25">
      <c r="B50" s="33"/>
      <c r="C50" s="30"/>
      <c r="D50" s="7" t="s">
        <v>279</v>
      </c>
      <c r="E50" s="7">
        <v>33489.144500000002</v>
      </c>
      <c r="F50" s="7">
        <v>31859.8086</v>
      </c>
      <c r="G50" s="7">
        <v>14448.3164</v>
      </c>
      <c r="H50" s="7">
        <v>1057.4952000000001</v>
      </c>
      <c r="I50" s="7">
        <v>2.6118000000000001</v>
      </c>
      <c r="J50" s="7">
        <v>47</v>
      </c>
      <c r="K50" s="7">
        <v>1049.9947999999999</v>
      </c>
      <c r="L50" s="7">
        <v>-2.7000000000000001E-3</v>
      </c>
      <c r="M50" s="7">
        <v>-5</v>
      </c>
      <c r="O50" s="17">
        <f t="shared" si="2"/>
        <v>5.5570212765957451E-2</v>
      </c>
      <c r="P50" s="17">
        <f t="shared" si="3"/>
        <v>5.4000000000000001E-4</v>
      </c>
      <c r="Q50" s="24">
        <f t="shared" si="4"/>
        <v>5.5570212765957452</v>
      </c>
      <c r="R50" s="25"/>
    </row>
    <row r="51" spans="2:18" s="7" customFormat="1" x14ac:dyDescent="0.25">
      <c r="B51" s="33"/>
      <c r="C51" s="30"/>
      <c r="D51" s="7" t="s">
        <v>280</v>
      </c>
      <c r="E51" s="7">
        <v>33797.296900000001</v>
      </c>
      <c r="F51" s="7">
        <v>31374.396499999999</v>
      </c>
      <c r="G51" s="7">
        <v>14156.5869</v>
      </c>
      <c r="H51" s="7">
        <v>1098.4949999999999</v>
      </c>
      <c r="I51" s="7">
        <v>2.5849000000000002</v>
      </c>
      <c r="J51" s="7">
        <v>47</v>
      </c>
      <c r="K51" s="7">
        <v>1076.9946</v>
      </c>
      <c r="L51" s="7">
        <v>-3.3E-3</v>
      </c>
      <c r="M51" s="7">
        <v>-5</v>
      </c>
      <c r="O51" s="17">
        <f t="shared" si="2"/>
        <v>5.4997872340425538E-2</v>
      </c>
      <c r="P51" s="17">
        <f t="shared" si="3"/>
        <v>6.6E-4</v>
      </c>
      <c r="Q51" s="24">
        <f t="shared" si="4"/>
        <v>5.4997872340425538</v>
      </c>
      <c r="R51" s="25"/>
    </row>
    <row r="52" spans="2:18" s="7" customFormat="1" x14ac:dyDescent="0.25">
      <c r="B52" s="33"/>
      <c r="C52" s="30"/>
      <c r="D52" s="7" t="s">
        <v>281</v>
      </c>
      <c r="E52" s="7">
        <v>33757.882799999999</v>
      </c>
      <c r="F52" s="7">
        <v>31446.75</v>
      </c>
      <c r="G52" s="7">
        <v>14257.0479</v>
      </c>
      <c r="H52" s="7">
        <v>1042.4952000000001</v>
      </c>
      <c r="I52" s="7">
        <v>2.5135999999999998</v>
      </c>
      <c r="J52" s="7">
        <v>47</v>
      </c>
      <c r="K52" s="7">
        <v>1052.4947999999999</v>
      </c>
      <c r="L52" s="7">
        <v>-2.8999999999999998E-3</v>
      </c>
      <c r="M52" s="7">
        <v>-5</v>
      </c>
      <c r="O52" s="17">
        <f t="shared" si="2"/>
        <v>5.3480851063829785E-2</v>
      </c>
      <c r="P52" s="17">
        <f t="shared" si="3"/>
        <v>5.8E-4</v>
      </c>
      <c r="Q52" s="24">
        <f t="shared" si="4"/>
        <v>5.3480851063829782</v>
      </c>
      <c r="R52" s="25"/>
    </row>
    <row r="53" spans="2:18" s="7" customFormat="1" x14ac:dyDescent="0.25">
      <c r="B53" s="33"/>
      <c r="C53" s="30"/>
      <c r="D53" s="7" t="s">
        <v>282</v>
      </c>
      <c r="E53" s="7">
        <v>33878.101600000002</v>
      </c>
      <c r="F53" s="7">
        <v>31525.228500000001</v>
      </c>
      <c r="G53" s="7">
        <v>14042.989299999999</v>
      </c>
      <c r="H53" s="7">
        <v>1057.9952000000001</v>
      </c>
      <c r="I53" s="7">
        <v>2.4883000000000002</v>
      </c>
      <c r="J53" s="7">
        <v>47</v>
      </c>
      <c r="K53" s="7">
        <v>1066.9946</v>
      </c>
      <c r="L53" s="7">
        <v>-2.8E-3</v>
      </c>
      <c r="M53" s="7">
        <v>-5</v>
      </c>
      <c r="O53" s="17">
        <f t="shared" si="2"/>
        <v>5.2942553191489362E-2</v>
      </c>
      <c r="P53" s="17">
        <f t="shared" si="3"/>
        <v>5.5999999999999995E-4</v>
      </c>
      <c r="Q53" s="24">
        <f t="shared" si="4"/>
        <v>5.2942553191489363</v>
      </c>
      <c r="R53" s="25"/>
    </row>
    <row r="54" spans="2:18" s="7" customFormat="1" x14ac:dyDescent="0.25">
      <c r="B54" s="33"/>
      <c r="C54" s="30"/>
      <c r="D54" s="7" t="s">
        <v>283</v>
      </c>
      <c r="E54" s="7">
        <v>33863.5625</v>
      </c>
      <c r="F54" s="7">
        <v>31491.0039</v>
      </c>
      <c r="G54" s="7">
        <v>13385.078100000001</v>
      </c>
      <c r="H54" s="7">
        <v>1077.9951000000001</v>
      </c>
      <c r="I54" s="7">
        <v>2.5541999999999998</v>
      </c>
      <c r="J54" s="7">
        <v>47.4</v>
      </c>
      <c r="K54" s="7">
        <v>1098.9945</v>
      </c>
      <c r="L54" s="7">
        <v>-3.0000000000000001E-3</v>
      </c>
      <c r="M54" s="7">
        <v>-5</v>
      </c>
      <c r="O54" s="17">
        <f t="shared" si="2"/>
        <v>5.3886075949367084E-2</v>
      </c>
      <c r="P54" s="17">
        <f t="shared" si="3"/>
        <v>6.0000000000000006E-4</v>
      </c>
      <c r="Q54" s="24">
        <f t="shared" si="4"/>
        <v>5.3886075949367083</v>
      </c>
      <c r="R54" s="25"/>
    </row>
    <row r="55" spans="2:18" s="7" customFormat="1" x14ac:dyDescent="0.25">
      <c r="B55" s="33"/>
      <c r="C55" s="30"/>
      <c r="D55" s="7" t="s">
        <v>284</v>
      </c>
      <c r="E55" s="7">
        <v>34010.910199999998</v>
      </c>
      <c r="F55" s="7">
        <v>31866.752</v>
      </c>
      <c r="G55" s="7">
        <v>13421.498</v>
      </c>
      <c r="H55" s="7">
        <v>1071.4951000000001</v>
      </c>
      <c r="I55" s="7">
        <v>2.59</v>
      </c>
      <c r="J55" s="7">
        <v>47.7</v>
      </c>
      <c r="K55" s="7">
        <v>1100.4945</v>
      </c>
      <c r="L55" s="7">
        <v>-2.8999999999999998E-3</v>
      </c>
      <c r="M55" s="7">
        <v>-5</v>
      </c>
      <c r="O55" s="17">
        <f t="shared" si="2"/>
        <v>5.4297693920335427E-2</v>
      </c>
      <c r="P55" s="17">
        <f t="shared" si="3"/>
        <v>5.8E-4</v>
      </c>
      <c r="Q55" s="24">
        <f t="shared" si="4"/>
        <v>5.4297693920335419</v>
      </c>
      <c r="R55" s="25"/>
    </row>
    <row r="56" spans="2:18" s="7" customFormat="1" x14ac:dyDescent="0.25">
      <c r="B56" s="33"/>
      <c r="C56" s="30"/>
      <c r="D56" s="7" t="s">
        <v>285</v>
      </c>
      <c r="E56" s="7">
        <v>33912.558599999997</v>
      </c>
      <c r="F56" s="7">
        <v>31847.101600000002</v>
      </c>
      <c r="G56" s="7">
        <v>13648.022499999999</v>
      </c>
      <c r="H56" s="7">
        <v>1041.4952000000001</v>
      </c>
      <c r="I56" s="7">
        <v>2.5648</v>
      </c>
      <c r="J56" s="7">
        <v>47.5</v>
      </c>
      <c r="K56" s="7">
        <v>1083.9946</v>
      </c>
      <c r="L56" s="7">
        <v>-3.0000000000000001E-3</v>
      </c>
      <c r="M56" s="7">
        <v>-5</v>
      </c>
      <c r="O56" s="17">
        <f t="shared" si="2"/>
        <v>5.3995789473684212E-2</v>
      </c>
      <c r="P56" s="17">
        <f t="shared" si="3"/>
        <v>6.0000000000000006E-4</v>
      </c>
      <c r="Q56" s="24">
        <f t="shared" si="4"/>
        <v>5.399578947368421</v>
      </c>
      <c r="R56" s="25"/>
    </row>
    <row r="57" spans="2:18" s="7" customFormat="1" x14ac:dyDescent="0.25">
      <c r="B57" s="33"/>
      <c r="C57" s="30"/>
      <c r="D57" s="7" t="s">
        <v>286</v>
      </c>
      <c r="E57" s="7">
        <v>33854.031300000002</v>
      </c>
      <c r="F57" s="7">
        <v>32250.105500000001</v>
      </c>
      <c r="G57" s="7">
        <v>14028.2461</v>
      </c>
      <c r="H57" s="7">
        <v>1066.9951000000001</v>
      </c>
      <c r="I57" s="7">
        <v>2.5402</v>
      </c>
      <c r="J57" s="7">
        <v>47.3</v>
      </c>
      <c r="K57" s="7">
        <v>1042.9947999999999</v>
      </c>
      <c r="L57" s="7">
        <v>-2.8999999999999998E-3</v>
      </c>
      <c r="M57" s="7">
        <v>-5</v>
      </c>
      <c r="O57" s="17">
        <f t="shared" si="2"/>
        <v>5.370401691331924E-2</v>
      </c>
      <c r="P57" s="17">
        <f t="shared" si="3"/>
        <v>5.8E-4</v>
      </c>
      <c r="Q57" s="24">
        <f t="shared" si="4"/>
        <v>5.3704016913319235</v>
      </c>
      <c r="R57" s="25"/>
    </row>
    <row r="58" spans="2:18" s="7" customFormat="1" x14ac:dyDescent="0.25">
      <c r="B58" s="33"/>
      <c r="C58" s="30"/>
      <c r="D58" s="7" t="s">
        <v>287</v>
      </c>
      <c r="E58" s="7">
        <v>33881.816400000003</v>
      </c>
      <c r="F58" s="7">
        <v>32239.331999999999</v>
      </c>
      <c r="G58" s="7">
        <v>13522.416999999999</v>
      </c>
      <c r="H58" s="7">
        <v>1071.9951000000001</v>
      </c>
      <c r="I58" s="7">
        <v>2.5691999999999999</v>
      </c>
      <c r="J58" s="7">
        <v>47.6</v>
      </c>
      <c r="K58" s="7">
        <v>1049.9947999999999</v>
      </c>
      <c r="L58" s="7">
        <v>-3.3999999999999998E-3</v>
      </c>
      <c r="M58" s="7">
        <v>-5</v>
      </c>
      <c r="O58" s="17">
        <f t="shared" si="2"/>
        <v>5.3974789915966381E-2</v>
      </c>
      <c r="P58" s="17">
        <f t="shared" si="3"/>
        <v>6.7999999999999994E-4</v>
      </c>
      <c r="Q58" s="24">
        <f t="shared" si="4"/>
        <v>5.397478991596639</v>
      </c>
      <c r="R58" s="25"/>
    </row>
    <row r="59" spans="2:18" s="7" customFormat="1" x14ac:dyDescent="0.25">
      <c r="B59" s="33"/>
      <c r="C59" s="30"/>
      <c r="D59" s="7" t="s">
        <v>288</v>
      </c>
      <c r="E59" s="7">
        <v>33781.863299999997</v>
      </c>
      <c r="F59" s="7">
        <v>31764.3086</v>
      </c>
      <c r="G59" s="7">
        <v>12912.070299999999</v>
      </c>
      <c r="H59" s="7">
        <v>1047.4952000000001</v>
      </c>
      <c r="I59" s="7">
        <v>2.4622999999999999</v>
      </c>
      <c r="J59" s="7">
        <v>47</v>
      </c>
      <c r="K59" s="7">
        <v>1071.4946</v>
      </c>
      <c r="L59" s="7">
        <v>-2.8E-3</v>
      </c>
      <c r="M59" s="7">
        <v>-5</v>
      </c>
      <c r="O59" s="17">
        <f t="shared" si="2"/>
        <v>5.2389361702127657E-2</v>
      </c>
      <c r="P59" s="17">
        <f t="shared" si="3"/>
        <v>5.5999999999999995E-4</v>
      </c>
      <c r="Q59" s="24">
        <f t="shared" si="4"/>
        <v>5.2389361702127655</v>
      </c>
      <c r="R59" s="25"/>
    </row>
    <row r="60" spans="2:18" s="7" customFormat="1" x14ac:dyDescent="0.25">
      <c r="B60" s="33"/>
      <c r="C60" s="30"/>
      <c r="D60" s="7" t="s">
        <v>289</v>
      </c>
      <c r="E60" s="7">
        <v>34006.742200000001</v>
      </c>
      <c r="F60" s="7">
        <v>32219.648399999998</v>
      </c>
      <c r="G60" s="7">
        <v>14041.3369</v>
      </c>
      <c r="H60" s="7">
        <v>1033.4954</v>
      </c>
      <c r="I60" s="7">
        <v>2.4615</v>
      </c>
      <c r="J60" s="7">
        <v>47</v>
      </c>
      <c r="K60" s="7">
        <v>1017.4949</v>
      </c>
      <c r="L60" s="7">
        <v>-3.2000000000000002E-3</v>
      </c>
      <c r="M60" s="7">
        <v>-5</v>
      </c>
      <c r="O60" s="17">
        <f t="shared" si="2"/>
        <v>5.2372340425531919E-2</v>
      </c>
      <c r="P60" s="17">
        <f t="shared" si="3"/>
        <v>6.4000000000000005E-4</v>
      </c>
      <c r="Q60" s="24">
        <f t="shared" si="4"/>
        <v>5.2372340425531911</v>
      </c>
      <c r="R60" s="25"/>
    </row>
    <row r="61" spans="2:18" s="7" customFormat="1" x14ac:dyDescent="0.25">
      <c r="B61" s="33"/>
      <c r="C61" s="30"/>
      <c r="D61" s="7" t="s">
        <v>290</v>
      </c>
      <c r="E61" s="7">
        <v>33839.433599999997</v>
      </c>
      <c r="F61" s="7">
        <v>31928.277300000002</v>
      </c>
      <c r="G61" s="7">
        <v>14662.830099999999</v>
      </c>
      <c r="H61" s="7">
        <v>1011.9954</v>
      </c>
      <c r="I61" s="7">
        <v>2.4655999999999998</v>
      </c>
      <c r="J61" s="7">
        <v>46.8</v>
      </c>
      <c r="K61" s="7">
        <v>1012.9949</v>
      </c>
      <c r="L61" s="7">
        <v>-2.8E-3</v>
      </c>
      <c r="M61" s="7">
        <v>-5</v>
      </c>
      <c r="O61" s="17">
        <f t="shared" si="2"/>
        <v>5.2683760683760683E-2</v>
      </c>
      <c r="P61" s="17">
        <f t="shared" si="3"/>
        <v>5.5999999999999995E-4</v>
      </c>
      <c r="Q61" s="24">
        <f t="shared" si="4"/>
        <v>5.2683760683760674</v>
      </c>
      <c r="R61" s="25"/>
    </row>
    <row r="62" spans="2:18" s="7" customFormat="1" x14ac:dyDescent="0.25">
      <c r="B62" s="33"/>
      <c r="C62" s="30"/>
      <c r="D62" s="7" t="s">
        <v>291</v>
      </c>
      <c r="E62" s="7">
        <v>33910.718800000002</v>
      </c>
      <c r="F62" s="7">
        <v>31231.1875</v>
      </c>
      <c r="G62" s="7">
        <v>13772.251</v>
      </c>
      <c r="H62" s="7">
        <v>1036.9954</v>
      </c>
      <c r="I62" s="7">
        <v>2.4855</v>
      </c>
      <c r="J62" s="7">
        <v>47</v>
      </c>
      <c r="K62" s="7">
        <v>1046.9947999999999</v>
      </c>
      <c r="L62" s="7">
        <v>-3.0999999999999999E-3</v>
      </c>
      <c r="M62" s="7">
        <v>-5</v>
      </c>
      <c r="O62" s="17">
        <f t="shared" si="2"/>
        <v>5.2882978723404257E-2</v>
      </c>
      <c r="P62" s="17">
        <f t="shared" si="3"/>
        <v>6.2E-4</v>
      </c>
      <c r="Q62" s="24">
        <f t="shared" si="4"/>
        <v>5.2882978723404257</v>
      </c>
      <c r="R62" s="25"/>
    </row>
    <row r="63" spans="2:18" s="7" customFormat="1" x14ac:dyDescent="0.25">
      <c r="B63" s="33"/>
      <c r="C63" s="30"/>
      <c r="D63" s="7" t="s">
        <v>292</v>
      </c>
      <c r="E63" s="7">
        <v>33910.425799999997</v>
      </c>
      <c r="F63" s="7">
        <v>31469.453099999999</v>
      </c>
      <c r="G63" s="7">
        <v>14030.6777</v>
      </c>
      <c r="H63" s="7">
        <v>1080.4951000000001</v>
      </c>
      <c r="I63" s="7">
        <v>2.5901999999999998</v>
      </c>
      <c r="J63" s="7">
        <v>47.3</v>
      </c>
      <c r="K63" s="7">
        <v>1063.9946</v>
      </c>
      <c r="L63" s="7">
        <v>-3.2000000000000002E-3</v>
      </c>
      <c r="M63" s="7">
        <v>-5</v>
      </c>
      <c r="O63" s="17">
        <f t="shared" si="2"/>
        <v>5.4761099365750528E-2</v>
      </c>
      <c r="P63" s="17">
        <f t="shared" si="3"/>
        <v>6.4000000000000005E-4</v>
      </c>
      <c r="Q63" s="24">
        <f t="shared" si="4"/>
        <v>5.4761099365750523</v>
      </c>
      <c r="R63" s="25"/>
    </row>
    <row r="64" spans="2:18" s="7" customFormat="1" x14ac:dyDescent="0.25">
      <c r="B64" s="33"/>
      <c r="C64" s="30"/>
      <c r="D64" s="7" t="s">
        <v>293</v>
      </c>
      <c r="E64" s="7">
        <v>33867.343800000002</v>
      </c>
      <c r="F64" s="7">
        <v>31294.304700000001</v>
      </c>
      <c r="G64" s="7">
        <v>14665.7354</v>
      </c>
      <c r="H64" s="7">
        <v>1115.4949999999999</v>
      </c>
      <c r="I64" s="7">
        <v>2.7119</v>
      </c>
      <c r="J64" s="7">
        <v>47.5</v>
      </c>
      <c r="K64" s="7">
        <v>1071.9946</v>
      </c>
      <c r="L64" s="7">
        <v>-3.0000000000000001E-3</v>
      </c>
      <c r="M64" s="7">
        <v>-5</v>
      </c>
      <c r="O64" s="17">
        <f t="shared" si="2"/>
        <v>5.7092631578947367E-2</v>
      </c>
      <c r="P64" s="17">
        <f t="shared" si="3"/>
        <v>6.0000000000000006E-4</v>
      </c>
      <c r="Q64" s="24">
        <f t="shared" si="4"/>
        <v>5.7092631578947364</v>
      </c>
      <c r="R64" s="25"/>
    </row>
    <row r="65" spans="2:18" s="7" customFormat="1" x14ac:dyDescent="0.25">
      <c r="B65" s="33"/>
      <c r="C65" s="30"/>
      <c r="D65" s="7" t="s">
        <v>294</v>
      </c>
      <c r="E65" s="7">
        <v>33823.656300000002</v>
      </c>
      <c r="F65" s="7">
        <v>31657.845700000002</v>
      </c>
      <c r="G65" s="7">
        <v>14225.354499999999</v>
      </c>
      <c r="H65" s="7">
        <v>1145.4947999999999</v>
      </c>
      <c r="I65" s="7">
        <v>2.6968999999999999</v>
      </c>
      <c r="J65" s="7">
        <v>47.1</v>
      </c>
      <c r="K65" s="7">
        <v>1111.4944</v>
      </c>
      <c r="L65" s="7">
        <v>-3.0000000000000001E-3</v>
      </c>
      <c r="M65" s="7">
        <v>-5</v>
      </c>
      <c r="O65" s="17">
        <f t="shared" si="2"/>
        <v>5.7259023354564752E-2</v>
      </c>
      <c r="P65" s="17">
        <f t="shared" si="3"/>
        <v>6.0000000000000006E-4</v>
      </c>
      <c r="Q65" s="24">
        <f t="shared" si="4"/>
        <v>5.7259023354564755</v>
      </c>
      <c r="R65" s="25"/>
    </row>
    <row r="66" spans="2:18" s="7" customFormat="1" x14ac:dyDescent="0.25">
      <c r="B66" s="33"/>
      <c r="C66" s="30"/>
      <c r="D66" s="7" t="s">
        <v>295</v>
      </c>
      <c r="E66" s="7">
        <v>33892.5625</v>
      </c>
      <c r="F66" s="7">
        <v>31442.8164</v>
      </c>
      <c r="G66" s="7">
        <v>13773.0322</v>
      </c>
      <c r="H66" s="7">
        <v>1150.9947999999999</v>
      </c>
      <c r="I66" s="7">
        <v>2.7303000000000002</v>
      </c>
      <c r="J66" s="7">
        <v>47</v>
      </c>
      <c r="K66" s="7">
        <v>1161.4940999999999</v>
      </c>
      <c r="L66" s="7">
        <v>-3.3E-3</v>
      </c>
      <c r="M66" s="7">
        <v>-5</v>
      </c>
      <c r="O66" s="17">
        <f t="shared" si="2"/>
        <v>5.809148936170213E-2</v>
      </c>
      <c r="P66" s="17">
        <f t="shared" si="3"/>
        <v>6.6E-4</v>
      </c>
      <c r="Q66" s="24">
        <f t="shared" si="4"/>
        <v>5.8091489361702129</v>
      </c>
      <c r="R66" s="25"/>
    </row>
    <row r="67" spans="2:18" s="7" customFormat="1" x14ac:dyDescent="0.25">
      <c r="B67" s="33"/>
      <c r="C67" s="30"/>
      <c r="D67" s="7" t="s">
        <v>296</v>
      </c>
      <c r="E67" s="7">
        <v>33955.074200000003</v>
      </c>
      <c r="F67" s="7">
        <v>31354.543000000001</v>
      </c>
      <c r="G67" s="7">
        <v>13816.2021</v>
      </c>
      <c r="H67" s="7">
        <v>1085.4951000000001</v>
      </c>
      <c r="I67" s="7">
        <v>2.5280999999999998</v>
      </c>
      <c r="J67" s="7">
        <v>46.3</v>
      </c>
      <c r="K67" s="7">
        <v>1081.4946</v>
      </c>
      <c r="L67" s="7">
        <v>-2.7000000000000001E-3</v>
      </c>
      <c r="M67" s="7">
        <v>-5</v>
      </c>
      <c r="O67" s="17">
        <f t="shared" si="2"/>
        <v>5.4602591792656585E-2</v>
      </c>
      <c r="P67" s="17">
        <f t="shared" si="3"/>
        <v>5.4000000000000001E-4</v>
      </c>
      <c r="Q67" s="24">
        <f t="shared" si="4"/>
        <v>5.460259179265659</v>
      </c>
      <c r="R67" s="25"/>
    </row>
    <row r="68" spans="2:18" s="7" customFormat="1" x14ac:dyDescent="0.25">
      <c r="B68" s="33"/>
      <c r="C68" s="30"/>
      <c r="D68" s="7" t="s">
        <v>297</v>
      </c>
      <c r="E68" s="7">
        <v>34215.781300000002</v>
      </c>
      <c r="F68" s="7">
        <v>31428.669900000001</v>
      </c>
      <c r="G68" s="7">
        <v>13917.581099999999</v>
      </c>
      <c r="H68" s="7">
        <v>1206.4945</v>
      </c>
      <c r="I68" s="7">
        <v>2.5105</v>
      </c>
      <c r="J68" s="7">
        <v>46.5</v>
      </c>
      <c r="K68" s="7">
        <v>1076.9946</v>
      </c>
      <c r="L68" s="7">
        <v>-3.2000000000000002E-3</v>
      </c>
      <c r="M68" s="7">
        <v>-5</v>
      </c>
      <c r="O68" s="17">
        <f t="shared" si="2"/>
        <v>5.3989247311827956E-2</v>
      </c>
      <c r="P68" s="17">
        <f t="shared" si="3"/>
        <v>6.4000000000000005E-4</v>
      </c>
      <c r="Q68" s="24">
        <f t="shared" si="4"/>
        <v>5.3989247311827953</v>
      </c>
      <c r="R68" s="25"/>
    </row>
    <row r="69" spans="2:18" s="7" customFormat="1" x14ac:dyDescent="0.25">
      <c r="B69" s="33"/>
      <c r="C69" s="30"/>
      <c r="D69" s="7" t="s">
        <v>298</v>
      </c>
      <c r="E69" s="7">
        <v>34330.300799999997</v>
      </c>
      <c r="F69" s="7">
        <v>31176.4277</v>
      </c>
      <c r="G69" s="7">
        <v>13690.4854</v>
      </c>
      <c r="H69" s="7">
        <v>1021.4954</v>
      </c>
      <c r="I69" s="7">
        <v>2.4283000000000001</v>
      </c>
      <c r="J69" s="7">
        <v>46.4</v>
      </c>
      <c r="K69" s="7">
        <v>1052.4947999999999</v>
      </c>
      <c r="L69" s="7">
        <v>-2.8999999999999998E-3</v>
      </c>
      <c r="M69" s="7">
        <v>-5</v>
      </c>
      <c r="O69" s="17">
        <f t="shared" si="2"/>
        <v>5.2334051724137937E-2</v>
      </c>
      <c r="P69" s="17">
        <f t="shared" si="3"/>
        <v>5.8E-4</v>
      </c>
      <c r="Q69" s="24">
        <f t="shared" si="4"/>
        <v>5.2334051724137938</v>
      </c>
      <c r="R69" s="25"/>
    </row>
    <row r="70" spans="2:18" s="7" customFormat="1" x14ac:dyDescent="0.25">
      <c r="B70" s="33"/>
      <c r="C70" s="30"/>
      <c r="D70" s="7" t="s">
        <v>299</v>
      </c>
      <c r="E70" s="7">
        <v>33485.367200000001</v>
      </c>
      <c r="F70" s="7">
        <v>31693.705099999999</v>
      </c>
      <c r="G70" s="7">
        <v>13740.977500000001</v>
      </c>
      <c r="H70" s="7">
        <v>1071.9951000000001</v>
      </c>
      <c r="I70" s="7">
        <v>2.5192000000000001</v>
      </c>
      <c r="J70" s="7">
        <v>46.7</v>
      </c>
      <c r="K70" s="7">
        <v>1096.9945</v>
      </c>
      <c r="L70" s="7">
        <v>-2.8999999999999998E-3</v>
      </c>
      <c r="M70" s="7">
        <v>-5</v>
      </c>
      <c r="O70" s="17">
        <f t="shared" si="2"/>
        <v>5.3944325481798713E-2</v>
      </c>
      <c r="P70" s="17">
        <f t="shared" si="3"/>
        <v>5.8E-4</v>
      </c>
      <c r="Q70" s="24">
        <f t="shared" si="4"/>
        <v>5.3944325481798714</v>
      </c>
      <c r="R70" s="25"/>
    </row>
    <row r="71" spans="2:18" s="7" customFormat="1" x14ac:dyDescent="0.25">
      <c r="B71" s="33"/>
      <c r="C71" s="30"/>
      <c r="D71" s="7" t="s">
        <v>300</v>
      </c>
      <c r="E71" s="7">
        <v>33278.902300000002</v>
      </c>
      <c r="F71" s="7">
        <v>31378.144499999999</v>
      </c>
      <c r="G71" s="7">
        <v>13967.613300000001</v>
      </c>
      <c r="H71" s="7">
        <v>1086.9951000000001</v>
      </c>
      <c r="I71" s="7">
        <v>2.4645000000000001</v>
      </c>
      <c r="J71" s="7">
        <v>46.6</v>
      </c>
      <c r="K71" s="7">
        <v>1055.9947999999999</v>
      </c>
      <c r="L71" s="7">
        <v>-3.3E-3</v>
      </c>
      <c r="M71" s="7">
        <v>-5</v>
      </c>
      <c r="O71" s="17">
        <f t="shared" si="2"/>
        <v>5.2886266094420604E-2</v>
      </c>
      <c r="P71" s="17">
        <f t="shared" si="3"/>
        <v>6.6E-4</v>
      </c>
      <c r="Q71" s="24">
        <f t="shared" si="4"/>
        <v>5.2886266094420602</v>
      </c>
      <c r="R71" s="25"/>
    </row>
    <row r="72" spans="2:18" s="7" customFormat="1" x14ac:dyDescent="0.25">
      <c r="B72" s="33"/>
      <c r="C72" s="30"/>
      <c r="D72" s="7" t="s">
        <v>301</v>
      </c>
      <c r="E72" s="7">
        <v>33360.296900000001</v>
      </c>
      <c r="F72" s="7">
        <v>31482.294900000001</v>
      </c>
      <c r="G72" s="7">
        <v>13960.0352</v>
      </c>
      <c r="H72" s="7">
        <v>1039.4952000000001</v>
      </c>
      <c r="I72" s="7">
        <v>2.4119999999999999</v>
      </c>
      <c r="J72" s="7">
        <v>46.5</v>
      </c>
      <c r="K72" s="7">
        <v>1059.4947999999999</v>
      </c>
      <c r="L72" s="7">
        <v>-3.0999999999999999E-3</v>
      </c>
      <c r="M72" s="7">
        <v>-5</v>
      </c>
      <c r="O72" s="17">
        <f t="shared" si="2"/>
        <v>5.1870967741935482E-2</v>
      </c>
      <c r="P72" s="17">
        <f t="shared" si="3"/>
        <v>6.2E-4</v>
      </c>
      <c r="Q72" s="24">
        <f t="shared" si="4"/>
        <v>5.1870967741935479</v>
      </c>
      <c r="R72" s="25"/>
    </row>
    <row r="73" spans="2:18" s="7" customFormat="1" x14ac:dyDescent="0.25">
      <c r="B73" s="33"/>
      <c r="C73" s="30"/>
      <c r="D73" s="7" t="s">
        <v>302</v>
      </c>
      <c r="E73" s="7">
        <v>33356.441400000003</v>
      </c>
      <c r="F73" s="7">
        <v>30779.238300000001</v>
      </c>
      <c r="G73" s="7">
        <v>13316.0625</v>
      </c>
      <c r="H73" s="7">
        <v>1026.9954</v>
      </c>
      <c r="I73" s="7">
        <v>2.3729</v>
      </c>
      <c r="J73" s="7">
        <v>46.5</v>
      </c>
      <c r="K73" s="7">
        <v>1055.4947999999999</v>
      </c>
      <c r="L73" s="7">
        <v>-3.0000000000000001E-3</v>
      </c>
      <c r="M73" s="7">
        <v>-5</v>
      </c>
      <c r="O73" s="17">
        <f t="shared" si="2"/>
        <v>5.1030107526881724E-2</v>
      </c>
      <c r="P73" s="17">
        <f t="shared" si="3"/>
        <v>6.0000000000000006E-4</v>
      </c>
      <c r="Q73" s="24">
        <f t="shared" si="4"/>
        <v>5.1030107526881716</v>
      </c>
      <c r="R73" s="25"/>
    </row>
    <row r="74" spans="2:18" s="7" customFormat="1" x14ac:dyDescent="0.25">
      <c r="B74" s="33"/>
      <c r="C74" s="30"/>
      <c r="D74" s="7" t="s">
        <v>303</v>
      </c>
      <c r="E74" s="7">
        <v>33294.859400000001</v>
      </c>
      <c r="F74" s="7">
        <v>30722.6875</v>
      </c>
      <c r="G74" s="7">
        <v>13703.2646</v>
      </c>
      <c r="H74" s="7">
        <v>1046.4952000000001</v>
      </c>
      <c r="I74" s="7">
        <v>2.3793000000000002</v>
      </c>
      <c r="J74" s="7">
        <v>46.6</v>
      </c>
      <c r="K74" s="7">
        <v>1038.4947999999999</v>
      </c>
      <c r="L74" s="7">
        <v>-3.0000000000000001E-3</v>
      </c>
      <c r="M74" s="7">
        <v>-5</v>
      </c>
      <c r="O74" s="17">
        <f t="shared" si="2"/>
        <v>5.1057939914163096E-2</v>
      </c>
      <c r="P74" s="17">
        <f t="shared" si="3"/>
        <v>6.0000000000000006E-4</v>
      </c>
      <c r="Q74" s="24">
        <f t="shared" si="4"/>
        <v>5.1057939914163093</v>
      </c>
      <c r="R74" s="25"/>
    </row>
    <row r="75" spans="2:18" s="7" customFormat="1" x14ac:dyDescent="0.25">
      <c r="B75" s="33"/>
      <c r="C75" s="30"/>
      <c r="D75" s="7" t="s">
        <v>304</v>
      </c>
      <c r="E75" s="7">
        <v>33253.578099999999</v>
      </c>
      <c r="F75" s="7">
        <v>30198.234400000001</v>
      </c>
      <c r="G75" s="7">
        <v>13665.858399999999</v>
      </c>
      <c r="H75" s="7">
        <v>1062.4952000000001</v>
      </c>
      <c r="I75" s="7">
        <v>2.4824000000000002</v>
      </c>
      <c r="J75" s="7">
        <v>47.1</v>
      </c>
      <c r="K75" s="7">
        <v>1042.4947999999999</v>
      </c>
      <c r="L75" s="7">
        <v>-3.0999999999999999E-3</v>
      </c>
      <c r="M75" s="7">
        <v>-5</v>
      </c>
      <c r="O75" s="17">
        <f t="shared" si="2"/>
        <v>5.2704883227176223E-2</v>
      </c>
      <c r="P75" s="17">
        <f t="shared" si="3"/>
        <v>6.2E-4</v>
      </c>
      <c r="Q75" s="24">
        <f t="shared" si="4"/>
        <v>5.2704883227176227</v>
      </c>
      <c r="R75" s="25"/>
    </row>
    <row r="76" spans="2:18" s="7" customFormat="1" x14ac:dyDescent="0.25">
      <c r="B76" s="33"/>
      <c r="C76" s="30"/>
      <c r="D76" s="7" t="s">
        <v>305</v>
      </c>
      <c r="E76" s="7">
        <v>33246.167999999998</v>
      </c>
      <c r="F76" s="7">
        <v>29973.918000000001</v>
      </c>
      <c r="G76" s="7">
        <v>13425.868200000001</v>
      </c>
      <c r="H76" s="7">
        <v>1024.9954</v>
      </c>
      <c r="I76" s="7">
        <v>2.4969000000000001</v>
      </c>
      <c r="J76" s="15">
        <v>47.2</v>
      </c>
      <c r="K76" s="7">
        <v>1056.4947999999999</v>
      </c>
      <c r="L76" s="7">
        <v>-2.8999999999999998E-3</v>
      </c>
      <c r="M76" s="7">
        <v>-5</v>
      </c>
      <c r="O76" s="17">
        <f t="shared" si="2"/>
        <v>5.290042372881356E-2</v>
      </c>
      <c r="P76" s="17">
        <f t="shared" si="3"/>
        <v>5.8E-4</v>
      </c>
      <c r="Q76" s="24">
        <f t="shared" si="4"/>
        <v>5.2900423728813557</v>
      </c>
      <c r="R76" s="25"/>
    </row>
    <row r="77" spans="2:18" s="7" customFormat="1" x14ac:dyDescent="0.25">
      <c r="B77" s="33"/>
      <c r="C77" s="30"/>
      <c r="D77" s="7" t="s">
        <v>306</v>
      </c>
      <c r="E77" s="7">
        <v>33299.152300000002</v>
      </c>
      <c r="F77" s="7">
        <v>30020.835899999998</v>
      </c>
      <c r="G77" s="7">
        <v>13771.4658</v>
      </c>
      <c r="H77" s="7">
        <v>1039.9952000000001</v>
      </c>
      <c r="I77" s="7">
        <v>2.4378000000000002</v>
      </c>
      <c r="J77" s="7">
        <v>47</v>
      </c>
      <c r="K77" s="7">
        <v>1054.9947999999999</v>
      </c>
      <c r="L77" s="7">
        <v>-3.3999999999999998E-3</v>
      </c>
      <c r="M77" s="7">
        <v>-5</v>
      </c>
      <c r="O77" s="17">
        <f t="shared" si="2"/>
        <v>5.186808510638298E-2</v>
      </c>
      <c r="P77" s="17">
        <f t="shared" si="3"/>
        <v>6.7999999999999994E-4</v>
      </c>
      <c r="Q77" s="24">
        <f t="shared" si="4"/>
        <v>5.186808510638298</v>
      </c>
      <c r="R77" s="25"/>
    </row>
    <row r="78" spans="2:18" s="7" customFormat="1" x14ac:dyDescent="0.25">
      <c r="B78" s="33"/>
      <c r="C78" s="30"/>
      <c r="D78" s="7" t="s">
        <v>307</v>
      </c>
      <c r="E78" s="7">
        <v>33318.218800000002</v>
      </c>
      <c r="F78" s="7">
        <v>30031.039100000002</v>
      </c>
      <c r="G78" s="7">
        <v>13634.487300000001</v>
      </c>
      <c r="H78" s="7">
        <v>1066.9951000000001</v>
      </c>
      <c r="I78" s="7">
        <v>2.4207999999999998</v>
      </c>
      <c r="J78" s="7">
        <v>47</v>
      </c>
      <c r="K78" s="7">
        <v>1037.9947999999999</v>
      </c>
      <c r="L78" s="7">
        <v>-2.7000000000000001E-3</v>
      </c>
      <c r="M78" s="7">
        <v>-5</v>
      </c>
      <c r="O78" s="17">
        <f t="shared" si="2"/>
        <v>5.1506382978723404E-2</v>
      </c>
      <c r="P78" s="17">
        <f t="shared" si="3"/>
        <v>5.4000000000000001E-4</v>
      </c>
      <c r="Q78" s="24">
        <f t="shared" si="4"/>
        <v>5.15063829787234</v>
      </c>
      <c r="R78" s="25"/>
    </row>
    <row r="79" spans="2:18" s="7" customFormat="1" x14ac:dyDescent="0.25">
      <c r="B79" s="33"/>
      <c r="C79" s="30"/>
      <c r="D79" s="7" t="s">
        <v>308</v>
      </c>
      <c r="E79" s="7">
        <v>33287.625</v>
      </c>
      <c r="F79" s="7">
        <v>29396.3613</v>
      </c>
      <c r="G79" s="7">
        <v>13576.1055</v>
      </c>
      <c r="H79" s="7">
        <v>1037.4952000000001</v>
      </c>
      <c r="I79" s="7">
        <v>2.3401999999999998</v>
      </c>
      <c r="J79" s="7">
        <v>46.5</v>
      </c>
      <c r="K79" s="7">
        <v>1019.4949</v>
      </c>
      <c r="L79" s="7">
        <v>-3.3E-3</v>
      </c>
      <c r="M79" s="7">
        <v>-5</v>
      </c>
      <c r="O79" s="17">
        <f t="shared" si="2"/>
        <v>5.0326881720430101E-2</v>
      </c>
      <c r="P79" s="17">
        <f t="shared" si="3"/>
        <v>6.6E-4</v>
      </c>
      <c r="Q79" s="24">
        <f t="shared" si="4"/>
        <v>5.0326881720430103</v>
      </c>
      <c r="R79" s="25"/>
    </row>
    <row r="80" spans="2:18" s="7" customFormat="1" x14ac:dyDescent="0.25">
      <c r="B80" s="33"/>
      <c r="C80" s="30"/>
      <c r="D80" s="7" t="s">
        <v>309</v>
      </c>
      <c r="E80" s="7">
        <v>33144.457000000002</v>
      </c>
      <c r="F80" s="7">
        <v>29736.3125</v>
      </c>
      <c r="G80" s="7">
        <v>14367.737300000001</v>
      </c>
      <c r="H80" s="7">
        <v>990.49549999999999</v>
      </c>
      <c r="I80" s="7">
        <v>2.3793000000000002</v>
      </c>
      <c r="J80" s="7">
        <v>46.6</v>
      </c>
      <c r="K80" s="7">
        <v>1005.9949</v>
      </c>
      <c r="L80" s="7">
        <v>-2.8999999999999998E-3</v>
      </c>
      <c r="M80" s="7">
        <v>-5</v>
      </c>
      <c r="O80" s="17">
        <f t="shared" si="2"/>
        <v>5.1057939914163096E-2</v>
      </c>
      <c r="P80" s="17">
        <f t="shared" si="3"/>
        <v>5.8E-4</v>
      </c>
      <c r="Q80" s="24">
        <f t="shared" si="4"/>
        <v>5.1057939914163093</v>
      </c>
      <c r="R80" s="25"/>
    </row>
    <row r="81" spans="2:18" s="7" customFormat="1" x14ac:dyDescent="0.25">
      <c r="B81" s="33"/>
      <c r="C81" s="30"/>
      <c r="D81" s="7" t="s">
        <v>310</v>
      </c>
      <c r="E81" s="7">
        <v>33275.093800000002</v>
      </c>
      <c r="F81" s="7">
        <v>29763.916000000001</v>
      </c>
      <c r="G81" s="7">
        <v>14157.512699999999</v>
      </c>
      <c r="H81" s="7">
        <v>1035.4954</v>
      </c>
      <c r="I81" s="7">
        <v>2.3342000000000001</v>
      </c>
      <c r="J81" s="7">
        <v>46.4</v>
      </c>
      <c r="K81" s="7">
        <v>1025.4948999999999</v>
      </c>
      <c r="L81" s="7">
        <v>-3.3E-3</v>
      </c>
      <c r="M81" s="7">
        <v>-5</v>
      </c>
      <c r="O81" s="17">
        <f t="shared" si="2"/>
        <v>5.0306034482758624E-2</v>
      </c>
      <c r="P81" s="17">
        <f t="shared" si="3"/>
        <v>6.6E-4</v>
      </c>
      <c r="Q81" s="24">
        <f t="shared" si="4"/>
        <v>5.0306034482758628</v>
      </c>
      <c r="R81" s="25"/>
    </row>
    <row r="82" spans="2:18" s="7" customFormat="1" x14ac:dyDescent="0.25">
      <c r="B82" s="33"/>
      <c r="C82" s="30"/>
      <c r="D82" s="7" t="s">
        <v>311</v>
      </c>
      <c r="E82" s="7">
        <v>33140.203099999999</v>
      </c>
      <c r="F82" s="7">
        <v>29787.320299999999</v>
      </c>
      <c r="G82" s="7">
        <v>14245.3164</v>
      </c>
      <c r="H82" s="7">
        <v>995.49549999999999</v>
      </c>
      <c r="I82" s="7">
        <v>2.3033999999999999</v>
      </c>
      <c r="J82" s="7">
        <v>46.2</v>
      </c>
      <c r="K82" s="7">
        <v>1024.9948999999999</v>
      </c>
      <c r="L82" s="7">
        <v>-2.8999999999999998E-3</v>
      </c>
      <c r="M82" s="7">
        <v>-5</v>
      </c>
      <c r="O82" s="17">
        <f t="shared" ref="O82:O145" si="5">I82/J82</f>
        <v>4.985714285714285E-2</v>
      </c>
      <c r="P82" s="17">
        <f t="shared" ref="P82:P145" si="6">L82/M82</f>
        <v>5.8E-4</v>
      </c>
      <c r="Q82" s="24">
        <f t="shared" si="4"/>
        <v>4.9857142857142858</v>
      </c>
      <c r="R82" s="25"/>
    </row>
    <row r="83" spans="2:18" s="7" customFormat="1" x14ac:dyDescent="0.25">
      <c r="B83" s="33"/>
      <c r="C83" s="30"/>
      <c r="D83" s="7" t="s">
        <v>312</v>
      </c>
      <c r="E83" s="7">
        <v>33226.9375</v>
      </c>
      <c r="F83" s="7">
        <v>29847.289100000002</v>
      </c>
      <c r="G83" s="7">
        <v>14409.776400000001</v>
      </c>
      <c r="H83" s="7">
        <v>986.49549999999999</v>
      </c>
      <c r="I83" s="7">
        <v>2.2913999999999999</v>
      </c>
      <c r="J83" s="7">
        <v>46.3</v>
      </c>
      <c r="K83" s="7">
        <v>1002.495</v>
      </c>
      <c r="L83" s="7">
        <v>-3.5000000000000001E-3</v>
      </c>
      <c r="M83" s="7">
        <v>-5</v>
      </c>
      <c r="O83" s="17">
        <f t="shared" si="5"/>
        <v>4.9490280777537796E-2</v>
      </c>
      <c r="P83" s="17">
        <f t="shared" si="6"/>
        <v>6.9999999999999999E-4</v>
      </c>
      <c r="Q83" s="24">
        <f t="shared" si="4"/>
        <v>4.9490280777537805</v>
      </c>
      <c r="R83" s="25"/>
    </row>
    <row r="84" spans="2:18" s="7" customFormat="1" x14ac:dyDescent="0.25">
      <c r="B84" s="33"/>
      <c r="C84" s="30"/>
      <c r="D84" s="7" t="s">
        <v>313</v>
      </c>
      <c r="E84" s="7">
        <v>33355.847699999998</v>
      </c>
      <c r="F84" s="7">
        <v>29641.273399999998</v>
      </c>
      <c r="G84" s="7">
        <v>14475.830099999999</v>
      </c>
      <c r="H84" s="7">
        <v>1061.4952000000001</v>
      </c>
      <c r="I84" s="7">
        <v>2.3024</v>
      </c>
      <c r="J84" s="7">
        <v>46.5</v>
      </c>
      <c r="K84" s="7">
        <v>1001.995</v>
      </c>
      <c r="L84" s="7">
        <v>-3.0000000000000001E-3</v>
      </c>
      <c r="M84" s="7">
        <v>-5</v>
      </c>
      <c r="O84" s="17">
        <f t="shared" si="5"/>
        <v>4.9513978494623655E-2</v>
      </c>
      <c r="P84" s="17">
        <f t="shared" si="6"/>
        <v>6.0000000000000006E-4</v>
      </c>
      <c r="Q84" s="24">
        <f t="shared" si="4"/>
        <v>4.9513978494623654</v>
      </c>
      <c r="R84" s="25"/>
    </row>
    <row r="85" spans="2:18" s="7" customFormat="1" x14ac:dyDescent="0.25">
      <c r="B85" s="33"/>
      <c r="C85" s="30"/>
      <c r="D85" s="7" t="s">
        <v>314</v>
      </c>
      <c r="E85" s="7">
        <v>33237.843800000002</v>
      </c>
      <c r="F85" s="7">
        <v>29354.343799999999</v>
      </c>
      <c r="G85" s="7">
        <v>14278.956099999999</v>
      </c>
      <c r="H85" s="7">
        <v>1086.4951000000001</v>
      </c>
      <c r="I85" s="7">
        <v>2.3965999999999998</v>
      </c>
      <c r="J85" s="7">
        <v>46.9</v>
      </c>
      <c r="K85" s="7">
        <v>1025.4948999999999</v>
      </c>
      <c r="L85" s="7">
        <v>-3.5000000000000001E-3</v>
      </c>
      <c r="M85" s="7">
        <v>-5</v>
      </c>
      <c r="O85" s="17">
        <f t="shared" si="5"/>
        <v>5.1100213219616206E-2</v>
      </c>
      <c r="P85" s="17">
        <f t="shared" si="6"/>
        <v>6.9999999999999999E-4</v>
      </c>
      <c r="Q85" s="24">
        <f t="shared" si="4"/>
        <v>5.1100213219616197</v>
      </c>
      <c r="R85" s="25"/>
    </row>
    <row r="86" spans="2:18" s="7" customFormat="1" x14ac:dyDescent="0.25">
      <c r="B86" s="33"/>
      <c r="C86" s="30"/>
      <c r="D86" s="7" t="s">
        <v>315</v>
      </c>
      <c r="E86" s="7">
        <v>33330.847699999998</v>
      </c>
      <c r="F86" s="7">
        <v>29413.679700000001</v>
      </c>
      <c r="G86" s="7">
        <v>14089.4414</v>
      </c>
      <c r="H86" s="7">
        <v>1051.9952000000001</v>
      </c>
      <c r="I86" s="7">
        <v>2.3931</v>
      </c>
      <c r="J86" s="7">
        <v>46.9</v>
      </c>
      <c r="K86" s="7">
        <v>1051.9947999999999</v>
      </c>
      <c r="L86" s="7">
        <v>-3.0999999999999999E-3</v>
      </c>
      <c r="M86" s="7">
        <v>-5</v>
      </c>
      <c r="O86" s="17">
        <f t="shared" si="5"/>
        <v>5.1025586353944566E-2</v>
      </c>
      <c r="P86" s="17">
        <f t="shared" si="6"/>
        <v>6.2E-4</v>
      </c>
      <c r="Q86" s="24">
        <f t="shared" si="4"/>
        <v>5.1025586353944563</v>
      </c>
      <c r="R86" s="25"/>
    </row>
    <row r="87" spans="2:18" s="7" customFormat="1" x14ac:dyDescent="0.25">
      <c r="B87" s="33"/>
      <c r="C87" s="30"/>
      <c r="D87" s="7" t="s">
        <v>316</v>
      </c>
      <c r="E87" s="7">
        <v>33270.332000000002</v>
      </c>
      <c r="F87" s="7">
        <v>29579.970700000002</v>
      </c>
      <c r="G87" s="7">
        <v>13985.5635</v>
      </c>
      <c r="H87" s="7">
        <v>1078.9951000000001</v>
      </c>
      <c r="I87" s="7">
        <v>2.4514999999999998</v>
      </c>
      <c r="J87" s="7">
        <v>46.5</v>
      </c>
      <c r="K87" s="7">
        <v>1071.9946</v>
      </c>
      <c r="L87" s="7">
        <v>-3.0999999999999999E-3</v>
      </c>
      <c r="M87" s="7">
        <v>-5</v>
      </c>
      <c r="O87" s="17">
        <f t="shared" si="5"/>
        <v>5.2720430107526875E-2</v>
      </c>
      <c r="P87" s="17">
        <f t="shared" si="6"/>
        <v>6.2E-4</v>
      </c>
      <c r="Q87" s="24">
        <f t="shared" ref="Q87:Q90" si="7">100/J87*I87</f>
        <v>5.2720430107526877</v>
      </c>
      <c r="R87" s="25"/>
    </row>
    <row r="88" spans="2:18" s="7" customFormat="1" x14ac:dyDescent="0.25">
      <c r="B88" s="33"/>
      <c r="C88" s="30"/>
      <c r="D88" s="7" t="s">
        <v>317</v>
      </c>
      <c r="E88" s="7">
        <v>33280.375</v>
      </c>
      <c r="F88" s="7">
        <v>29644.414100000002</v>
      </c>
      <c r="G88" s="7">
        <v>14006.4766</v>
      </c>
      <c r="H88" s="7">
        <v>1108.9949999999999</v>
      </c>
      <c r="I88" s="7">
        <v>2.3645</v>
      </c>
      <c r="J88" s="7">
        <v>45.4</v>
      </c>
      <c r="K88" s="7">
        <v>1093.9945</v>
      </c>
      <c r="L88" s="7">
        <v>-3.0999999999999999E-3</v>
      </c>
      <c r="M88" s="7">
        <v>-5</v>
      </c>
      <c r="O88" s="17">
        <f t="shared" si="5"/>
        <v>5.2081497797356831E-2</v>
      </c>
      <c r="P88" s="17">
        <f t="shared" si="6"/>
        <v>6.2E-4</v>
      </c>
      <c r="Q88" s="24">
        <f t="shared" si="7"/>
        <v>5.2081497797356837</v>
      </c>
      <c r="R88" s="25"/>
    </row>
    <row r="89" spans="2:18" s="7" customFormat="1" x14ac:dyDescent="0.25">
      <c r="B89" s="33"/>
      <c r="C89" s="30"/>
      <c r="D89" s="7" t="s">
        <v>318</v>
      </c>
      <c r="E89" s="7">
        <v>33461.757799999999</v>
      </c>
      <c r="F89" s="7">
        <v>29804.017599999999</v>
      </c>
      <c r="G89" s="7">
        <v>14068.8105</v>
      </c>
      <c r="H89" s="7">
        <v>1060.4952000000001</v>
      </c>
      <c r="I89" s="7">
        <v>2.4226000000000001</v>
      </c>
      <c r="J89" s="7">
        <v>45.4</v>
      </c>
      <c r="K89" s="7">
        <v>1086.4945</v>
      </c>
      <c r="L89" s="7">
        <v>-3.3E-3</v>
      </c>
      <c r="M89" s="7">
        <v>-5</v>
      </c>
      <c r="O89" s="17">
        <f t="shared" si="5"/>
        <v>5.3361233480176212E-2</v>
      </c>
      <c r="P89" s="17">
        <f t="shared" si="6"/>
        <v>6.6E-4</v>
      </c>
      <c r="Q89" s="24">
        <f t="shared" si="7"/>
        <v>5.3361233480176216</v>
      </c>
      <c r="R89" s="25"/>
    </row>
    <row r="90" spans="2:18" s="7" customFormat="1" x14ac:dyDescent="0.25">
      <c r="B90" s="33"/>
      <c r="C90" s="30"/>
      <c r="D90" s="7" t="s">
        <v>319</v>
      </c>
      <c r="E90" s="7">
        <v>33368.257799999999</v>
      </c>
      <c r="F90" s="7">
        <v>29754.609400000001</v>
      </c>
      <c r="G90" s="7">
        <v>14077.328100000001</v>
      </c>
      <c r="H90" s="7">
        <v>1045.4952000000001</v>
      </c>
      <c r="I90" s="7">
        <v>3.9184999999999999</v>
      </c>
      <c r="J90" s="7">
        <v>51.399900000000002</v>
      </c>
      <c r="K90" s="7">
        <v>1089.9945</v>
      </c>
      <c r="L90" s="7">
        <v>-3.0000000000000001E-3</v>
      </c>
      <c r="M90" s="7">
        <v>-5</v>
      </c>
      <c r="O90" s="17">
        <f t="shared" si="5"/>
        <v>7.6235556878515326E-2</v>
      </c>
      <c r="P90" s="17">
        <f t="shared" si="6"/>
        <v>6.0000000000000006E-4</v>
      </c>
      <c r="Q90" s="24">
        <f t="shared" si="7"/>
        <v>7.6235556878515318</v>
      </c>
      <c r="R90" s="25"/>
    </row>
    <row r="91" spans="2:18" s="7" customFormat="1" x14ac:dyDescent="0.25">
      <c r="B91" s="33"/>
      <c r="C91" s="30"/>
      <c r="D91" s="7" t="s">
        <v>320</v>
      </c>
      <c r="E91" s="7">
        <v>33201.933599999997</v>
      </c>
      <c r="F91" s="7">
        <v>29796.132799999999</v>
      </c>
      <c r="G91" s="7">
        <v>14080.516600000001</v>
      </c>
      <c r="H91" s="7">
        <v>1762.9920999999999</v>
      </c>
      <c r="I91" s="7">
        <v>4.9951999999999996</v>
      </c>
      <c r="J91" s="7">
        <v>55.502899999999997</v>
      </c>
      <c r="K91" s="7">
        <v>1112.9944</v>
      </c>
      <c r="L91" s="7">
        <v>0.44590000000000002</v>
      </c>
      <c r="M91" s="7">
        <v>20</v>
      </c>
      <c r="O91" s="17">
        <f t="shared" si="5"/>
        <v>8.9998900958328298E-2</v>
      </c>
      <c r="P91" s="17">
        <f t="shared" si="6"/>
        <v>2.2295000000000002E-2</v>
      </c>
      <c r="Q91" s="24">
        <f>100/J91*I91</f>
        <v>8.9998900958328303</v>
      </c>
      <c r="R91" s="24">
        <f>100/M91*L91</f>
        <v>2.2295000000000003</v>
      </c>
    </row>
    <row r="92" spans="2:18" s="8" customFormat="1" x14ac:dyDescent="0.25">
      <c r="B92" s="33"/>
      <c r="C92" s="37" t="s">
        <v>677</v>
      </c>
      <c r="D92" s="8" t="s">
        <v>321</v>
      </c>
      <c r="E92" s="8">
        <v>32524.0684</v>
      </c>
      <c r="F92" s="8">
        <v>29860.152300000002</v>
      </c>
      <c r="G92" s="8">
        <v>13171.124</v>
      </c>
      <c r="H92" s="8">
        <v>1628.9927</v>
      </c>
      <c r="I92" s="8">
        <v>4.9305000000000003</v>
      </c>
      <c r="J92" s="8">
        <v>53.9604</v>
      </c>
      <c r="K92" s="8">
        <v>1733.4912999999999</v>
      </c>
      <c r="L92" s="8">
        <v>0.44490000000000002</v>
      </c>
      <c r="M92" s="8">
        <v>20</v>
      </c>
      <c r="O92" s="17">
        <f t="shared" si="5"/>
        <v>9.1372562101096372E-2</v>
      </c>
      <c r="P92" s="17">
        <f t="shared" si="6"/>
        <v>2.2245000000000001E-2</v>
      </c>
      <c r="Q92" s="24">
        <f t="shared" ref="Q92:Q155" si="8">100/J92*I92</f>
        <v>9.1372562101096371</v>
      </c>
      <c r="R92" s="24">
        <f t="shared" ref="R92:R133" si="9">100/M92*L92</f>
        <v>2.2244999999999999</v>
      </c>
    </row>
    <row r="93" spans="2:18" s="8" customFormat="1" x14ac:dyDescent="0.25">
      <c r="B93" s="33"/>
      <c r="C93" s="37"/>
      <c r="D93" s="8" t="s">
        <v>322</v>
      </c>
      <c r="E93" s="8">
        <v>31305.716799999998</v>
      </c>
      <c r="F93" s="8">
        <v>30404.3125</v>
      </c>
      <c r="G93" s="8">
        <v>13416.6592</v>
      </c>
      <c r="H93" s="8">
        <v>1640.9926</v>
      </c>
      <c r="I93" s="8">
        <v>4.9953000000000003</v>
      </c>
      <c r="J93" s="8">
        <v>54.9604</v>
      </c>
      <c r="K93" s="8">
        <v>1735.9912999999999</v>
      </c>
      <c r="L93" s="8">
        <v>0.44629999999999997</v>
      </c>
      <c r="M93" s="8">
        <v>20</v>
      </c>
      <c r="O93" s="17">
        <f t="shared" si="5"/>
        <v>9.0889076498715443E-2</v>
      </c>
      <c r="P93" s="17">
        <f t="shared" si="6"/>
        <v>2.2314999999999998E-2</v>
      </c>
      <c r="Q93" s="24">
        <f t="shared" si="8"/>
        <v>9.088907649871544</v>
      </c>
      <c r="R93" s="24">
        <f t="shared" si="9"/>
        <v>2.2315</v>
      </c>
    </row>
    <row r="94" spans="2:18" s="8" customFormat="1" x14ac:dyDescent="0.25">
      <c r="B94" s="33"/>
      <c r="C94" s="37"/>
      <c r="D94" s="8" t="s">
        <v>323</v>
      </c>
      <c r="E94" s="8">
        <v>33408.433599999997</v>
      </c>
      <c r="F94" s="8">
        <v>30570.728500000001</v>
      </c>
      <c r="G94" s="8">
        <v>13618.989299999999</v>
      </c>
      <c r="H94" s="8">
        <v>1648.9926</v>
      </c>
      <c r="I94" s="8">
        <v>4.8177000000000003</v>
      </c>
      <c r="J94" s="8">
        <v>54.9651</v>
      </c>
      <c r="K94" s="8">
        <v>1674.9916000000001</v>
      </c>
      <c r="L94" s="8">
        <v>0.44840000000000002</v>
      </c>
      <c r="M94" s="8">
        <v>20</v>
      </c>
      <c r="O94" s="17">
        <f t="shared" si="5"/>
        <v>8.7650163467363845E-2</v>
      </c>
      <c r="P94" s="17">
        <f t="shared" si="6"/>
        <v>2.2420000000000002E-2</v>
      </c>
      <c r="Q94" s="24">
        <f t="shared" si="8"/>
        <v>8.7650163467363846</v>
      </c>
      <c r="R94" s="24">
        <f t="shared" si="9"/>
        <v>2.242</v>
      </c>
    </row>
    <row r="95" spans="2:18" s="8" customFormat="1" x14ac:dyDescent="0.25">
      <c r="B95" s="33"/>
      <c r="C95" s="37"/>
      <c r="D95" s="8" t="s">
        <v>324</v>
      </c>
      <c r="E95" s="8">
        <v>33431.011700000003</v>
      </c>
      <c r="F95" s="8">
        <v>30585.9473</v>
      </c>
      <c r="G95" s="8">
        <v>13752.396500000001</v>
      </c>
      <c r="H95" s="8">
        <v>1629.4927</v>
      </c>
      <c r="I95" s="8">
        <v>4.8467000000000002</v>
      </c>
      <c r="J95" s="8">
        <v>55.565100000000001</v>
      </c>
      <c r="K95" s="8">
        <v>1596.9919</v>
      </c>
      <c r="L95" s="8">
        <v>0.44779999999999998</v>
      </c>
      <c r="M95" s="8">
        <v>20</v>
      </c>
      <c r="O95" s="17">
        <f t="shared" si="5"/>
        <v>8.7225614639404953E-2</v>
      </c>
      <c r="P95" s="17">
        <f t="shared" si="6"/>
        <v>2.239E-2</v>
      </c>
      <c r="Q95" s="24">
        <f t="shared" si="8"/>
        <v>8.7225614639404956</v>
      </c>
      <c r="R95" s="24">
        <f t="shared" si="9"/>
        <v>2.2389999999999999</v>
      </c>
    </row>
    <row r="96" spans="2:18" s="8" customFormat="1" x14ac:dyDescent="0.25">
      <c r="B96" s="33"/>
      <c r="C96" s="37"/>
      <c r="D96" s="8" t="s">
        <v>325</v>
      </c>
      <c r="E96" s="8">
        <v>33353.093800000002</v>
      </c>
      <c r="F96" s="8">
        <v>30006.9512</v>
      </c>
      <c r="G96" s="8">
        <v>13552.665000000001</v>
      </c>
      <c r="H96" s="8">
        <v>1652.9926</v>
      </c>
      <c r="I96" s="8">
        <v>4.9953000000000003</v>
      </c>
      <c r="J96" s="8">
        <v>58.465000000000003</v>
      </c>
      <c r="K96" s="8">
        <v>1678.9916000000001</v>
      </c>
      <c r="L96" s="8">
        <v>0.4456</v>
      </c>
      <c r="M96" s="8">
        <v>20</v>
      </c>
      <c r="O96" s="17">
        <f t="shared" si="5"/>
        <v>8.5440862054220468E-2</v>
      </c>
      <c r="P96" s="17">
        <f t="shared" si="6"/>
        <v>2.2280000000000001E-2</v>
      </c>
      <c r="Q96" s="24">
        <f t="shared" si="8"/>
        <v>8.5440862054220474</v>
      </c>
      <c r="R96" s="24">
        <f t="shared" si="9"/>
        <v>2.2279999999999998</v>
      </c>
    </row>
    <row r="97" spans="2:18" s="8" customFormat="1" x14ac:dyDescent="0.25">
      <c r="B97" s="33"/>
      <c r="C97" s="37"/>
      <c r="D97" s="8" t="s">
        <v>326</v>
      </c>
      <c r="E97" s="8">
        <v>33301.644500000002</v>
      </c>
      <c r="F97" s="8">
        <v>29913.0684</v>
      </c>
      <c r="G97" s="8">
        <v>14276.2773</v>
      </c>
      <c r="H97" s="8">
        <v>1725.9921999999999</v>
      </c>
      <c r="I97" s="8">
        <v>4.9436</v>
      </c>
      <c r="J97" s="8">
        <v>56.365099999999998</v>
      </c>
      <c r="K97" s="8">
        <v>1654.9917</v>
      </c>
      <c r="L97" s="8">
        <v>0.44800000000000001</v>
      </c>
      <c r="M97" s="8">
        <v>20</v>
      </c>
      <c r="O97" s="17">
        <f t="shared" si="5"/>
        <v>8.7706754711692161E-2</v>
      </c>
      <c r="P97" s="17">
        <f t="shared" si="6"/>
        <v>2.24E-2</v>
      </c>
      <c r="Q97" s="24">
        <f t="shared" si="8"/>
        <v>8.7706754711692163</v>
      </c>
      <c r="R97" s="24">
        <f t="shared" si="9"/>
        <v>2.2400000000000002</v>
      </c>
    </row>
    <row r="98" spans="2:18" s="8" customFormat="1" x14ac:dyDescent="0.25">
      <c r="B98" s="33"/>
      <c r="C98" s="37"/>
      <c r="D98" s="8" t="s">
        <v>327</v>
      </c>
      <c r="E98" s="8">
        <v>33254.824200000003</v>
      </c>
      <c r="F98" s="8">
        <v>30055.578099999999</v>
      </c>
      <c r="G98" s="8">
        <v>13950.4092</v>
      </c>
      <c r="H98" s="8">
        <v>1635.4926</v>
      </c>
      <c r="I98" s="8">
        <v>4.9505999999999997</v>
      </c>
      <c r="J98" s="8">
        <v>56.265099999999997</v>
      </c>
      <c r="K98" s="8">
        <v>1625.4918</v>
      </c>
      <c r="L98" s="8">
        <v>0.44950000000000001</v>
      </c>
      <c r="M98" s="8">
        <v>20</v>
      </c>
      <c r="O98" s="17">
        <f t="shared" si="5"/>
        <v>8.7987047032707669E-2</v>
      </c>
      <c r="P98" s="17">
        <f t="shared" si="6"/>
        <v>2.2475000000000002E-2</v>
      </c>
      <c r="Q98" s="24">
        <f t="shared" si="8"/>
        <v>8.7987047032707668</v>
      </c>
      <c r="R98" s="24">
        <f t="shared" si="9"/>
        <v>2.2475000000000001</v>
      </c>
    </row>
    <row r="99" spans="2:18" s="8" customFormat="1" x14ac:dyDescent="0.25">
      <c r="B99" s="33"/>
      <c r="C99" s="37"/>
      <c r="D99" s="8" t="s">
        <v>328</v>
      </c>
      <c r="E99" s="8">
        <v>33167.128900000003</v>
      </c>
      <c r="F99" s="8">
        <v>29963.632799999999</v>
      </c>
      <c r="G99" s="8">
        <v>14344.8027</v>
      </c>
      <c r="H99" s="8">
        <v>1676.4924000000001</v>
      </c>
      <c r="I99" s="8">
        <v>4.9951999999999996</v>
      </c>
      <c r="J99" s="8">
        <v>56.665900000000001</v>
      </c>
      <c r="K99" s="8">
        <v>1615.4919</v>
      </c>
      <c r="L99" s="8">
        <v>0.44490000000000002</v>
      </c>
      <c r="M99" s="8">
        <v>20</v>
      </c>
      <c r="O99" s="17">
        <f t="shared" si="5"/>
        <v>8.8151780877035388E-2</v>
      </c>
      <c r="P99" s="17">
        <f t="shared" si="6"/>
        <v>2.2245000000000001E-2</v>
      </c>
      <c r="Q99" s="24">
        <f t="shared" si="8"/>
        <v>8.8151780877035382</v>
      </c>
      <c r="R99" s="24">
        <f t="shared" si="9"/>
        <v>2.2244999999999999</v>
      </c>
    </row>
    <row r="100" spans="2:18" s="8" customFormat="1" x14ac:dyDescent="0.25">
      <c r="B100" s="33"/>
      <c r="C100" s="37"/>
      <c r="D100" s="8" t="s">
        <v>329</v>
      </c>
      <c r="E100" s="8">
        <v>33281.089800000002</v>
      </c>
      <c r="F100" s="8">
        <v>29964.599600000001</v>
      </c>
      <c r="G100" s="8">
        <v>14508.531300000001</v>
      </c>
      <c r="H100" s="8">
        <v>1683.9924000000001</v>
      </c>
      <c r="I100" s="8">
        <v>4.9950999999999999</v>
      </c>
      <c r="J100" s="8">
        <v>56.765900000000002</v>
      </c>
      <c r="K100" s="8">
        <v>1597.9919</v>
      </c>
      <c r="L100" s="8">
        <v>0.44519999999999998</v>
      </c>
      <c r="M100" s="8">
        <v>20</v>
      </c>
      <c r="O100" s="17">
        <f t="shared" si="5"/>
        <v>8.7994729230048321E-2</v>
      </c>
      <c r="P100" s="17">
        <f t="shared" si="6"/>
        <v>2.2259999999999999E-2</v>
      </c>
      <c r="Q100" s="24">
        <f t="shared" si="8"/>
        <v>8.7994729230048314</v>
      </c>
      <c r="R100" s="24">
        <f t="shared" si="9"/>
        <v>2.226</v>
      </c>
    </row>
    <row r="101" spans="2:18" s="8" customFormat="1" x14ac:dyDescent="0.25">
      <c r="B101" s="33"/>
      <c r="C101" s="37"/>
      <c r="D101" s="8" t="s">
        <v>330</v>
      </c>
      <c r="E101" s="8">
        <v>33255.238299999997</v>
      </c>
      <c r="F101" s="8">
        <v>29941.609400000001</v>
      </c>
      <c r="G101" s="8">
        <v>14055.555700000001</v>
      </c>
      <c r="H101" s="8">
        <v>1689.9922999999999</v>
      </c>
      <c r="I101" s="8">
        <v>4.9935</v>
      </c>
      <c r="J101" s="8">
        <v>56.465899999999998</v>
      </c>
      <c r="K101" s="8">
        <v>1648.4917</v>
      </c>
      <c r="L101" s="8">
        <v>0.44529999999999997</v>
      </c>
      <c r="M101" s="8">
        <v>20</v>
      </c>
      <c r="O101" s="17">
        <f t="shared" si="5"/>
        <v>8.8433904356434598E-2</v>
      </c>
      <c r="P101" s="17">
        <f t="shared" si="6"/>
        <v>2.2265E-2</v>
      </c>
      <c r="Q101" s="24">
        <f t="shared" si="8"/>
        <v>8.8433904356434585</v>
      </c>
      <c r="R101" s="24">
        <f t="shared" si="9"/>
        <v>2.2264999999999997</v>
      </c>
    </row>
    <row r="102" spans="2:18" s="8" customFormat="1" x14ac:dyDescent="0.25">
      <c r="B102" s="33"/>
      <c r="C102" s="37"/>
      <c r="D102" s="8" t="s">
        <v>331</v>
      </c>
      <c r="E102" s="8">
        <v>33388.605499999998</v>
      </c>
      <c r="F102" s="8">
        <v>29752.863300000001</v>
      </c>
      <c r="G102" s="8">
        <v>13738.8125</v>
      </c>
      <c r="H102" s="8">
        <v>1581.9928</v>
      </c>
      <c r="I102" s="8">
        <v>4.9151999999999996</v>
      </c>
      <c r="J102" s="8">
        <v>56.265900000000002</v>
      </c>
      <c r="K102" s="8">
        <v>1622.4918</v>
      </c>
      <c r="L102" s="8">
        <v>0.44529999999999997</v>
      </c>
      <c r="M102" s="8">
        <v>20</v>
      </c>
      <c r="O102" s="17">
        <f t="shared" si="5"/>
        <v>8.7356640522945506E-2</v>
      </c>
      <c r="P102" s="17">
        <f t="shared" si="6"/>
        <v>2.2265E-2</v>
      </c>
      <c r="Q102" s="24">
        <f t="shared" si="8"/>
        <v>8.7356640522945508</v>
      </c>
      <c r="R102" s="24">
        <f t="shared" si="9"/>
        <v>2.2264999999999997</v>
      </c>
    </row>
    <row r="103" spans="2:18" s="8" customFormat="1" x14ac:dyDescent="0.25">
      <c r="B103" s="33"/>
      <c r="C103" s="37"/>
      <c r="D103" s="8" t="s">
        <v>332</v>
      </c>
      <c r="E103" s="8">
        <v>33290.683599999997</v>
      </c>
      <c r="F103" s="8">
        <v>29511.080099999999</v>
      </c>
      <c r="G103" s="8">
        <v>13917.977500000001</v>
      </c>
      <c r="H103" s="8">
        <v>1620.9927</v>
      </c>
      <c r="I103" s="8">
        <v>4.7443999999999997</v>
      </c>
      <c r="J103" s="8">
        <v>55.765900000000002</v>
      </c>
      <c r="K103" s="8">
        <v>1582.9920999999999</v>
      </c>
      <c r="L103" s="8">
        <v>0.4471</v>
      </c>
      <c r="M103" s="8">
        <v>20</v>
      </c>
      <c r="O103" s="17">
        <f t="shared" si="5"/>
        <v>8.5077081155329679E-2</v>
      </c>
      <c r="P103" s="17">
        <f t="shared" si="6"/>
        <v>2.2355E-2</v>
      </c>
      <c r="Q103" s="24">
        <f t="shared" si="8"/>
        <v>8.507708115532969</v>
      </c>
      <c r="R103" s="24">
        <f t="shared" si="9"/>
        <v>2.2355</v>
      </c>
    </row>
    <row r="104" spans="2:18" s="8" customFormat="1" x14ac:dyDescent="0.25">
      <c r="B104" s="33"/>
      <c r="C104" s="37"/>
      <c r="D104" s="8" t="s">
        <v>333</v>
      </c>
      <c r="E104" s="8">
        <v>33374.117200000001</v>
      </c>
      <c r="F104" s="8">
        <v>29792.882799999999</v>
      </c>
      <c r="G104" s="8">
        <v>14130.260700000001</v>
      </c>
      <c r="H104" s="8">
        <v>1582.9928</v>
      </c>
      <c r="I104" s="8">
        <v>4.7031999999999998</v>
      </c>
      <c r="J104" s="8">
        <v>55.765900000000002</v>
      </c>
      <c r="K104" s="8">
        <v>1531.9922999999999</v>
      </c>
      <c r="L104" s="8">
        <v>0.44719999999999999</v>
      </c>
      <c r="M104" s="8">
        <v>20</v>
      </c>
      <c r="O104" s="17">
        <f t="shared" si="5"/>
        <v>8.4338278410282977E-2</v>
      </c>
      <c r="P104" s="17">
        <f t="shared" si="6"/>
        <v>2.2359999999999998E-2</v>
      </c>
      <c r="Q104" s="24">
        <f t="shared" si="8"/>
        <v>8.4338278410282985</v>
      </c>
      <c r="R104" s="24">
        <f t="shared" si="9"/>
        <v>2.2359999999999998</v>
      </c>
    </row>
    <row r="105" spans="2:18" s="8" customFormat="1" x14ac:dyDescent="0.25">
      <c r="B105" s="33"/>
      <c r="C105" s="37"/>
      <c r="D105" s="8" t="s">
        <v>334</v>
      </c>
      <c r="E105" s="8">
        <v>33357.835899999998</v>
      </c>
      <c r="F105" s="8">
        <v>29802.168000000001</v>
      </c>
      <c r="G105" s="8">
        <v>14153.6445</v>
      </c>
      <c r="H105" s="8">
        <v>1534.4929999999999</v>
      </c>
      <c r="I105" s="8">
        <v>4.7454000000000001</v>
      </c>
      <c r="J105" s="8">
        <v>56.165900000000001</v>
      </c>
      <c r="K105" s="8">
        <v>1554.9921999999999</v>
      </c>
      <c r="L105" s="8">
        <v>0.44740000000000002</v>
      </c>
      <c r="M105" s="8">
        <v>20</v>
      </c>
      <c r="O105" s="17">
        <f t="shared" si="5"/>
        <v>8.4488987090031498E-2</v>
      </c>
      <c r="P105" s="17">
        <f t="shared" si="6"/>
        <v>2.2370000000000001E-2</v>
      </c>
      <c r="Q105" s="24">
        <f t="shared" si="8"/>
        <v>8.4488987090031493</v>
      </c>
      <c r="R105" s="24">
        <f t="shared" si="9"/>
        <v>2.2370000000000001</v>
      </c>
    </row>
    <row r="106" spans="2:18" s="8" customFormat="1" x14ac:dyDescent="0.25">
      <c r="B106" s="33"/>
      <c r="C106" s="37"/>
      <c r="D106" s="8" t="s">
        <v>335</v>
      </c>
      <c r="E106" s="8">
        <v>33363.445299999999</v>
      </c>
      <c r="F106" s="8">
        <v>29647.2441</v>
      </c>
      <c r="G106" s="8">
        <v>13823.377899999999</v>
      </c>
      <c r="H106" s="8">
        <v>1545.9929999999999</v>
      </c>
      <c r="I106" s="8">
        <v>4.5932000000000004</v>
      </c>
      <c r="J106" s="8">
        <v>55.865900000000003</v>
      </c>
      <c r="K106" s="8">
        <v>1580.4920999999999</v>
      </c>
      <c r="L106" s="8">
        <v>0.44719999999999999</v>
      </c>
      <c r="M106" s="8">
        <v>20</v>
      </c>
      <c r="O106" s="17">
        <f t="shared" si="5"/>
        <v>8.2218312065141713E-2</v>
      </c>
      <c r="P106" s="17">
        <f t="shared" si="6"/>
        <v>2.2359999999999998E-2</v>
      </c>
      <c r="Q106" s="24">
        <f t="shared" si="8"/>
        <v>8.221831206514171</v>
      </c>
      <c r="R106" s="24">
        <f t="shared" si="9"/>
        <v>2.2359999999999998</v>
      </c>
    </row>
    <row r="107" spans="2:18" s="8" customFormat="1" x14ac:dyDescent="0.25">
      <c r="B107" s="33"/>
      <c r="C107" s="37"/>
      <c r="D107" s="8" t="s">
        <v>336</v>
      </c>
      <c r="E107" s="8">
        <v>33405.261700000003</v>
      </c>
      <c r="F107" s="8">
        <v>29795.837899999999</v>
      </c>
      <c r="G107" s="8">
        <v>13917.3115</v>
      </c>
      <c r="H107" s="8">
        <v>1548.4929999999999</v>
      </c>
      <c r="I107" s="8">
        <v>4.4414999999999996</v>
      </c>
      <c r="J107" s="8">
        <v>55.365900000000003</v>
      </c>
      <c r="K107" s="8">
        <v>1508.4924000000001</v>
      </c>
      <c r="L107" s="8">
        <v>0.44800000000000001</v>
      </c>
      <c r="M107" s="8">
        <v>20</v>
      </c>
      <c r="O107" s="17">
        <f t="shared" si="5"/>
        <v>8.0220857964920636E-2</v>
      </c>
      <c r="P107" s="17">
        <f t="shared" si="6"/>
        <v>2.24E-2</v>
      </c>
      <c r="Q107" s="24">
        <f t="shared" si="8"/>
        <v>8.022085796492064</v>
      </c>
      <c r="R107" s="24">
        <f t="shared" si="9"/>
        <v>2.2400000000000002</v>
      </c>
    </row>
    <row r="108" spans="2:18" s="8" customFormat="1" x14ac:dyDescent="0.25">
      <c r="B108" s="33"/>
      <c r="C108" s="37"/>
      <c r="D108" s="8" t="s">
        <v>337</v>
      </c>
      <c r="E108" s="8">
        <v>33417.679700000001</v>
      </c>
      <c r="F108" s="8">
        <v>29789.521499999999</v>
      </c>
      <c r="G108" s="8">
        <v>14013.0059</v>
      </c>
      <c r="H108" s="8">
        <v>1521.9931999999999</v>
      </c>
      <c r="I108" s="8">
        <v>4.3994999999999997</v>
      </c>
      <c r="J108" s="8">
        <v>55.565899999999999</v>
      </c>
      <c r="K108" s="8">
        <v>1498.9926</v>
      </c>
      <c r="L108" s="8">
        <v>0.4466</v>
      </c>
      <c r="M108" s="8">
        <v>20</v>
      </c>
      <c r="O108" s="17">
        <f t="shared" si="5"/>
        <v>7.9176257380875678E-2</v>
      </c>
      <c r="P108" s="17">
        <f t="shared" si="6"/>
        <v>2.2329999999999999E-2</v>
      </c>
      <c r="Q108" s="24">
        <f t="shared" si="8"/>
        <v>7.9176257380875681</v>
      </c>
      <c r="R108" s="24">
        <f t="shared" si="9"/>
        <v>2.2330000000000001</v>
      </c>
    </row>
    <row r="109" spans="2:18" s="8" customFormat="1" x14ac:dyDescent="0.25">
      <c r="B109" s="33"/>
      <c r="C109" s="37"/>
      <c r="D109" s="8" t="s">
        <v>338</v>
      </c>
      <c r="E109" s="8">
        <v>33425.125</v>
      </c>
      <c r="F109" s="8">
        <v>29294.831999999999</v>
      </c>
      <c r="G109" s="8">
        <v>13700.6631</v>
      </c>
      <c r="H109" s="8">
        <v>1537.9929999999999</v>
      </c>
      <c r="I109" s="8">
        <v>4.4797000000000002</v>
      </c>
      <c r="J109" s="8">
        <v>55.565899999999999</v>
      </c>
      <c r="K109" s="8">
        <v>1539.4922999999999</v>
      </c>
      <c r="L109" s="8">
        <v>0.44569999999999999</v>
      </c>
      <c r="M109" s="8">
        <v>20</v>
      </c>
      <c r="O109" s="17">
        <f t="shared" si="5"/>
        <v>8.061958863259662E-2</v>
      </c>
      <c r="P109" s="17">
        <f t="shared" si="6"/>
        <v>2.2284999999999999E-2</v>
      </c>
      <c r="Q109" s="24">
        <f t="shared" si="8"/>
        <v>8.0619588632596617</v>
      </c>
      <c r="R109" s="24">
        <f t="shared" si="9"/>
        <v>2.2284999999999999</v>
      </c>
    </row>
    <row r="110" spans="2:18" s="8" customFormat="1" x14ac:dyDescent="0.25">
      <c r="B110" s="33"/>
      <c r="C110" s="37"/>
      <c r="D110" s="8" t="s">
        <v>339</v>
      </c>
      <c r="E110" s="8">
        <v>33377.574200000003</v>
      </c>
      <c r="F110" s="8">
        <v>29438.2559</v>
      </c>
      <c r="G110" s="8">
        <v>13719.7988</v>
      </c>
      <c r="H110" s="8">
        <v>1600.9928</v>
      </c>
      <c r="I110" s="8">
        <v>4.9061000000000003</v>
      </c>
      <c r="J110" s="8">
        <v>56.565899999999999</v>
      </c>
      <c r="K110" s="8">
        <v>1604.4919</v>
      </c>
      <c r="L110" s="8">
        <v>0.44600000000000001</v>
      </c>
      <c r="M110" s="8">
        <v>20</v>
      </c>
      <c r="O110" s="17">
        <f t="shared" si="5"/>
        <v>8.6732466026351568E-2</v>
      </c>
      <c r="P110" s="17">
        <f t="shared" si="6"/>
        <v>2.23E-2</v>
      </c>
      <c r="Q110" s="24">
        <f t="shared" si="8"/>
        <v>8.6732466026351567</v>
      </c>
      <c r="R110" s="24">
        <f t="shared" si="9"/>
        <v>2.23</v>
      </c>
    </row>
    <row r="111" spans="2:18" s="8" customFormat="1" x14ac:dyDescent="0.25">
      <c r="B111" s="33"/>
      <c r="C111" s="37"/>
      <c r="D111" s="8" t="s">
        <v>340</v>
      </c>
      <c r="E111" s="8">
        <v>33383.136700000003</v>
      </c>
      <c r="F111" s="8">
        <v>29831.1836</v>
      </c>
      <c r="G111" s="8">
        <v>13823.2197</v>
      </c>
      <c r="H111" s="8">
        <v>1646.9926</v>
      </c>
      <c r="I111" s="8">
        <v>4.9954000000000001</v>
      </c>
      <c r="J111" s="8">
        <v>56.265900000000002</v>
      </c>
      <c r="K111" s="8">
        <v>1600.4919</v>
      </c>
      <c r="L111" s="8">
        <v>0.44419999999999998</v>
      </c>
      <c r="M111" s="8">
        <v>20</v>
      </c>
      <c r="O111" s="17">
        <f t="shared" si="5"/>
        <v>8.8782015394759523E-2</v>
      </c>
      <c r="P111" s="17">
        <f t="shared" si="6"/>
        <v>2.2210000000000001E-2</v>
      </c>
      <c r="Q111" s="24">
        <f t="shared" si="8"/>
        <v>8.8782015394759526</v>
      </c>
      <c r="R111" s="24">
        <f t="shared" si="9"/>
        <v>2.2210000000000001</v>
      </c>
    </row>
    <row r="112" spans="2:18" s="8" customFormat="1" x14ac:dyDescent="0.25">
      <c r="B112" s="33"/>
      <c r="C112" s="37"/>
      <c r="D112" s="8" t="s">
        <v>341</v>
      </c>
      <c r="E112" s="8">
        <v>33375.660199999998</v>
      </c>
      <c r="F112" s="8">
        <v>29883.8184</v>
      </c>
      <c r="G112" s="8">
        <v>14082.0381</v>
      </c>
      <c r="H112" s="8">
        <v>1639.4926</v>
      </c>
      <c r="I112" s="8">
        <v>4.9953000000000003</v>
      </c>
      <c r="J112" s="8">
        <v>55</v>
      </c>
      <c r="K112" s="8">
        <v>1641.4918</v>
      </c>
      <c r="L112" s="8">
        <v>0.44180000000000003</v>
      </c>
      <c r="M112" s="8">
        <v>20</v>
      </c>
      <c r="O112" s="17">
        <f t="shared" si="5"/>
        <v>9.082363636363637E-2</v>
      </c>
      <c r="P112" s="17">
        <f t="shared" si="6"/>
        <v>2.2090000000000002E-2</v>
      </c>
      <c r="Q112" s="24">
        <f t="shared" si="8"/>
        <v>9.0823636363636364</v>
      </c>
      <c r="R112" s="24">
        <f t="shared" si="9"/>
        <v>2.2090000000000001</v>
      </c>
    </row>
    <row r="113" spans="2:18" s="8" customFormat="1" x14ac:dyDescent="0.25">
      <c r="B113" s="33"/>
      <c r="C113" s="37"/>
      <c r="D113" s="8" t="s">
        <v>342</v>
      </c>
      <c r="E113" s="8">
        <v>33270.347699999998</v>
      </c>
      <c r="F113" s="8">
        <v>30353.894499999999</v>
      </c>
      <c r="G113" s="8">
        <v>13992.645500000001</v>
      </c>
      <c r="H113" s="8">
        <v>1605.9927</v>
      </c>
      <c r="I113" s="8">
        <v>4.9951999999999996</v>
      </c>
      <c r="J113" s="8">
        <v>55.2</v>
      </c>
      <c r="K113" s="8">
        <v>1641.4918</v>
      </c>
      <c r="L113" s="8">
        <v>0.44619999999999999</v>
      </c>
      <c r="M113" s="8">
        <v>20</v>
      </c>
      <c r="O113" s="17">
        <f t="shared" si="5"/>
        <v>9.0492753623188399E-2</v>
      </c>
      <c r="P113" s="17">
        <f t="shared" si="6"/>
        <v>2.231E-2</v>
      </c>
      <c r="Q113" s="24">
        <f t="shared" si="8"/>
        <v>9.0492753623188396</v>
      </c>
      <c r="R113" s="24">
        <f t="shared" si="9"/>
        <v>2.2309999999999999</v>
      </c>
    </row>
    <row r="114" spans="2:18" s="8" customFormat="1" x14ac:dyDescent="0.25">
      <c r="B114" s="33"/>
      <c r="C114" s="37"/>
      <c r="D114" s="8" t="s">
        <v>343</v>
      </c>
      <c r="E114" s="8">
        <v>33264.589800000002</v>
      </c>
      <c r="F114" s="8">
        <v>30368.968799999999</v>
      </c>
      <c r="G114" s="8">
        <v>14117.8174</v>
      </c>
      <c r="H114" s="8">
        <v>1623.4927</v>
      </c>
      <c r="I114" s="8">
        <v>4.9954000000000001</v>
      </c>
      <c r="J114" s="8">
        <v>55.2</v>
      </c>
      <c r="K114" s="8">
        <v>1616.9919</v>
      </c>
      <c r="L114" s="8">
        <v>0.44319999999999998</v>
      </c>
      <c r="M114" s="8">
        <v>20</v>
      </c>
      <c r="O114" s="17">
        <f t="shared" si="5"/>
        <v>9.0496376811594198E-2</v>
      </c>
      <c r="P114" s="17">
        <f t="shared" si="6"/>
        <v>2.2159999999999999E-2</v>
      </c>
      <c r="Q114" s="24">
        <f t="shared" si="8"/>
        <v>9.0496376811594192</v>
      </c>
      <c r="R114" s="24">
        <f t="shared" si="9"/>
        <v>2.2159999999999997</v>
      </c>
    </row>
    <row r="115" spans="2:18" s="8" customFormat="1" x14ac:dyDescent="0.25">
      <c r="B115" s="33"/>
      <c r="C115" s="37"/>
      <c r="D115" s="8" t="s">
        <v>344</v>
      </c>
      <c r="E115" s="8">
        <v>33367.496099999997</v>
      </c>
      <c r="F115" s="8">
        <v>30378.603500000001</v>
      </c>
      <c r="G115" s="8">
        <v>14026.6973</v>
      </c>
      <c r="H115" s="8">
        <v>1667.9924000000001</v>
      </c>
      <c r="I115" s="8">
        <v>4.9953000000000003</v>
      </c>
      <c r="J115" s="8">
        <v>55.2</v>
      </c>
      <c r="K115" s="8">
        <v>1650.4917</v>
      </c>
      <c r="L115" s="8">
        <v>0.44319999999999998</v>
      </c>
      <c r="M115" s="8">
        <v>20</v>
      </c>
      <c r="O115" s="17">
        <f t="shared" si="5"/>
        <v>9.0494565217391298E-2</v>
      </c>
      <c r="P115" s="17">
        <f t="shared" si="6"/>
        <v>2.2159999999999999E-2</v>
      </c>
      <c r="Q115" s="24">
        <f t="shared" si="8"/>
        <v>9.0494565217391294</v>
      </c>
      <c r="R115" s="24">
        <f t="shared" si="9"/>
        <v>2.2159999999999997</v>
      </c>
    </row>
    <row r="116" spans="2:18" s="8" customFormat="1" x14ac:dyDescent="0.25">
      <c r="B116" s="33"/>
      <c r="C116" s="37"/>
      <c r="D116" s="8" t="s">
        <v>345</v>
      </c>
      <c r="E116" s="8">
        <v>33322.644500000002</v>
      </c>
      <c r="F116" s="8">
        <v>30608.480500000001</v>
      </c>
      <c r="G116" s="8">
        <v>14211.5664</v>
      </c>
      <c r="H116" s="8">
        <v>1662.4924000000001</v>
      </c>
      <c r="I116" s="8">
        <v>4.9951999999999996</v>
      </c>
      <c r="J116" s="8">
        <v>55.8</v>
      </c>
      <c r="K116" s="8">
        <v>1632.9918</v>
      </c>
      <c r="L116" s="8">
        <v>0.44259999999999999</v>
      </c>
      <c r="M116" s="8">
        <v>20</v>
      </c>
      <c r="O116" s="17">
        <f t="shared" si="5"/>
        <v>8.9519713261648745E-2</v>
      </c>
      <c r="P116" s="17">
        <f t="shared" si="6"/>
        <v>2.213E-2</v>
      </c>
      <c r="Q116" s="24">
        <f t="shared" si="8"/>
        <v>8.9519713261648732</v>
      </c>
      <c r="R116" s="24">
        <f t="shared" si="9"/>
        <v>2.2130000000000001</v>
      </c>
    </row>
    <row r="117" spans="2:18" s="8" customFormat="1" x14ac:dyDescent="0.25">
      <c r="B117" s="33"/>
      <c r="C117" s="37"/>
      <c r="D117" s="8" t="s">
        <v>346</v>
      </c>
      <c r="E117" s="8">
        <v>33324.835899999998</v>
      </c>
      <c r="F117" s="8">
        <v>30401.5039</v>
      </c>
      <c r="G117" s="8">
        <v>14595.7783</v>
      </c>
      <c r="H117" s="8">
        <v>1669.9924000000001</v>
      </c>
      <c r="I117" s="8">
        <v>4.9953000000000003</v>
      </c>
      <c r="J117" s="8">
        <v>55.8</v>
      </c>
      <c r="K117" s="8">
        <v>1657.4917</v>
      </c>
      <c r="L117" s="8">
        <v>0.4451</v>
      </c>
      <c r="M117" s="8">
        <v>20</v>
      </c>
      <c r="O117" s="17">
        <f t="shared" si="5"/>
        <v>8.9521505376344096E-2</v>
      </c>
      <c r="P117" s="17">
        <f t="shared" si="6"/>
        <v>2.2255E-2</v>
      </c>
      <c r="Q117" s="24">
        <f t="shared" si="8"/>
        <v>8.9521505376344095</v>
      </c>
      <c r="R117" s="24">
        <f t="shared" si="9"/>
        <v>2.2254999999999998</v>
      </c>
    </row>
    <row r="118" spans="2:18" s="8" customFormat="1" x14ac:dyDescent="0.25">
      <c r="B118" s="33"/>
      <c r="C118" s="37"/>
      <c r="D118" s="8" t="s">
        <v>347</v>
      </c>
      <c r="E118" s="8">
        <v>33355.007799999999</v>
      </c>
      <c r="F118" s="8">
        <v>30375.722699999998</v>
      </c>
      <c r="G118" s="8">
        <v>14603.8164</v>
      </c>
      <c r="H118" s="8">
        <v>1669.4924000000001</v>
      </c>
      <c r="I118" s="8">
        <v>4.9954999999999998</v>
      </c>
      <c r="J118" s="8">
        <v>55.6</v>
      </c>
      <c r="K118" s="8">
        <v>1636.4918</v>
      </c>
      <c r="L118" s="8">
        <v>0.44409999999999999</v>
      </c>
      <c r="M118" s="8">
        <v>20</v>
      </c>
      <c r="O118" s="17">
        <f t="shared" si="5"/>
        <v>8.9847122302158272E-2</v>
      </c>
      <c r="P118" s="17">
        <f t="shared" si="6"/>
        <v>2.2204999999999999E-2</v>
      </c>
      <c r="Q118" s="24">
        <f t="shared" si="8"/>
        <v>8.9847122302158269</v>
      </c>
      <c r="R118" s="24">
        <f t="shared" si="9"/>
        <v>2.2204999999999999</v>
      </c>
    </row>
    <row r="119" spans="2:18" s="8" customFormat="1" x14ac:dyDescent="0.25">
      <c r="B119" s="33"/>
      <c r="C119" s="37"/>
      <c r="D119" s="8" t="s">
        <v>348</v>
      </c>
      <c r="E119" s="8">
        <v>33338.574200000003</v>
      </c>
      <c r="F119" s="8">
        <v>30201.359400000001</v>
      </c>
      <c r="G119" s="8">
        <v>14569.2109</v>
      </c>
      <c r="H119" s="8">
        <v>1650.4926</v>
      </c>
      <c r="I119" s="8">
        <v>4.9351000000000003</v>
      </c>
      <c r="J119" s="8">
        <v>55.6</v>
      </c>
      <c r="K119" s="8">
        <v>1629.4918</v>
      </c>
      <c r="L119" s="8">
        <v>0.44619999999999999</v>
      </c>
      <c r="M119" s="8">
        <v>20</v>
      </c>
      <c r="O119" s="17">
        <f t="shared" si="5"/>
        <v>8.8760791366906483E-2</v>
      </c>
      <c r="P119" s="17">
        <f t="shared" si="6"/>
        <v>2.231E-2</v>
      </c>
      <c r="Q119" s="24">
        <f t="shared" si="8"/>
        <v>8.8760791366906471</v>
      </c>
      <c r="R119" s="24">
        <f t="shared" si="9"/>
        <v>2.2309999999999999</v>
      </c>
    </row>
    <row r="120" spans="2:18" s="8" customFormat="1" x14ac:dyDescent="0.25">
      <c r="B120" s="33"/>
      <c r="C120" s="37"/>
      <c r="D120" s="8" t="s">
        <v>349</v>
      </c>
      <c r="E120" s="8">
        <v>33330.160199999998</v>
      </c>
      <c r="F120" s="8">
        <v>30633.085899999998</v>
      </c>
      <c r="G120" s="8">
        <v>14649.0645</v>
      </c>
      <c r="H120" s="8">
        <v>1630.9926</v>
      </c>
      <c r="I120" s="8">
        <v>4.9227999999999996</v>
      </c>
      <c r="J120" s="8">
        <v>55.9</v>
      </c>
      <c r="K120" s="8">
        <v>1606.4919</v>
      </c>
      <c r="L120" s="8">
        <v>0.4456</v>
      </c>
      <c r="M120" s="8">
        <v>20</v>
      </c>
      <c r="O120" s="17">
        <f t="shared" si="5"/>
        <v>8.8064400715563498E-2</v>
      </c>
      <c r="P120" s="17">
        <f t="shared" si="6"/>
        <v>2.2280000000000001E-2</v>
      </c>
      <c r="Q120" s="24">
        <f t="shared" si="8"/>
        <v>8.8064400715563504</v>
      </c>
      <c r="R120" s="24">
        <f t="shared" si="9"/>
        <v>2.2279999999999998</v>
      </c>
    </row>
    <row r="121" spans="2:18" s="8" customFormat="1" x14ac:dyDescent="0.25">
      <c r="B121" s="33"/>
      <c r="C121" s="37"/>
      <c r="D121" s="8" t="s">
        <v>350</v>
      </c>
      <c r="E121" s="8">
        <v>33381.769500000002</v>
      </c>
      <c r="F121" s="8">
        <v>29876.25</v>
      </c>
      <c r="G121" s="8">
        <v>14326.6543</v>
      </c>
      <c r="H121" s="8">
        <v>1632.9926</v>
      </c>
      <c r="I121" s="8">
        <v>4.9016999999999999</v>
      </c>
      <c r="J121" s="8">
        <v>55.9</v>
      </c>
      <c r="K121" s="8">
        <v>1615.4919</v>
      </c>
      <c r="L121" s="8">
        <v>0.44590000000000002</v>
      </c>
      <c r="M121" s="8">
        <v>20</v>
      </c>
      <c r="O121" s="17">
        <f t="shared" si="5"/>
        <v>8.7686940966010735E-2</v>
      </c>
      <c r="P121" s="17">
        <f t="shared" si="6"/>
        <v>2.2295000000000002E-2</v>
      </c>
      <c r="Q121" s="24">
        <f t="shared" si="8"/>
        <v>8.7686940966010738</v>
      </c>
      <c r="R121" s="24">
        <f t="shared" si="9"/>
        <v>2.2295000000000003</v>
      </c>
    </row>
    <row r="122" spans="2:18" s="8" customFormat="1" x14ac:dyDescent="0.25">
      <c r="B122" s="33"/>
      <c r="C122" s="37"/>
      <c r="D122" s="8" t="s">
        <v>351</v>
      </c>
      <c r="E122" s="8">
        <v>33345.0625</v>
      </c>
      <c r="F122" s="8">
        <v>29996.828099999999</v>
      </c>
      <c r="G122" s="8">
        <v>13643.036099999999</v>
      </c>
      <c r="H122" s="8">
        <v>1630.4926</v>
      </c>
      <c r="I122" s="8">
        <v>4.6124999999999998</v>
      </c>
      <c r="J122" s="8">
        <v>55.2</v>
      </c>
      <c r="K122" s="8">
        <v>1639.9918</v>
      </c>
      <c r="L122" s="8">
        <v>0.44429999999999997</v>
      </c>
      <c r="M122" s="8">
        <v>20</v>
      </c>
      <c r="O122" s="17">
        <f t="shared" si="5"/>
        <v>8.3559782608695649E-2</v>
      </c>
      <c r="P122" s="17">
        <f t="shared" si="6"/>
        <v>2.2214999999999999E-2</v>
      </c>
      <c r="Q122" s="24">
        <f t="shared" si="8"/>
        <v>8.3559782608695645</v>
      </c>
      <c r="R122" s="24">
        <f t="shared" si="9"/>
        <v>2.2214999999999998</v>
      </c>
    </row>
    <row r="123" spans="2:18" s="8" customFormat="1" x14ac:dyDescent="0.25">
      <c r="B123" s="33"/>
      <c r="C123" s="37"/>
      <c r="D123" s="8" t="s">
        <v>352</v>
      </c>
      <c r="E123" s="8">
        <v>33395.343800000002</v>
      </c>
      <c r="F123" s="8">
        <v>30281.613300000001</v>
      </c>
      <c r="G123" s="8">
        <v>14027.7881</v>
      </c>
      <c r="H123" s="8">
        <v>1552.9929</v>
      </c>
      <c r="I123" s="8">
        <v>4.7145000000000001</v>
      </c>
      <c r="J123" s="8">
        <v>55.7</v>
      </c>
      <c r="K123" s="8">
        <v>1600.9919</v>
      </c>
      <c r="L123" s="8">
        <v>0.44400000000000001</v>
      </c>
      <c r="M123" s="8">
        <v>20</v>
      </c>
      <c r="O123" s="17">
        <f t="shared" si="5"/>
        <v>8.464093357271095E-2</v>
      </c>
      <c r="P123" s="17">
        <f t="shared" si="6"/>
        <v>2.2200000000000001E-2</v>
      </c>
      <c r="Q123" s="24">
        <f t="shared" si="8"/>
        <v>8.4640933572710946</v>
      </c>
      <c r="R123" s="24">
        <f t="shared" si="9"/>
        <v>2.2200000000000002</v>
      </c>
    </row>
    <row r="124" spans="2:18" s="8" customFormat="1" x14ac:dyDescent="0.25">
      <c r="B124" s="33"/>
      <c r="C124" s="37"/>
      <c r="D124" s="8" t="s">
        <v>353</v>
      </c>
      <c r="E124" s="8">
        <v>33348.578099999999</v>
      </c>
      <c r="F124" s="8">
        <v>30435.6855</v>
      </c>
      <c r="G124" s="8">
        <v>14268.881799999999</v>
      </c>
      <c r="H124" s="8">
        <v>1629.9927</v>
      </c>
      <c r="I124" s="8">
        <v>4.9241000000000001</v>
      </c>
      <c r="J124" s="8">
        <v>56.6</v>
      </c>
      <c r="K124" s="8">
        <v>1645.4918</v>
      </c>
      <c r="L124" s="8">
        <v>0.44479999999999997</v>
      </c>
      <c r="M124" s="8">
        <v>20</v>
      </c>
      <c r="O124" s="17">
        <f t="shared" si="5"/>
        <v>8.6998233215547699E-2</v>
      </c>
      <c r="P124" s="17">
        <f t="shared" si="6"/>
        <v>2.2239999999999999E-2</v>
      </c>
      <c r="Q124" s="24">
        <f t="shared" si="8"/>
        <v>8.6998233215547707</v>
      </c>
      <c r="R124" s="24">
        <f t="shared" si="9"/>
        <v>2.2239999999999998</v>
      </c>
    </row>
    <row r="125" spans="2:18" s="8" customFormat="1" x14ac:dyDescent="0.25">
      <c r="B125" s="33"/>
      <c r="C125" s="37"/>
      <c r="D125" s="8" t="s">
        <v>354</v>
      </c>
      <c r="E125" s="8">
        <v>33435.800799999997</v>
      </c>
      <c r="F125" s="8">
        <v>30460.117200000001</v>
      </c>
      <c r="G125" s="8">
        <v>14544.4102</v>
      </c>
      <c r="H125" s="8">
        <v>1599.4928</v>
      </c>
      <c r="I125" s="8">
        <v>4.7302999999999997</v>
      </c>
      <c r="J125" s="8">
        <v>56</v>
      </c>
      <c r="K125" s="8">
        <v>1552.4921999999999</v>
      </c>
      <c r="L125" s="8">
        <v>0.44590000000000002</v>
      </c>
      <c r="M125" s="8">
        <v>20</v>
      </c>
      <c r="O125" s="17">
        <f t="shared" si="5"/>
        <v>8.4469642857142854E-2</v>
      </c>
      <c r="P125" s="17">
        <f t="shared" si="6"/>
        <v>2.2295000000000002E-2</v>
      </c>
      <c r="Q125" s="24">
        <f t="shared" si="8"/>
        <v>8.4469642857142855</v>
      </c>
      <c r="R125" s="24">
        <f t="shared" si="9"/>
        <v>2.2295000000000003</v>
      </c>
    </row>
    <row r="126" spans="2:18" s="8" customFormat="1" x14ac:dyDescent="0.25">
      <c r="B126" s="33"/>
      <c r="C126" s="37"/>
      <c r="D126" s="8" t="s">
        <v>355</v>
      </c>
      <c r="E126" s="8">
        <v>33353.550799999997</v>
      </c>
      <c r="F126" s="8">
        <v>30319.230500000001</v>
      </c>
      <c r="G126" s="8">
        <v>14708.8164</v>
      </c>
      <c r="H126" s="8">
        <v>1533.4929999999999</v>
      </c>
      <c r="I126" s="8">
        <v>4.7214</v>
      </c>
      <c r="J126" s="8">
        <v>56.2</v>
      </c>
      <c r="K126" s="8">
        <v>1537.4922999999999</v>
      </c>
      <c r="L126" s="8">
        <v>0.4456</v>
      </c>
      <c r="M126" s="8">
        <v>20</v>
      </c>
      <c r="O126" s="17">
        <f t="shared" si="5"/>
        <v>8.4010676156583627E-2</v>
      </c>
      <c r="P126" s="17">
        <f t="shared" si="6"/>
        <v>2.2280000000000001E-2</v>
      </c>
      <c r="Q126" s="24">
        <f t="shared" si="8"/>
        <v>8.4010676156583628</v>
      </c>
      <c r="R126" s="24">
        <f t="shared" si="9"/>
        <v>2.2279999999999998</v>
      </c>
    </row>
    <row r="127" spans="2:18" s="8" customFormat="1" x14ac:dyDescent="0.25">
      <c r="B127" s="33"/>
      <c r="C127" s="37"/>
      <c r="D127" s="8" t="s">
        <v>356</v>
      </c>
      <c r="E127" s="8">
        <v>33456.441400000003</v>
      </c>
      <c r="F127" s="8">
        <v>29696.640599999999</v>
      </c>
      <c r="G127" s="8">
        <v>14757.0254</v>
      </c>
      <c r="H127" s="8">
        <v>1612.9927</v>
      </c>
      <c r="I127" s="8">
        <v>4.7919</v>
      </c>
      <c r="J127" s="8">
        <v>56.4923</v>
      </c>
      <c r="K127" s="8">
        <v>1504.4924000000001</v>
      </c>
      <c r="L127" s="8">
        <v>0.44629999999999997</v>
      </c>
      <c r="M127" s="8">
        <v>20</v>
      </c>
      <c r="O127" s="17">
        <f t="shared" si="5"/>
        <v>8.482394945859878E-2</v>
      </c>
      <c r="P127" s="17">
        <f t="shared" si="6"/>
        <v>2.2314999999999998E-2</v>
      </c>
      <c r="Q127" s="24">
        <f t="shared" si="8"/>
        <v>8.4823949458598786</v>
      </c>
      <c r="R127" s="24">
        <f t="shared" si="9"/>
        <v>2.2315</v>
      </c>
    </row>
    <row r="128" spans="2:18" s="7" customFormat="1" ht="15" customHeight="1" x14ac:dyDescent="0.25">
      <c r="B128" s="33"/>
      <c r="C128" s="35" t="s">
        <v>676</v>
      </c>
      <c r="D128" s="7" t="s">
        <v>357</v>
      </c>
      <c r="E128" s="7">
        <v>33295.546900000001</v>
      </c>
      <c r="F128" s="7">
        <v>29320.9277</v>
      </c>
      <c r="G128" s="7">
        <v>14325.1641</v>
      </c>
      <c r="H128" s="7">
        <v>1556.9929</v>
      </c>
      <c r="I128" s="7">
        <v>4.7514000000000003</v>
      </c>
      <c r="J128" s="7">
        <v>56.4923</v>
      </c>
      <c r="K128" s="7">
        <v>1561.9921999999999</v>
      </c>
      <c r="L128" s="7">
        <v>0.44500000000000001</v>
      </c>
      <c r="M128" s="7">
        <v>20</v>
      </c>
      <c r="O128" s="17">
        <f t="shared" si="5"/>
        <v>8.4107037596274192E-2</v>
      </c>
      <c r="P128" s="17">
        <f t="shared" si="6"/>
        <v>2.2249999999999999E-2</v>
      </c>
      <c r="Q128" s="24">
        <f t="shared" si="8"/>
        <v>8.4107037596274186</v>
      </c>
      <c r="R128" s="24">
        <f t="shared" si="9"/>
        <v>2.2250000000000001</v>
      </c>
    </row>
    <row r="129" spans="2:18" s="7" customFormat="1" x14ac:dyDescent="0.25">
      <c r="B129" s="33"/>
      <c r="C129" s="35"/>
      <c r="D129" s="7" t="s">
        <v>358</v>
      </c>
      <c r="E129" s="7">
        <v>33368.855499999998</v>
      </c>
      <c r="F129" s="7">
        <v>29445.146499999999</v>
      </c>
      <c r="G129" s="7">
        <v>15142.209000000001</v>
      </c>
      <c r="H129" s="7">
        <v>1559.9929</v>
      </c>
      <c r="I129" s="7">
        <v>4.5789</v>
      </c>
      <c r="J129" s="7">
        <v>56.192300000000003</v>
      </c>
      <c r="K129" s="7">
        <v>1454.9927</v>
      </c>
      <c r="L129" s="7">
        <v>0.44779999999999998</v>
      </c>
      <c r="M129" s="7">
        <v>20</v>
      </c>
      <c r="O129" s="17">
        <f t="shared" si="5"/>
        <v>8.1486253454654808E-2</v>
      </c>
      <c r="P129" s="17">
        <f t="shared" si="6"/>
        <v>2.239E-2</v>
      </c>
      <c r="Q129" s="24">
        <f t="shared" si="8"/>
        <v>8.1486253454654811</v>
      </c>
      <c r="R129" s="24">
        <f t="shared" si="9"/>
        <v>2.2389999999999999</v>
      </c>
    </row>
    <row r="130" spans="2:18" s="7" customFormat="1" x14ac:dyDescent="0.25">
      <c r="B130" s="33"/>
      <c r="C130" s="35"/>
      <c r="D130" s="7" t="s">
        <v>359</v>
      </c>
      <c r="E130" s="7">
        <v>33371.781300000002</v>
      </c>
      <c r="F130" s="7">
        <v>29766.418000000001</v>
      </c>
      <c r="G130" s="7">
        <v>15107.3848</v>
      </c>
      <c r="H130" s="7">
        <v>1528.9929999999999</v>
      </c>
      <c r="I130" s="7">
        <v>4.6064999999999996</v>
      </c>
      <c r="J130" s="7">
        <v>56.092300000000002</v>
      </c>
      <c r="K130" s="7">
        <v>1495.4926</v>
      </c>
      <c r="L130" s="7">
        <v>0.44850000000000001</v>
      </c>
      <c r="M130" s="7">
        <v>20</v>
      </c>
      <c r="O130" s="17">
        <f t="shared" si="5"/>
        <v>8.212357132797192E-2</v>
      </c>
      <c r="P130" s="17">
        <f t="shared" si="6"/>
        <v>2.2425E-2</v>
      </c>
      <c r="Q130" s="24">
        <f t="shared" si="8"/>
        <v>8.2123571327971927</v>
      </c>
      <c r="R130" s="24">
        <f t="shared" si="9"/>
        <v>2.2425000000000002</v>
      </c>
    </row>
    <row r="131" spans="2:18" s="7" customFormat="1" x14ac:dyDescent="0.25">
      <c r="B131" s="33"/>
      <c r="C131" s="35"/>
      <c r="D131" s="7" t="s">
        <v>360</v>
      </c>
      <c r="E131" s="7">
        <v>33303.671900000001</v>
      </c>
      <c r="F131" s="7">
        <v>29383.7539</v>
      </c>
      <c r="G131" s="7">
        <v>14581.815399999999</v>
      </c>
      <c r="H131" s="7">
        <v>1555.4929</v>
      </c>
      <c r="I131" s="7">
        <v>4.3680000000000003</v>
      </c>
      <c r="J131" s="7">
        <v>55.4923</v>
      </c>
      <c r="K131" s="7">
        <v>1514.9924000000001</v>
      </c>
      <c r="L131" s="7">
        <v>0.44779999999999998</v>
      </c>
      <c r="M131" s="7">
        <v>20</v>
      </c>
      <c r="O131" s="17">
        <f t="shared" si="5"/>
        <v>7.8713623331525276E-2</v>
      </c>
      <c r="P131" s="17">
        <f t="shared" si="6"/>
        <v>2.239E-2</v>
      </c>
      <c r="Q131" s="24">
        <f t="shared" si="8"/>
        <v>7.8713623331525273</v>
      </c>
      <c r="R131" s="24">
        <f t="shared" si="9"/>
        <v>2.2389999999999999</v>
      </c>
    </row>
    <row r="132" spans="2:18" s="7" customFormat="1" x14ac:dyDescent="0.25">
      <c r="B132" s="33"/>
      <c r="C132" s="35"/>
      <c r="D132" s="7" t="s">
        <v>361</v>
      </c>
      <c r="E132" s="7">
        <v>33387.503900000003</v>
      </c>
      <c r="F132" s="7">
        <v>29071.757799999999</v>
      </c>
      <c r="G132" s="7">
        <v>14326.4238</v>
      </c>
      <c r="H132" s="7">
        <v>1507.4931999999999</v>
      </c>
      <c r="I132" s="7">
        <v>4.26</v>
      </c>
      <c r="J132" s="7">
        <v>55.192300000000003</v>
      </c>
      <c r="K132" s="7">
        <v>1521.9924000000001</v>
      </c>
      <c r="L132" s="7">
        <v>0.4446</v>
      </c>
      <c r="M132" s="7">
        <v>20</v>
      </c>
      <c r="O132" s="17">
        <f t="shared" si="5"/>
        <v>7.7184679746993681E-2</v>
      </c>
      <c r="P132" s="17">
        <f t="shared" si="6"/>
        <v>2.223E-2</v>
      </c>
      <c r="Q132" s="24">
        <f t="shared" si="8"/>
        <v>7.7184679746993679</v>
      </c>
      <c r="R132" s="24">
        <f t="shared" si="9"/>
        <v>2.2229999999999999</v>
      </c>
    </row>
    <row r="133" spans="2:18" s="7" customFormat="1" x14ac:dyDescent="0.25">
      <c r="B133" s="33"/>
      <c r="C133" s="35"/>
      <c r="D133" s="7" t="s">
        <v>362</v>
      </c>
      <c r="E133" s="7">
        <v>33329.652300000002</v>
      </c>
      <c r="F133" s="7">
        <v>30038.1348</v>
      </c>
      <c r="G133" s="7">
        <v>14631.161099999999</v>
      </c>
      <c r="H133" s="7">
        <v>1517.4931999999999</v>
      </c>
      <c r="I133" s="7">
        <v>2.8780000000000001</v>
      </c>
      <c r="J133" s="7">
        <v>48.9923</v>
      </c>
      <c r="K133" s="7">
        <v>1522.4924000000001</v>
      </c>
      <c r="L133" s="7">
        <v>0.44840000000000002</v>
      </c>
      <c r="M133" s="7">
        <v>20</v>
      </c>
      <c r="O133" s="17">
        <f t="shared" si="5"/>
        <v>5.8743925065775644E-2</v>
      </c>
      <c r="P133" s="17">
        <f t="shared" si="6"/>
        <v>2.2420000000000002E-2</v>
      </c>
      <c r="Q133" s="24">
        <f t="shared" si="8"/>
        <v>5.8743925065775651</v>
      </c>
      <c r="R133" s="24">
        <f t="shared" si="9"/>
        <v>2.242</v>
      </c>
    </row>
    <row r="134" spans="2:18" s="7" customFormat="1" x14ac:dyDescent="0.25">
      <c r="B134" s="33"/>
      <c r="C134" s="35"/>
      <c r="D134" s="7" t="s">
        <v>363</v>
      </c>
      <c r="E134" s="7">
        <v>33422.671900000001</v>
      </c>
      <c r="F134" s="7">
        <v>29502.3652</v>
      </c>
      <c r="G134" s="7">
        <v>14496.477500000001</v>
      </c>
      <c r="H134" s="7">
        <v>1051.4952000000001</v>
      </c>
      <c r="I134" s="7">
        <v>2.4020000000000001</v>
      </c>
      <c r="J134" s="7">
        <v>46.497799999999998</v>
      </c>
      <c r="K134" s="7">
        <v>1554.4921999999999</v>
      </c>
      <c r="L134" s="7">
        <v>-3.3E-3</v>
      </c>
      <c r="M134" s="7">
        <v>-5</v>
      </c>
      <c r="O134" s="17">
        <f t="shared" si="5"/>
        <v>5.1658358029842276E-2</v>
      </c>
      <c r="P134" s="17">
        <f t="shared" si="6"/>
        <v>6.6E-4</v>
      </c>
      <c r="Q134" s="24">
        <f t="shared" si="8"/>
        <v>5.165835802984228</v>
      </c>
      <c r="R134" s="25"/>
    </row>
    <row r="135" spans="2:18" s="7" customFormat="1" x14ac:dyDescent="0.25">
      <c r="B135" s="33"/>
      <c r="C135" s="35"/>
      <c r="D135" s="7" t="s">
        <v>364</v>
      </c>
      <c r="E135" s="7">
        <v>33549.257799999999</v>
      </c>
      <c r="F135" s="7">
        <v>30682.203099999999</v>
      </c>
      <c r="G135" s="7">
        <v>14755.515600000001</v>
      </c>
      <c r="H135" s="7">
        <v>1022.9954</v>
      </c>
      <c r="I135" s="7">
        <v>2.8256999999999999</v>
      </c>
      <c r="J135" s="7">
        <v>47.797800000000002</v>
      </c>
      <c r="K135" s="7">
        <v>928.49540000000002</v>
      </c>
      <c r="L135" s="7">
        <v>-2.8E-3</v>
      </c>
      <c r="M135" s="7">
        <v>-5</v>
      </c>
      <c r="O135" s="17">
        <f t="shared" si="5"/>
        <v>5.9117783663683261E-2</v>
      </c>
      <c r="P135" s="17">
        <f t="shared" si="6"/>
        <v>5.5999999999999995E-4</v>
      </c>
      <c r="Q135" s="24">
        <f t="shared" si="8"/>
        <v>5.9117783663683268</v>
      </c>
      <c r="R135" s="25"/>
    </row>
    <row r="136" spans="2:18" s="7" customFormat="1" x14ac:dyDescent="0.25">
      <c r="B136" s="33"/>
      <c r="C136" s="35"/>
      <c r="D136" s="7" t="s">
        <v>365</v>
      </c>
      <c r="E136" s="7">
        <v>33976.402300000002</v>
      </c>
      <c r="F136" s="7">
        <v>30572.919900000001</v>
      </c>
      <c r="G136" s="7">
        <v>14779.690399999999</v>
      </c>
      <c r="H136" s="7">
        <v>1071.4951000000001</v>
      </c>
      <c r="I136" s="7">
        <v>2.9592000000000001</v>
      </c>
      <c r="J136" s="7">
        <v>47.997799999999998</v>
      </c>
      <c r="K136" s="7">
        <v>1069.9946</v>
      </c>
      <c r="L136" s="7">
        <v>-3.2000000000000002E-3</v>
      </c>
      <c r="M136" s="7">
        <v>-5</v>
      </c>
      <c r="O136" s="17">
        <f t="shared" si="5"/>
        <v>6.1652825754513751E-2</v>
      </c>
      <c r="P136" s="17">
        <f t="shared" si="6"/>
        <v>6.4000000000000005E-4</v>
      </c>
      <c r="Q136" s="24">
        <f t="shared" si="8"/>
        <v>6.1652825754513749</v>
      </c>
      <c r="R136" s="25"/>
    </row>
    <row r="137" spans="2:18" s="7" customFormat="1" x14ac:dyDescent="0.25">
      <c r="B137" s="33"/>
      <c r="C137" s="35"/>
      <c r="D137" s="7" t="s">
        <v>366</v>
      </c>
      <c r="E137" s="7">
        <v>34371.023399999998</v>
      </c>
      <c r="F137" s="7">
        <v>30726.429700000001</v>
      </c>
      <c r="G137" s="7">
        <v>14881.1348</v>
      </c>
      <c r="H137" s="7">
        <v>1103.4949999999999</v>
      </c>
      <c r="I137" s="7">
        <v>3.2017000000000002</v>
      </c>
      <c r="J137" s="7">
        <v>48.3812</v>
      </c>
      <c r="K137" s="7">
        <v>1078.9946</v>
      </c>
      <c r="L137" s="7">
        <v>-3.0000000000000001E-3</v>
      </c>
      <c r="M137" s="7">
        <v>-5</v>
      </c>
      <c r="O137" s="17">
        <f t="shared" si="5"/>
        <v>6.6176531379957507E-2</v>
      </c>
      <c r="P137" s="17">
        <f t="shared" si="6"/>
        <v>6.0000000000000006E-4</v>
      </c>
      <c r="Q137" s="24">
        <f t="shared" si="8"/>
        <v>6.6176531379957506</v>
      </c>
      <c r="R137" s="25"/>
    </row>
    <row r="138" spans="2:18" s="7" customFormat="1" x14ac:dyDescent="0.25">
      <c r="B138" s="33"/>
      <c r="C138" s="35"/>
      <c r="D138" s="7" t="s">
        <v>367</v>
      </c>
      <c r="E138" s="7">
        <v>34257.839800000002</v>
      </c>
      <c r="F138" s="7">
        <v>30708.3145</v>
      </c>
      <c r="G138" s="7">
        <v>14574.9951</v>
      </c>
      <c r="H138" s="7">
        <v>1113.4949999999999</v>
      </c>
      <c r="I138" s="7">
        <v>3.2826</v>
      </c>
      <c r="J138" s="7">
        <v>48.181199999999997</v>
      </c>
      <c r="K138" s="7">
        <v>1113.9944</v>
      </c>
      <c r="L138" s="7">
        <v>-2.8999999999999998E-3</v>
      </c>
      <c r="M138" s="7">
        <v>-5</v>
      </c>
      <c r="O138" s="17">
        <f t="shared" si="5"/>
        <v>6.813030808697168E-2</v>
      </c>
      <c r="P138" s="17">
        <f t="shared" si="6"/>
        <v>5.8E-4</v>
      </c>
      <c r="Q138" s="24">
        <f t="shared" si="8"/>
        <v>6.8130308086971683</v>
      </c>
      <c r="R138" s="25"/>
    </row>
    <row r="139" spans="2:18" s="7" customFormat="1" x14ac:dyDescent="0.25">
      <c r="B139" s="33"/>
      <c r="C139" s="35"/>
      <c r="D139" s="7" t="s">
        <v>368</v>
      </c>
      <c r="E139" s="7">
        <v>34266.074200000003</v>
      </c>
      <c r="F139" s="7">
        <v>30717.355500000001</v>
      </c>
      <c r="G139" s="7">
        <v>14788.9912</v>
      </c>
      <c r="H139" s="7">
        <v>1035.4954</v>
      </c>
      <c r="I139" s="7">
        <v>2.9571999999999998</v>
      </c>
      <c r="J139" s="7">
        <v>46.781199999999998</v>
      </c>
      <c r="K139" s="7">
        <v>1107.4945</v>
      </c>
      <c r="L139" s="7">
        <v>-3.2000000000000002E-3</v>
      </c>
      <c r="M139" s="7">
        <v>-5</v>
      </c>
      <c r="O139" s="17">
        <f t="shared" si="5"/>
        <v>6.3213427616221896E-2</v>
      </c>
      <c r="P139" s="17">
        <f t="shared" si="6"/>
        <v>6.4000000000000005E-4</v>
      </c>
      <c r="Q139" s="24">
        <f t="shared" si="8"/>
        <v>6.3213427616221898</v>
      </c>
      <c r="R139" s="25"/>
    </row>
    <row r="140" spans="2:18" s="7" customFormat="1" x14ac:dyDescent="0.25">
      <c r="B140" s="33"/>
      <c r="C140" s="35"/>
      <c r="D140" s="7" t="s">
        <v>369</v>
      </c>
      <c r="E140" s="7">
        <v>34284.449200000003</v>
      </c>
      <c r="F140" s="7">
        <v>30802.970700000002</v>
      </c>
      <c r="G140" s="7">
        <v>14827.083000000001</v>
      </c>
      <c r="H140" s="7">
        <v>1075.4951000000001</v>
      </c>
      <c r="I140" s="7">
        <v>3.2766999999999999</v>
      </c>
      <c r="J140" s="15">
        <v>47.981200000000001</v>
      </c>
      <c r="K140" s="7">
        <v>1067.9946</v>
      </c>
      <c r="L140" s="7">
        <v>-3.3999999999999998E-3</v>
      </c>
      <c r="M140" s="7">
        <v>-5</v>
      </c>
      <c r="O140" s="17">
        <f t="shared" si="5"/>
        <v>6.8291330771218725E-2</v>
      </c>
      <c r="P140" s="17">
        <f t="shared" si="6"/>
        <v>6.7999999999999994E-4</v>
      </c>
      <c r="Q140" s="24">
        <f t="shared" si="8"/>
        <v>6.8291330771218721</v>
      </c>
      <c r="R140" s="25"/>
    </row>
    <row r="141" spans="2:18" s="7" customFormat="1" x14ac:dyDescent="0.25">
      <c r="B141" s="33"/>
      <c r="C141" s="35"/>
      <c r="D141" s="7" t="s">
        <v>370</v>
      </c>
      <c r="E141" s="7">
        <v>34257.199200000003</v>
      </c>
      <c r="F141" s="7">
        <v>30985.164100000002</v>
      </c>
      <c r="G141" s="7">
        <v>15097.363300000001</v>
      </c>
      <c r="H141" s="7">
        <v>1070.9951000000001</v>
      </c>
      <c r="I141" s="7">
        <v>3.0604</v>
      </c>
      <c r="J141" s="7">
        <v>47.581200000000003</v>
      </c>
      <c r="K141" s="7">
        <v>1089.4945</v>
      </c>
      <c r="L141" s="7">
        <v>-3.0999999999999999E-3</v>
      </c>
      <c r="M141" s="7">
        <v>-5</v>
      </c>
      <c r="O141" s="17">
        <f t="shared" si="5"/>
        <v>6.4319521155414325E-2</v>
      </c>
      <c r="P141" s="17">
        <f t="shared" si="6"/>
        <v>6.2E-4</v>
      </c>
      <c r="Q141" s="24">
        <f t="shared" si="8"/>
        <v>6.4319521155414323</v>
      </c>
      <c r="R141" s="25"/>
    </row>
    <row r="142" spans="2:18" s="7" customFormat="1" x14ac:dyDescent="0.25">
      <c r="B142" s="33"/>
      <c r="C142" s="35"/>
      <c r="D142" s="7" t="s">
        <v>371</v>
      </c>
      <c r="E142" s="7">
        <v>34267.910199999998</v>
      </c>
      <c r="F142" s="7">
        <v>30987.339800000002</v>
      </c>
      <c r="G142" s="7">
        <v>15093.3447</v>
      </c>
      <c r="H142" s="7">
        <v>1031.9954</v>
      </c>
      <c r="I142" s="7">
        <v>2.9792999999999998</v>
      </c>
      <c r="J142" s="7">
        <v>47.981200000000001</v>
      </c>
      <c r="K142" s="7">
        <v>1038.9947999999999</v>
      </c>
      <c r="L142" s="7">
        <v>-3.2000000000000002E-3</v>
      </c>
      <c r="M142" s="7">
        <v>-5</v>
      </c>
      <c r="O142" s="17">
        <f t="shared" si="5"/>
        <v>6.2093069785666047E-2</v>
      </c>
      <c r="P142" s="17">
        <f t="shared" si="6"/>
        <v>6.4000000000000005E-4</v>
      </c>
      <c r="Q142" s="24">
        <f t="shared" si="8"/>
        <v>6.2093069785666044</v>
      </c>
      <c r="R142" s="25"/>
    </row>
    <row r="143" spans="2:18" s="7" customFormat="1" x14ac:dyDescent="0.25">
      <c r="B143" s="33"/>
      <c r="C143" s="35"/>
      <c r="D143" s="7" t="s">
        <v>372</v>
      </c>
      <c r="E143" s="7">
        <v>34324.800799999997</v>
      </c>
      <c r="F143" s="7">
        <v>30550.9316</v>
      </c>
      <c r="G143" s="7">
        <v>14820.526400000001</v>
      </c>
      <c r="H143" s="7">
        <v>1096.9949999999999</v>
      </c>
      <c r="I143" s="7">
        <v>2.9527000000000001</v>
      </c>
      <c r="J143" s="7">
        <v>48.481200000000001</v>
      </c>
      <c r="K143" s="7">
        <v>1077.9946</v>
      </c>
      <c r="L143" s="7">
        <v>-3.3E-3</v>
      </c>
      <c r="M143" s="7">
        <v>-5</v>
      </c>
      <c r="O143" s="17">
        <f t="shared" si="5"/>
        <v>6.0904020527544699E-2</v>
      </c>
      <c r="P143" s="17">
        <f t="shared" si="6"/>
        <v>6.6E-4</v>
      </c>
      <c r="Q143" s="24">
        <f t="shared" si="8"/>
        <v>6.0904020527544702</v>
      </c>
      <c r="R143" s="25"/>
    </row>
    <row r="144" spans="2:18" s="7" customFormat="1" x14ac:dyDescent="0.25">
      <c r="B144" s="33"/>
      <c r="C144" s="35"/>
      <c r="D144" s="7" t="s">
        <v>373</v>
      </c>
      <c r="E144" s="7">
        <v>33386.699200000003</v>
      </c>
      <c r="F144" s="7">
        <v>28734.482400000001</v>
      </c>
      <c r="G144" s="7">
        <v>14609.8398</v>
      </c>
      <c r="H144" s="7">
        <v>1040.9952000000001</v>
      </c>
      <c r="I144" s="7">
        <v>2.6907000000000001</v>
      </c>
      <c r="J144" s="7">
        <v>47.3812</v>
      </c>
      <c r="K144" s="7">
        <v>1037.9947999999999</v>
      </c>
      <c r="L144" s="7">
        <v>-3.0000000000000001E-3</v>
      </c>
      <c r="M144" s="7">
        <v>-5</v>
      </c>
      <c r="O144" s="17">
        <f t="shared" si="5"/>
        <v>5.6788346432762364E-2</v>
      </c>
      <c r="P144" s="17">
        <f t="shared" si="6"/>
        <v>6.0000000000000006E-4</v>
      </c>
      <c r="Q144" s="24">
        <f t="shared" si="8"/>
        <v>5.678834643276236</v>
      </c>
      <c r="R144" s="25"/>
    </row>
    <row r="145" spans="2:18" s="7" customFormat="1" x14ac:dyDescent="0.25">
      <c r="B145" s="33"/>
      <c r="C145" s="35"/>
      <c r="D145" s="7" t="s">
        <v>374</v>
      </c>
      <c r="E145" s="7">
        <v>32560.843799999999</v>
      </c>
      <c r="F145" s="7">
        <v>28524.609400000001</v>
      </c>
      <c r="G145" s="7">
        <v>14012.3994</v>
      </c>
      <c r="H145" s="7">
        <v>1075.4951000000001</v>
      </c>
      <c r="I145" s="7">
        <v>2.6911</v>
      </c>
      <c r="J145" s="7">
        <v>47.581200000000003</v>
      </c>
      <c r="K145" s="7">
        <v>989.99509999999998</v>
      </c>
      <c r="L145" s="7">
        <v>-2.8999999999999998E-3</v>
      </c>
      <c r="M145" s="7">
        <v>-5</v>
      </c>
      <c r="O145" s="17">
        <f t="shared" si="5"/>
        <v>5.6558052339999831E-2</v>
      </c>
      <c r="P145" s="17">
        <f t="shared" si="6"/>
        <v>5.8E-4</v>
      </c>
      <c r="Q145" s="24">
        <f t="shared" si="8"/>
        <v>5.6558052339999838</v>
      </c>
      <c r="R145" s="25"/>
    </row>
    <row r="146" spans="2:18" s="7" customFormat="1" x14ac:dyDescent="0.25">
      <c r="B146" s="33"/>
      <c r="C146" s="35"/>
      <c r="D146" s="7" t="s">
        <v>375</v>
      </c>
      <c r="E146" s="7">
        <v>33539.531300000002</v>
      </c>
      <c r="F146" s="7">
        <v>29763.636699999999</v>
      </c>
      <c r="G146" s="7">
        <v>14771.074199999999</v>
      </c>
      <c r="H146" s="7">
        <v>1050.4952000000001</v>
      </c>
      <c r="I146" s="7">
        <v>2.7717999999999998</v>
      </c>
      <c r="J146" s="7">
        <v>47.981200000000001</v>
      </c>
      <c r="K146" s="7">
        <v>1040.9947999999999</v>
      </c>
      <c r="L146" s="7">
        <v>-3.0999999999999999E-3</v>
      </c>
      <c r="M146" s="7">
        <v>-5</v>
      </c>
      <c r="O146" s="17">
        <f t="shared" ref="O146:O209" si="10">I146/J146</f>
        <v>5.7768459313231012E-2</v>
      </c>
      <c r="P146" s="17">
        <f t="shared" ref="P146:P209" si="11">L146/M146</f>
        <v>6.2E-4</v>
      </c>
      <c r="Q146" s="24">
        <f t="shared" si="8"/>
        <v>5.7768459313231011</v>
      </c>
      <c r="R146" s="25"/>
    </row>
    <row r="147" spans="2:18" s="7" customFormat="1" x14ac:dyDescent="0.25">
      <c r="B147" s="33"/>
      <c r="C147" s="35"/>
      <c r="D147" s="7" t="s">
        <v>376</v>
      </c>
      <c r="E147" s="7">
        <v>33710.621099999997</v>
      </c>
      <c r="F147" s="7">
        <v>29739.2402</v>
      </c>
      <c r="G147" s="7">
        <v>14363.171899999999</v>
      </c>
      <c r="H147" s="7">
        <v>1050.4952000000001</v>
      </c>
      <c r="I147" s="7">
        <v>2.7044000000000001</v>
      </c>
      <c r="J147" s="7">
        <v>47.581200000000003</v>
      </c>
      <c r="K147" s="7">
        <v>1012.9949</v>
      </c>
      <c r="L147" s="7">
        <v>-3.0000000000000001E-3</v>
      </c>
      <c r="M147" s="7">
        <v>-5</v>
      </c>
      <c r="O147" s="17">
        <f t="shared" si="10"/>
        <v>5.6837574504215949E-2</v>
      </c>
      <c r="P147" s="17">
        <f t="shared" si="11"/>
        <v>6.0000000000000006E-4</v>
      </c>
      <c r="Q147" s="24">
        <f t="shared" si="8"/>
        <v>5.683757450421596</v>
      </c>
      <c r="R147" s="25"/>
    </row>
    <row r="148" spans="2:18" s="7" customFormat="1" x14ac:dyDescent="0.25">
      <c r="B148" s="33"/>
      <c r="C148" s="35"/>
      <c r="D148" s="7" t="s">
        <v>377</v>
      </c>
      <c r="E148" s="7">
        <v>34294.023399999998</v>
      </c>
      <c r="F148" s="7">
        <v>30217.4238</v>
      </c>
      <c r="G148" s="7">
        <v>14683.7158</v>
      </c>
      <c r="H148" s="7">
        <v>1030.4954</v>
      </c>
      <c r="I148" s="7">
        <v>2.7222</v>
      </c>
      <c r="J148" s="7">
        <v>47.581200000000003</v>
      </c>
      <c r="K148" s="7">
        <v>1022.4949</v>
      </c>
      <c r="L148" s="7">
        <v>-2.8999999999999998E-3</v>
      </c>
      <c r="M148" s="7">
        <v>-5</v>
      </c>
      <c r="O148" s="17">
        <f t="shared" si="10"/>
        <v>5.7211671836775863E-2</v>
      </c>
      <c r="P148" s="17">
        <f t="shared" si="11"/>
        <v>5.8E-4</v>
      </c>
      <c r="Q148" s="24">
        <f t="shared" si="8"/>
        <v>5.7211671836775873</v>
      </c>
      <c r="R148" s="25"/>
    </row>
    <row r="149" spans="2:18" s="7" customFormat="1" x14ac:dyDescent="0.25">
      <c r="B149" s="33"/>
      <c r="C149" s="35"/>
      <c r="D149" s="7" t="s">
        <v>378</v>
      </c>
      <c r="E149" s="7">
        <v>34245.199200000003</v>
      </c>
      <c r="F149" s="7">
        <v>30394.050800000001</v>
      </c>
      <c r="G149" s="7">
        <v>15085.4707</v>
      </c>
      <c r="H149" s="7">
        <v>1016.9954</v>
      </c>
      <c r="I149" s="7">
        <v>2.8546999999999998</v>
      </c>
      <c r="J149" s="7">
        <v>48.3812</v>
      </c>
      <c r="K149" s="7">
        <v>1003.495</v>
      </c>
      <c r="L149" s="7">
        <v>-3.0999999999999999E-3</v>
      </c>
      <c r="M149" s="7">
        <v>-5</v>
      </c>
      <c r="O149" s="17">
        <f t="shared" si="10"/>
        <v>5.9004323993617352E-2</v>
      </c>
      <c r="P149" s="17">
        <f t="shared" si="11"/>
        <v>6.2E-4</v>
      </c>
      <c r="Q149" s="24">
        <f t="shared" si="8"/>
        <v>5.9004323993617351</v>
      </c>
      <c r="R149" s="25"/>
    </row>
    <row r="150" spans="2:18" s="7" customFormat="1" x14ac:dyDescent="0.25">
      <c r="B150" s="33"/>
      <c r="C150" s="35"/>
      <c r="D150" s="7" t="s">
        <v>379</v>
      </c>
      <c r="E150" s="7">
        <v>34320.023399999998</v>
      </c>
      <c r="F150" s="7">
        <v>30779.837899999999</v>
      </c>
      <c r="G150" s="7">
        <v>15234.209000000001</v>
      </c>
      <c r="H150" s="7">
        <v>1039.9952000000001</v>
      </c>
      <c r="I150" s="7">
        <v>2.8715999999999999</v>
      </c>
      <c r="J150" s="7">
        <v>48.3812</v>
      </c>
      <c r="K150" s="7">
        <v>1017.4949</v>
      </c>
      <c r="L150" s="7">
        <v>-3.2000000000000002E-3</v>
      </c>
      <c r="M150" s="7">
        <v>-5</v>
      </c>
      <c r="O150" s="17">
        <f t="shared" si="10"/>
        <v>5.9353633229436223E-2</v>
      </c>
      <c r="P150" s="17">
        <f t="shared" si="11"/>
        <v>6.4000000000000005E-4</v>
      </c>
      <c r="Q150" s="24">
        <f t="shared" si="8"/>
        <v>5.9353633229436227</v>
      </c>
      <c r="R150" s="25"/>
    </row>
    <row r="151" spans="2:18" s="7" customFormat="1" x14ac:dyDescent="0.25">
      <c r="B151" s="33"/>
      <c r="C151" s="35"/>
      <c r="D151" s="7" t="s">
        <v>380</v>
      </c>
      <c r="E151" s="7">
        <v>34242.218800000002</v>
      </c>
      <c r="F151" s="7">
        <v>30575.529299999998</v>
      </c>
      <c r="G151" s="7">
        <v>14936.478499999999</v>
      </c>
      <c r="H151" s="7">
        <v>1050.9952000000001</v>
      </c>
      <c r="I151" s="7">
        <v>2.8481000000000001</v>
      </c>
      <c r="J151" s="7">
        <v>48.3812</v>
      </c>
      <c r="K151" s="7">
        <v>1026.9948999999999</v>
      </c>
      <c r="L151" s="7">
        <v>-3.3E-3</v>
      </c>
      <c r="M151" s="7">
        <v>-5</v>
      </c>
      <c r="O151" s="17">
        <f t="shared" si="10"/>
        <v>5.8867907368978033E-2</v>
      </c>
      <c r="P151" s="17">
        <f t="shared" si="11"/>
        <v>6.6E-4</v>
      </c>
      <c r="Q151" s="24">
        <f t="shared" si="8"/>
        <v>5.8867907368978036</v>
      </c>
      <c r="R151" s="25"/>
    </row>
    <row r="152" spans="2:18" s="7" customFormat="1" x14ac:dyDescent="0.25">
      <c r="B152" s="33"/>
      <c r="C152" s="35"/>
      <c r="D152" s="7" t="s">
        <v>381</v>
      </c>
      <c r="E152" s="7">
        <v>34300.816400000003</v>
      </c>
      <c r="F152" s="7">
        <v>30785.375</v>
      </c>
      <c r="G152" s="7">
        <v>15493.7598</v>
      </c>
      <c r="H152" s="7">
        <v>1035.4954</v>
      </c>
      <c r="I152" s="7">
        <v>2.8468</v>
      </c>
      <c r="J152" s="7">
        <v>48.581200000000003</v>
      </c>
      <c r="K152" s="7">
        <v>1026.9948999999999</v>
      </c>
      <c r="L152" s="7">
        <v>-2.7000000000000001E-3</v>
      </c>
      <c r="M152" s="7">
        <v>-5</v>
      </c>
      <c r="O152" s="17">
        <f t="shared" si="10"/>
        <v>5.8598799535622831E-2</v>
      </c>
      <c r="P152" s="17">
        <f t="shared" si="11"/>
        <v>5.4000000000000001E-4</v>
      </c>
      <c r="Q152" s="24">
        <f t="shared" si="8"/>
        <v>5.8598799535622836</v>
      </c>
      <c r="R152" s="25"/>
    </row>
    <row r="153" spans="2:18" s="7" customFormat="1" x14ac:dyDescent="0.25">
      <c r="B153" s="33"/>
      <c r="C153" s="35"/>
      <c r="D153" s="7" t="s">
        <v>382</v>
      </c>
      <c r="E153" s="7">
        <v>34299.421900000001</v>
      </c>
      <c r="F153" s="7">
        <v>31026.3066</v>
      </c>
      <c r="G153" s="7">
        <v>15609.4229</v>
      </c>
      <c r="H153" s="7">
        <v>986.99549999999999</v>
      </c>
      <c r="I153" s="7">
        <v>2.8290000000000002</v>
      </c>
      <c r="J153" s="7">
        <v>48.581200000000003</v>
      </c>
      <c r="K153" s="7">
        <v>987.99509999999998</v>
      </c>
      <c r="L153" s="7">
        <v>-3.2000000000000002E-3</v>
      </c>
      <c r="M153" s="7">
        <v>-5</v>
      </c>
      <c r="O153" s="17">
        <f t="shared" si="10"/>
        <v>5.8232402657818254E-2</v>
      </c>
      <c r="P153" s="17">
        <f t="shared" si="11"/>
        <v>6.4000000000000005E-4</v>
      </c>
      <c r="Q153" s="24">
        <f t="shared" si="8"/>
        <v>5.8232402657818252</v>
      </c>
      <c r="R153" s="25"/>
    </row>
    <row r="154" spans="2:18" s="7" customFormat="1" x14ac:dyDescent="0.25">
      <c r="B154" s="33"/>
      <c r="C154" s="35"/>
      <c r="D154" s="7" t="s">
        <v>383</v>
      </c>
      <c r="E154" s="7">
        <v>34359.867200000001</v>
      </c>
      <c r="F154" s="7">
        <v>30329.972699999998</v>
      </c>
      <c r="G154" s="7">
        <v>15618.4951</v>
      </c>
      <c r="H154" s="7">
        <v>1021.4954</v>
      </c>
      <c r="I154" s="7">
        <v>2.7637</v>
      </c>
      <c r="J154" s="7">
        <v>48.3812</v>
      </c>
      <c r="K154" s="7">
        <v>1001.495</v>
      </c>
      <c r="L154" s="7">
        <v>-2.8999999999999998E-3</v>
      </c>
      <c r="M154" s="7">
        <v>-5</v>
      </c>
      <c r="O154" s="17">
        <f t="shared" si="10"/>
        <v>5.7123428108438817E-2</v>
      </c>
      <c r="P154" s="17">
        <f t="shared" si="11"/>
        <v>5.8E-4</v>
      </c>
      <c r="Q154" s="24">
        <f t="shared" si="8"/>
        <v>5.7123428108438814</v>
      </c>
      <c r="R154" s="25"/>
    </row>
    <row r="155" spans="2:18" s="7" customFormat="1" x14ac:dyDescent="0.25">
      <c r="B155" s="33"/>
      <c r="C155" s="35"/>
      <c r="D155" s="7" t="s">
        <v>384</v>
      </c>
      <c r="E155" s="7">
        <v>34233.960899999998</v>
      </c>
      <c r="F155" s="7">
        <v>30503.831999999999</v>
      </c>
      <c r="G155" s="7">
        <v>15217.3604</v>
      </c>
      <c r="H155" s="7">
        <v>1010.9954</v>
      </c>
      <c r="I155" s="7">
        <v>2.7319</v>
      </c>
      <c r="J155" s="7">
        <v>48.3812</v>
      </c>
      <c r="K155" s="7">
        <v>1007.4949</v>
      </c>
      <c r="L155" s="7">
        <v>-3.5000000000000001E-3</v>
      </c>
      <c r="M155" s="7">
        <v>-5</v>
      </c>
      <c r="O155" s="17">
        <f t="shared" si="10"/>
        <v>5.6466148007903894E-2</v>
      </c>
      <c r="P155" s="17">
        <f t="shared" si="11"/>
        <v>6.9999999999999999E-4</v>
      </c>
      <c r="Q155" s="24">
        <f t="shared" si="8"/>
        <v>5.64661480079039</v>
      </c>
      <c r="R155" s="25"/>
    </row>
    <row r="156" spans="2:18" s="7" customFormat="1" x14ac:dyDescent="0.25">
      <c r="B156" s="33"/>
      <c r="C156" s="35"/>
      <c r="D156" s="7" t="s">
        <v>385</v>
      </c>
      <c r="E156" s="7">
        <v>34389.214800000002</v>
      </c>
      <c r="F156" s="7">
        <v>30462.835899999998</v>
      </c>
      <c r="G156" s="7">
        <v>14964.521500000001</v>
      </c>
      <c r="H156" s="7">
        <v>987.49549999999999</v>
      </c>
      <c r="I156" s="7">
        <v>2.7694000000000001</v>
      </c>
      <c r="J156" s="7">
        <v>48.581200000000003</v>
      </c>
      <c r="K156" s="7">
        <v>995.995</v>
      </c>
      <c r="L156" s="7">
        <v>-3.0000000000000001E-3</v>
      </c>
      <c r="M156" s="7">
        <v>-5</v>
      </c>
      <c r="O156" s="17">
        <f t="shared" si="10"/>
        <v>5.7005590640000658E-2</v>
      </c>
      <c r="P156" s="17">
        <f t="shared" si="11"/>
        <v>6.0000000000000006E-4</v>
      </c>
      <c r="Q156" s="24">
        <f t="shared" ref="Q156:Q219" si="12">100/J156*I156</f>
        <v>5.7005590640000658</v>
      </c>
      <c r="R156" s="25"/>
    </row>
    <row r="157" spans="2:18" s="7" customFormat="1" x14ac:dyDescent="0.25">
      <c r="B157" s="33"/>
      <c r="C157" s="35"/>
      <c r="D157" s="7" t="s">
        <v>386</v>
      </c>
      <c r="E157" s="7">
        <v>34231.742200000001</v>
      </c>
      <c r="F157" s="7">
        <v>30513.226600000002</v>
      </c>
      <c r="G157" s="7">
        <v>14560.9658</v>
      </c>
      <c r="H157" s="7">
        <v>1004.4954</v>
      </c>
      <c r="I157" s="7">
        <v>2.7686000000000002</v>
      </c>
      <c r="J157" s="7">
        <v>48.581200000000003</v>
      </c>
      <c r="K157" s="7">
        <v>993.995</v>
      </c>
      <c r="L157" s="7">
        <v>-3.2000000000000002E-3</v>
      </c>
      <c r="M157" s="7">
        <v>-5</v>
      </c>
      <c r="O157" s="17">
        <f t="shared" si="10"/>
        <v>5.6989123364593712E-2</v>
      </c>
      <c r="P157" s="17">
        <f t="shared" si="11"/>
        <v>6.4000000000000005E-4</v>
      </c>
      <c r="Q157" s="24">
        <f t="shared" si="12"/>
        <v>5.6989123364593715</v>
      </c>
      <c r="R157" s="25"/>
    </row>
    <row r="158" spans="2:18" s="7" customFormat="1" x14ac:dyDescent="0.25">
      <c r="B158" s="33"/>
      <c r="C158" s="35"/>
      <c r="D158" s="7" t="s">
        <v>387</v>
      </c>
      <c r="E158" s="7">
        <v>34288.925799999997</v>
      </c>
      <c r="F158" s="7">
        <v>30594.179700000001</v>
      </c>
      <c r="G158" s="7">
        <v>14811.743200000001</v>
      </c>
      <c r="H158" s="7">
        <v>1039.9952000000001</v>
      </c>
      <c r="I158" s="7">
        <v>2.8338000000000001</v>
      </c>
      <c r="J158" s="7">
        <v>48.581200000000003</v>
      </c>
      <c r="K158" s="7">
        <v>1030.9948999999999</v>
      </c>
      <c r="L158" s="7">
        <v>-2.8999999999999998E-3</v>
      </c>
      <c r="M158" s="7">
        <v>-5</v>
      </c>
      <c r="O158" s="17">
        <f t="shared" si="10"/>
        <v>5.8331206310259932E-2</v>
      </c>
      <c r="P158" s="17">
        <f t="shared" si="11"/>
        <v>5.8E-4</v>
      </c>
      <c r="Q158" s="24">
        <f t="shared" si="12"/>
        <v>5.8331206310259933</v>
      </c>
      <c r="R158" s="25"/>
    </row>
    <row r="159" spans="2:18" s="7" customFormat="1" x14ac:dyDescent="0.25">
      <c r="B159" s="33"/>
      <c r="C159" s="35"/>
      <c r="D159" s="7" t="s">
        <v>388</v>
      </c>
      <c r="E159" s="7">
        <v>34246.707000000002</v>
      </c>
      <c r="F159" s="7">
        <v>30793.546900000001</v>
      </c>
      <c r="G159" s="7">
        <v>15032.6621</v>
      </c>
      <c r="H159" s="7">
        <v>1037.4952000000001</v>
      </c>
      <c r="I159" s="7">
        <v>2.9319999999999999</v>
      </c>
      <c r="J159" s="7">
        <v>48.3812</v>
      </c>
      <c r="K159" s="7">
        <v>1021.4949</v>
      </c>
      <c r="L159" s="7">
        <v>-3.0999999999999999E-3</v>
      </c>
      <c r="M159" s="7">
        <v>-5</v>
      </c>
      <c r="O159" s="17">
        <f t="shared" si="10"/>
        <v>6.0602052036741544E-2</v>
      </c>
      <c r="P159" s="17">
        <f t="shared" si="11"/>
        <v>6.2E-4</v>
      </c>
      <c r="Q159" s="24">
        <f t="shared" si="12"/>
        <v>6.0602052036741547</v>
      </c>
      <c r="R159" s="25"/>
    </row>
    <row r="160" spans="2:18" s="7" customFormat="1" x14ac:dyDescent="0.25">
      <c r="B160" s="33"/>
      <c r="C160" s="35"/>
      <c r="D160" s="7" t="s">
        <v>389</v>
      </c>
      <c r="E160" s="7">
        <v>34332.042999999998</v>
      </c>
      <c r="F160" s="7">
        <v>31198.164100000002</v>
      </c>
      <c r="G160" s="7">
        <v>15308.0371</v>
      </c>
      <c r="H160" s="7">
        <v>1064.4951000000001</v>
      </c>
      <c r="I160" s="7">
        <v>3.2179000000000002</v>
      </c>
      <c r="J160" s="7">
        <v>48.581200000000003</v>
      </c>
      <c r="K160" s="7">
        <v>1056.9947999999999</v>
      </c>
      <c r="L160" s="7">
        <v>-3.0000000000000001E-3</v>
      </c>
      <c r="M160" s="7">
        <v>-5</v>
      </c>
      <c r="O160" s="17">
        <f t="shared" si="10"/>
        <v>6.6237556915020632E-2</v>
      </c>
      <c r="P160" s="17">
        <f t="shared" si="11"/>
        <v>6.0000000000000006E-4</v>
      </c>
      <c r="Q160" s="24">
        <f t="shared" si="12"/>
        <v>6.6237556915020628</v>
      </c>
      <c r="R160" s="25"/>
    </row>
    <row r="161" spans="2:18" s="7" customFormat="1" x14ac:dyDescent="0.25">
      <c r="B161" s="33"/>
      <c r="C161" s="35"/>
      <c r="D161" s="7" t="s">
        <v>390</v>
      </c>
      <c r="E161" s="7">
        <v>34277.968800000002</v>
      </c>
      <c r="F161" s="7">
        <v>31661.722699999998</v>
      </c>
      <c r="G161" s="7">
        <v>15102.364299999999</v>
      </c>
      <c r="H161" s="7">
        <v>1081.4951000000001</v>
      </c>
      <c r="I161" s="7">
        <v>3.2006000000000001</v>
      </c>
      <c r="J161" s="7">
        <v>47.981200000000001</v>
      </c>
      <c r="K161" s="7">
        <v>1049.9947999999999</v>
      </c>
      <c r="L161" s="7">
        <v>-3.2000000000000002E-3</v>
      </c>
      <c r="M161" s="7">
        <v>-5</v>
      </c>
      <c r="O161" s="17">
        <f t="shared" si="10"/>
        <v>6.6705292906388339E-2</v>
      </c>
      <c r="P161" s="17">
        <f t="shared" si="11"/>
        <v>6.4000000000000005E-4</v>
      </c>
      <c r="Q161" s="24">
        <f t="shared" si="12"/>
        <v>6.6705292906388332</v>
      </c>
      <c r="R161" s="25"/>
    </row>
    <row r="162" spans="2:18" s="7" customFormat="1" x14ac:dyDescent="0.25">
      <c r="B162" s="33"/>
      <c r="C162" s="35"/>
      <c r="D162" s="7" t="s">
        <v>391</v>
      </c>
      <c r="E162" s="7">
        <v>34325.292999999998</v>
      </c>
      <c r="F162" s="7">
        <v>31192.839800000002</v>
      </c>
      <c r="G162" s="7">
        <v>14832.5762</v>
      </c>
      <c r="H162" s="7">
        <v>1061.9952000000001</v>
      </c>
      <c r="I162" s="7">
        <v>3.1545000000000001</v>
      </c>
      <c r="J162" s="7">
        <v>47.581200000000003</v>
      </c>
      <c r="K162" s="7">
        <v>1076.4946</v>
      </c>
      <c r="L162" s="7">
        <v>-3.0999999999999999E-3</v>
      </c>
      <c r="M162" s="7">
        <v>-5</v>
      </c>
      <c r="O162" s="17">
        <f t="shared" si="10"/>
        <v>6.6297193009003552E-2</v>
      </c>
      <c r="P162" s="17">
        <f t="shared" si="11"/>
        <v>6.2E-4</v>
      </c>
      <c r="Q162" s="24">
        <f t="shared" si="12"/>
        <v>6.6297193009003559</v>
      </c>
      <c r="R162" s="25"/>
    </row>
    <row r="163" spans="2:18" s="7" customFormat="1" x14ac:dyDescent="0.25">
      <c r="B163" s="33"/>
      <c r="C163" s="35"/>
      <c r="D163" s="7" t="s">
        <v>392</v>
      </c>
      <c r="E163" s="7">
        <v>34275.105499999998</v>
      </c>
      <c r="F163" s="7">
        <v>31389.9961</v>
      </c>
      <c r="G163" s="7">
        <v>15260.543</v>
      </c>
      <c r="H163" s="7">
        <v>1060.4952000000001</v>
      </c>
      <c r="I163" s="7">
        <v>3.3109999999999999</v>
      </c>
      <c r="J163" s="7">
        <v>47.581200000000003</v>
      </c>
      <c r="K163" s="7">
        <v>1042.4947999999999</v>
      </c>
      <c r="L163" s="7">
        <v>-2.8999999999999998E-3</v>
      </c>
      <c r="M163" s="7">
        <v>-5</v>
      </c>
      <c r="O163" s="17">
        <f t="shared" si="10"/>
        <v>6.9586307196960143E-2</v>
      </c>
      <c r="P163" s="17">
        <f t="shared" si="11"/>
        <v>5.8E-4</v>
      </c>
      <c r="Q163" s="24">
        <f t="shared" si="12"/>
        <v>6.9586307196960142</v>
      </c>
      <c r="R163" s="25"/>
    </row>
    <row r="164" spans="2:18" s="7" customFormat="1" x14ac:dyDescent="0.25">
      <c r="B164" s="33"/>
      <c r="C164" s="35"/>
      <c r="D164" s="7" t="s">
        <v>393</v>
      </c>
      <c r="E164" s="7">
        <v>34278.761700000003</v>
      </c>
      <c r="F164" s="7">
        <v>31411.783200000002</v>
      </c>
      <c r="G164" s="7">
        <v>15117.4746</v>
      </c>
      <c r="H164" s="7">
        <v>1039.4952000000001</v>
      </c>
      <c r="I164" s="7">
        <v>3.1297000000000001</v>
      </c>
      <c r="J164" s="7">
        <v>47.181199999999997</v>
      </c>
      <c r="K164" s="7">
        <v>1069.4946</v>
      </c>
      <c r="L164" s="7">
        <v>-3.3999999999999998E-3</v>
      </c>
      <c r="M164" s="7">
        <v>-5</v>
      </c>
      <c r="O164" s="17">
        <f t="shared" si="10"/>
        <v>6.6333624409722527E-2</v>
      </c>
      <c r="P164" s="17">
        <f t="shared" si="11"/>
        <v>6.7999999999999994E-4</v>
      </c>
      <c r="Q164" s="24">
        <f t="shared" si="12"/>
        <v>6.6333624409722525</v>
      </c>
      <c r="R164" s="25"/>
    </row>
    <row r="165" spans="2:18" s="7" customFormat="1" x14ac:dyDescent="0.25">
      <c r="B165" s="33"/>
      <c r="C165" s="35"/>
      <c r="D165" s="7" t="s">
        <v>394</v>
      </c>
      <c r="E165" s="7">
        <v>34390.675799999997</v>
      </c>
      <c r="F165" s="7">
        <v>30590.203099999999</v>
      </c>
      <c r="G165" s="7">
        <v>14613.5293</v>
      </c>
      <c r="H165" s="7">
        <v>1068.4951000000001</v>
      </c>
      <c r="I165" s="7">
        <v>3.073</v>
      </c>
      <c r="J165" s="7">
        <v>47.481200000000001</v>
      </c>
      <c r="K165" s="7">
        <v>1063.9946</v>
      </c>
      <c r="L165" s="7">
        <v>-3.0000000000000001E-3</v>
      </c>
      <c r="M165" s="7">
        <v>-5</v>
      </c>
      <c r="O165" s="17">
        <f t="shared" si="10"/>
        <v>6.4720352476348525E-2</v>
      </c>
      <c r="P165" s="17">
        <f t="shared" si="11"/>
        <v>6.0000000000000006E-4</v>
      </c>
      <c r="Q165" s="24">
        <f t="shared" si="12"/>
        <v>6.4720352476348531</v>
      </c>
      <c r="R165" s="25"/>
    </row>
    <row r="166" spans="2:18" s="7" customFormat="1" x14ac:dyDescent="0.25">
      <c r="B166" s="33"/>
      <c r="C166" s="35"/>
      <c r="D166" s="7" t="s">
        <v>395</v>
      </c>
      <c r="E166" s="7">
        <v>34262.660199999998</v>
      </c>
      <c r="F166" s="7">
        <v>30582.9375</v>
      </c>
      <c r="G166" s="7">
        <v>14601.343800000001</v>
      </c>
      <c r="H166" s="7">
        <v>1050.4952000000001</v>
      </c>
      <c r="I166" s="7">
        <v>2.8584000000000001</v>
      </c>
      <c r="J166" s="7">
        <v>47.481200000000001</v>
      </c>
      <c r="K166" s="7">
        <v>1063.4946</v>
      </c>
      <c r="L166" s="14">
        <v>-3.0000000000000001E-3</v>
      </c>
      <c r="M166" s="7">
        <v>-5</v>
      </c>
      <c r="O166" s="17">
        <f t="shared" si="10"/>
        <v>6.0200668896321072E-2</v>
      </c>
      <c r="P166" s="17">
        <f t="shared" si="11"/>
        <v>6.0000000000000006E-4</v>
      </c>
      <c r="Q166" s="24">
        <f t="shared" si="12"/>
        <v>6.0200668896321066</v>
      </c>
      <c r="R166" s="25"/>
    </row>
    <row r="167" spans="2:18" s="7" customFormat="1" x14ac:dyDescent="0.25">
      <c r="B167" s="33"/>
      <c r="C167" s="35"/>
      <c r="D167" s="7" t="s">
        <v>396</v>
      </c>
      <c r="E167" s="7">
        <v>34307.511700000003</v>
      </c>
      <c r="F167" s="7">
        <v>30707.7402</v>
      </c>
      <c r="G167" s="7">
        <v>15815.1738</v>
      </c>
      <c r="H167" s="7">
        <v>1063.9952000000001</v>
      </c>
      <c r="I167" s="7">
        <v>2.8037000000000001</v>
      </c>
      <c r="J167" s="7">
        <v>47.581200000000003</v>
      </c>
      <c r="K167" s="7">
        <v>1003.995</v>
      </c>
      <c r="L167" s="7">
        <v>-2.8999999999999998E-3</v>
      </c>
      <c r="M167" s="7">
        <v>-5</v>
      </c>
      <c r="O167" s="17">
        <f t="shared" si="10"/>
        <v>5.8924533219002463E-2</v>
      </c>
      <c r="P167" s="17">
        <f t="shared" si="11"/>
        <v>5.8E-4</v>
      </c>
      <c r="Q167" s="24">
        <f t="shared" si="12"/>
        <v>5.8924533219002466</v>
      </c>
      <c r="R167" s="25"/>
    </row>
    <row r="168" spans="2:18" s="7" customFormat="1" x14ac:dyDescent="0.25">
      <c r="B168" s="33"/>
      <c r="C168" s="35"/>
      <c r="D168" s="7" t="s">
        <v>397</v>
      </c>
      <c r="E168" s="7">
        <v>34194.042999999998</v>
      </c>
      <c r="F168" s="7">
        <v>30467.222699999998</v>
      </c>
      <c r="G168" s="7">
        <v>15413.5059</v>
      </c>
      <c r="H168" s="7">
        <v>1072.4951000000001</v>
      </c>
      <c r="I168" s="7">
        <v>2.8184</v>
      </c>
      <c r="J168" s="7">
        <v>48.081200000000003</v>
      </c>
      <c r="K168" s="7">
        <v>1034.9948999999999</v>
      </c>
      <c r="L168" s="7">
        <v>-3.3E-3</v>
      </c>
      <c r="M168" s="7">
        <v>-5</v>
      </c>
      <c r="O168" s="17">
        <f t="shared" si="10"/>
        <v>5.8617505386720795E-2</v>
      </c>
      <c r="P168" s="17">
        <f t="shared" si="11"/>
        <v>6.6E-4</v>
      </c>
      <c r="Q168" s="24">
        <f t="shared" si="12"/>
        <v>5.8617505386720792</v>
      </c>
      <c r="R168" s="25"/>
    </row>
    <row r="169" spans="2:18" s="7" customFormat="1" x14ac:dyDescent="0.25">
      <c r="B169" s="33"/>
      <c r="C169" s="35"/>
      <c r="D169" s="7" t="s">
        <v>398</v>
      </c>
      <c r="E169" s="7">
        <v>34242.804700000001</v>
      </c>
      <c r="F169" s="7">
        <v>30438.585899999998</v>
      </c>
      <c r="G169" s="7">
        <v>15032.170899999999</v>
      </c>
      <c r="H169" s="7">
        <v>1020.9954</v>
      </c>
      <c r="I169" s="7">
        <v>2.798</v>
      </c>
      <c r="J169" s="7">
        <v>47.981200000000001</v>
      </c>
      <c r="K169" s="7">
        <v>1042.4947999999999</v>
      </c>
      <c r="L169" s="7">
        <v>-3.2000000000000002E-3</v>
      </c>
      <c r="M169" s="7">
        <v>-5</v>
      </c>
      <c r="O169" s="17">
        <f t="shared" si="10"/>
        <v>5.8314506515051726E-2</v>
      </c>
      <c r="P169" s="17">
        <f t="shared" si="11"/>
        <v>6.4000000000000005E-4</v>
      </c>
      <c r="Q169" s="24">
        <f t="shared" si="12"/>
        <v>5.8314506515051727</v>
      </c>
      <c r="R169" s="25"/>
    </row>
    <row r="170" spans="2:18" s="7" customFormat="1" x14ac:dyDescent="0.25">
      <c r="B170" s="33"/>
      <c r="C170" s="35"/>
      <c r="D170" s="7" t="s">
        <v>399</v>
      </c>
      <c r="E170" s="7">
        <v>34356.828099999999</v>
      </c>
      <c r="F170" s="7">
        <v>30340.265599999999</v>
      </c>
      <c r="G170" s="7">
        <v>15003.497100000001</v>
      </c>
      <c r="H170" s="7">
        <v>1027.4954</v>
      </c>
      <c r="I170" s="7">
        <v>2.7881999999999998</v>
      </c>
      <c r="J170" s="7">
        <v>47.981200000000001</v>
      </c>
      <c r="K170" s="7">
        <v>1043.9947999999999</v>
      </c>
      <c r="L170" s="7">
        <v>-3.5000000000000001E-3</v>
      </c>
      <c r="M170" s="7">
        <v>-5</v>
      </c>
      <c r="O170" s="17">
        <f t="shared" si="10"/>
        <v>5.8110259851775273E-2</v>
      </c>
      <c r="P170" s="17">
        <f t="shared" si="11"/>
        <v>6.9999999999999999E-4</v>
      </c>
      <c r="Q170" s="24">
        <f t="shared" si="12"/>
        <v>5.811025985177527</v>
      </c>
      <c r="R170" s="25"/>
    </row>
    <row r="171" spans="2:18" s="7" customFormat="1" x14ac:dyDescent="0.25">
      <c r="B171" s="33"/>
      <c r="C171" s="35"/>
      <c r="D171" s="7" t="s">
        <v>400</v>
      </c>
      <c r="E171" s="7">
        <v>34342.074200000003</v>
      </c>
      <c r="F171" s="7">
        <v>30488.8105</v>
      </c>
      <c r="G171" s="7">
        <v>15532.637699999999</v>
      </c>
      <c r="H171" s="7">
        <v>1032.4954</v>
      </c>
      <c r="I171" s="18">
        <v>2.7784</v>
      </c>
      <c r="J171" s="7">
        <v>47.8812</v>
      </c>
      <c r="K171" s="7">
        <v>1026.9948999999999</v>
      </c>
      <c r="L171" s="7">
        <v>-2.8999999999999998E-3</v>
      </c>
      <c r="M171" s="7">
        <v>-5</v>
      </c>
      <c r="O171" s="17">
        <f>I171/J171</f>
        <v>5.8026950034669136E-2</v>
      </c>
      <c r="P171" s="17">
        <f t="shared" si="11"/>
        <v>5.8E-4</v>
      </c>
      <c r="Q171" s="24">
        <f t="shared" si="12"/>
        <v>5.8026950034669147</v>
      </c>
      <c r="R171" s="25"/>
    </row>
    <row r="172" spans="2:18" s="7" customFormat="1" x14ac:dyDescent="0.25">
      <c r="B172" s="33"/>
      <c r="C172" s="35"/>
      <c r="D172" s="7" t="s">
        <v>401</v>
      </c>
      <c r="E172" s="7">
        <v>31956.543000000001</v>
      </c>
      <c r="F172" s="7">
        <v>27185.644499999999</v>
      </c>
      <c r="G172" s="7">
        <v>13701.8066</v>
      </c>
      <c r="H172" s="7">
        <v>1025.4954</v>
      </c>
      <c r="I172" s="7">
        <v>2.448</v>
      </c>
      <c r="J172" s="7">
        <v>46.581200000000003</v>
      </c>
      <c r="K172" s="7">
        <v>1002.995</v>
      </c>
      <c r="L172" s="7">
        <v>-3.3999999999999998E-3</v>
      </c>
      <c r="M172" s="7">
        <v>-5</v>
      </c>
      <c r="O172" s="17">
        <f t="shared" si="10"/>
        <v>5.2553390638283251E-2</v>
      </c>
      <c r="P172" s="17">
        <f t="shared" si="11"/>
        <v>6.7999999999999994E-4</v>
      </c>
      <c r="Q172" s="24">
        <f t="shared" si="12"/>
        <v>5.2553390638283251</v>
      </c>
      <c r="R172" s="25"/>
    </row>
    <row r="173" spans="2:18" s="7" customFormat="1" x14ac:dyDescent="0.25">
      <c r="B173" s="33"/>
      <c r="C173" s="35"/>
      <c r="D173" s="7" t="s">
        <v>402</v>
      </c>
      <c r="E173" s="7">
        <v>30599.0059</v>
      </c>
      <c r="F173" s="7">
        <v>25603.8613</v>
      </c>
      <c r="G173" s="7">
        <v>14314.382799999999</v>
      </c>
      <c r="H173" s="7">
        <v>1029.9954</v>
      </c>
      <c r="I173" s="7">
        <v>2.3668</v>
      </c>
      <c r="J173" s="7">
        <v>46.281199999999998</v>
      </c>
      <c r="K173" s="7">
        <v>921.49540000000002</v>
      </c>
      <c r="L173" s="7">
        <v>-3.0000000000000001E-3</v>
      </c>
      <c r="M173" s="7">
        <v>-5</v>
      </c>
      <c r="O173" s="17">
        <f t="shared" si="10"/>
        <v>5.1139555586285579E-2</v>
      </c>
      <c r="P173" s="17">
        <f t="shared" si="11"/>
        <v>6.0000000000000006E-4</v>
      </c>
      <c r="Q173" s="24">
        <f t="shared" si="12"/>
        <v>5.1139555586285574</v>
      </c>
      <c r="R173" s="25"/>
    </row>
    <row r="174" spans="2:18" s="7" customFormat="1" x14ac:dyDescent="0.25">
      <c r="B174" s="33"/>
      <c r="C174" s="35"/>
      <c r="D174" s="7" t="s">
        <v>403</v>
      </c>
      <c r="E174" s="7">
        <v>29969.232400000001</v>
      </c>
      <c r="F174" s="7">
        <v>26139.464800000002</v>
      </c>
      <c r="G174" s="7">
        <v>14553.608399999999</v>
      </c>
      <c r="H174" s="7">
        <v>1099.4949999999999</v>
      </c>
      <c r="I174" s="7">
        <v>2.3107000000000002</v>
      </c>
      <c r="J174" s="7">
        <v>46.281199999999998</v>
      </c>
      <c r="K174" s="7">
        <v>968.99519999999995</v>
      </c>
      <c r="L174" s="7">
        <v>-3.3E-3</v>
      </c>
      <c r="M174" s="7">
        <v>-5</v>
      </c>
      <c r="O174" s="17">
        <f t="shared" si="10"/>
        <v>4.9927400326698533E-2</v>
      </c>
      <c r="P174" s="17">
        <f t="shared" si="11"/>
        <v>6.6E-4</v>
      </c>
      <c r="Q174" s="24">
        <f t="shared" si="12"/>
        <v>4.992740032669853</v>
      </c>
      <c r="R174" s="25"/>
    </row>
    <row r="175" spans="2:18" s="7" customFormat="1" x14ac:dyDescent="0.25">
      <c r="B175" s="33"/>
      <c r="C175" s="35"/>
      <c r="D175" s="7" t="s">
        <v>404</v>
      </c>
      <c r="E175" s="7">
        <v>32022.507799999999</v>
      </c>
      <c r="F175" s="7">
        <v>27396.3125</v>
      </c>
      <c r="G175" s="7">
        <v>14522.300800000001</v>
      </c>
      <c r="H175" s="7">
        <v>1047.9952000000001</v>
      </c>
      <c r="I175" s="7">
        <v>2.504</v>
      </c>
      <c r="J175" s="7">
        <v>47.181199999999997</v>
      </c>
      <c r="K175" s="7">
        <v>1027.4948999999999</v>
      </c>
      <c r="L175" s="7">
        <v>-3.0999999999999999E-3</v>
      </c>
      <c r="M175" s="7">
        <v>-5</v>
      </c>
      <c r="O175" s="17">
        <f t="shared" si="10"/>
        <v>5.3071986299627824E-2</v>
      </c>
      <c r="P175" s="17">
        <f t="shared" si="11"/>
        <v>6.2E-4</v>
      </c>
      <c r="Q175" s="24">
        <f t="shared" si="12"/>
        <v>5.307198629962782</v>
      </c>
      <c r="R175" s="25"/>
    </row>
    <row r="176" spans="2:18" s="7" customFormat="1" x14ac:dyDescent="0.25">
      <c r="B176" s="33"/>
      <c r="C176" s="35"/>
      <c r="D176" s="7" t="s">
        <v>405</v>
      </c>
      <c r="E176" s="7">
        <v>33027.964800000002</v>
      </c>
      <c r="F176" s="7">
        <v>28248.269499999999</v>
      </c>
      <c r="G176" s="7">
        <v>14890.737300000001</v>
      </c>
      <c r="H176" s="7">
        <v>1022.4954</v>
      </c>
      <c r="I176" s="7">
        <v>2.5354000000000001</v>
      </c>
      <c r="J176" s="7">
        <v>47.3812</v>
      </c>
      <c r="K176" s="7">
        <v>1006.9949</v>
      </c>
      <c r="L176" s="7">
        <v>-3.0999999999999999E-3</v>
      </c>
      <c r="M176" s="7">
        <v>-5</v>
      </c>
      <c r="O176" s="17">
        <f t="shared" si="10"/>
        <v>5.3510675120089828E-2</v>
      </c>
      <c r="P176" s="17">
        <f t="shared" si="11"/>
        <v>6.2E-4</v>
      </c>
      <c r="Q176" s="24">
        <f t="shared" si="12"/>
        <v>5.3510675120089823</v>
      </c>
      <c r="R176" s="25"/>
    </row>
    <row r="177" spans="2:18" s="7" customFormat="1" x14ac:dyDescent="0.25">
      <c r="B177" s="33"/>
      <c r="C177" s="35"/>
      <c r="D177" s="7" t="s">
        <v>406</v>
      </c>
      <c r="E177" s="7">
        <v>33084.015599999999</v>
      </c>
      <c r="F177" s="7">
        <v>29450.992200000001</v>
      </c>
      <c r="G177" s="7">
        <v>15175.124</v>
      </c>
      <c r="H177" s="7">
        <v>1010.9954</v>
      </c>
      <c r="I177" s="7">
        <v>2.6585000000000001</v>
      </c>
      <c r="J177" s="7">
        <v>47.781199999999998</v>
      </c>
      <c r="K177" s="7">
        <v>1013.4949</v>
      </c>
      <c r="L177" s="7">
        <v>-3.2000000000000002E-3</v>
      </c>
      <c r="M177" s="7">
        <v>-5</v>
      </c>
      <c r="O177" s="17">
        <f t="shared" si="10"/>
        <v>5.5639037947979544E-2</v>
      </c>
      <c r="P177" s="17">
        <f t="shared" si="11"/>
        <v>6.4000000000000005E-4</v>
      </c>
      <c r="Q177" s="24">
        <f t="shared" si="12"/>
        <v>5.5639037947979544</v>
      </c>
      <c r="R177" s="25"/>
    </row>
    <row r="178" spans="2:18" s="7" customFormat="1" x14ac:dyDescent="0.25">
      <c r="B178" s="33"/>
      <c r="C178" s="35"/>
      <c r="D178" s="7" t="s">
        <v>407</v>
      </c>
      <c r="E178" s="7">
        <v>33053.859400000001</v>
      </c>
      <c r="F178" s="7">
        <v>29529.6914</v>
      </c>
      <c r="G178" s="7">
        <v>14910.456099999999</v>
      </c>
      <c r="H178" s="7">
        <v>1031.4954</v>
      </c>
      <c r="I178" s="7">
        <v>2.6682000000000001</v>
      </c>
      <c r="J178" s="7">
        <v>47.8812</v>
      </c>
      <c r="K178" s="7">
        <v>1032.9948999999999</v>
      </c>
      <c r="L178" s="7">
        <v>-3.2000000000000002E-3</v>
      </c>
      <c r="M178" s="7">
        <v>-5</v>
      </c>
      <c r="O178" s="17">
        <f t="shared" si="10"/>
        <v>5.5725420415528436E-2</v>
      </c>
      <c r="P178" s="17">
        <f t="shared" si="11"/>
        <v>6.4000000000000005E-4</v>
      </c>
      <c r="Q178" s="24">
        <f t="shared" si="12"/>
        <v>5.5725420415528442</v>
      </c>
      <c r="R178" s="25"/>
    </row>
    <row r="179" spans="2:18" s="7" customFormat="1" x14ac:dyDescent="0.25">
      <c r="B179" s="33"/>
      <c r="C179" s="35"/>
      <c r="D179" s="7" t="s">
        <v>408</v>
      </c>
      <c r="E179" s="7">
        <v>31996.3652</v>
      </c>
      <c r="F179" s="7">
        <v>29527.906299999999</v>
      </c>
      <c r="G179" s="7">
        <v>14749.536099999999</v>
      </c>
      <c r="H179" s="7">
        <v>1016.9954</v>
      </c>
      <c r="I179" s="7">
        <v>2.6909000000000001</v>
      </c>
      <c r="J179" s="7">
        <v>48.281199999999998</v>
      </c>
      <c r="K179" s="7">
        <v>1039.4947999999999</v>
      </c>
      <c r="L179" s="14">
        <v>-3.0000000000000001E-3</v>
      </c>
      <c r="M179" s="7">
        <v>-5</v>
      </c>
      <c r="O179" s="17">
        <f t="shared" si="10"/>
        <v>5.5733908850649945E-2</v>
      </c>
      <c r="P179" s="17">
        <f t="shared" si="11"/>
        <v>6.0000000000000006E-4</v>
      </c>
      <c r="Q179" s="24">
        <f t="shared" si="12"/>
        <v>5.5733908850649945</v>
      </c>
      <c r="R179" s="25"/>
    </row>
    <row r="180" spans="2:18" s="7" customFormat="1" x14ac:dyDescent="0.25">
      <c r="B180" s="33"/>
      <c r="C180" s="35"/>
      <c r="D180" s="7" t="s">
        <v>409</v>
      </c>
      <c r="E180" s="7">
        <v>32950.652300000002</v>
      </c>
      <c r="F180" s="7">
        <v>30466.978500000001</v>
      </c>
      <c r="G180" s="7">
        <v>14618.1484</v>
      </c>
      <c r="H180" s="7">
        <v>1058.4952000000001</v>
      </c>
      <c r="I180" s="7">
        <v>2.7761999999999998</v>
      </c>
      <c r="J180" s="7">
        <v>48.6</v>
      </c>
      <c r="K180" s="7">
        <v>1035.9948999999999</v>
      </c>
      <c r="L180" s="7">
        <v>-3.3E-3</v>
      </c>
      <c r="M180" s="7">
        <v>-5</v>
      </c>
      <c r="O180" s="17">
        <f t="shared" si="10"/>
        <v>5.7123456790123449E-2</v>
      </c>
      <c r="P180" s="17">
        <f t="shared" si="11"/>
        <v>6.6E-4</v>
      </c>
      <c r="Q180" s="24">
        <f t="shared" si="12"/>
        <v>5.712345679012345</v>
      </c>
      <c r="R180" s="25"/>
    </row>
    <row r="181" spans="2:18" s="7" customFormat="1" x14ac:dyDescent="0.25">
      <c r="B181" s="33"/>
      <c r="C181" s="35"/>
      <c r="D181" s="7" t="s">
        <v>410</v>
      </c>
      <c r="E181" s="7">
        <v>33542.75</v>
      </c>
      <c r="F181" s="7">
        <v>30554.148399999998</v>
      </c>
      <c r="G181" s="7">
        <v>14729.6484</v>
      </c>
      <c r="H181" s="7">
        <v>1005.4954</v>
      </c>
      <c r="I181" s="7">
        <v>2.7372000000000001</v>
      </c>
      <c r="J181" s="7">
        <v>48.1</v>
      </c>
      <c r="K181" s="7">
        <v>994.995</v>
      </c>
      <c r="L181" s="7">
        <v>-2.8E-3</v>
      </c>
      <c r="M181" s="7">
        <v>-5</v>
      </c>
      <c r="O181" s="17">
        <f t="shared" si="10"/>
        <v>5.6906444906444906E-2</v>
      </c>
      <c r="P181" s="17">
        <f t="shared" si="11"/>
        <v>5.5999999999999995E-4</v>
      </c>
      <c r="Q181" s="24">
        <f t="shared" si="12"/>
        <v>5.6906444906444911</v>
      </c>
      <c r="R181" s="25"/>
    </row>
    <row r="182" spans="2:18" s="7" customFormat="1" x14ac:dyDescent="0.25">
      <c r="B182" s="33"/>
      <c r="C182" s="35"/>
      <c r="D182" s="7" t="s">
        <v>411</v>
      </c>
      <c r="E182" s="7">
        <v>34208.339800000002</v>
      </c>
      <c r="F182" s="7">
        <v>31215.419900000001</v>
      </c>
      <c r="G182" s="7">
        <v>15044.444299999999</v>
      </c>
      <c r="H182" s="7">
        <v>1029.9954</v>
      </c>
      <c r="I182" s="7">
        <v>2.8037000000000001</v>
      </c>
      <c r="J182" s="7">
        <v>48.1</v>
      </c>
      <c r="K182" s="7">
        <v>1006.9949</v>
      </c>
      <c r="L182" s="7">
        <v>-3.3999999999999998E-3</v>
      </c>
      <c r="M182" s="7">
        <v>-5</v>
      </c>
      <c r="O182" s="17">
        <f t="shared" si="10"/>
        <v>5.8288981288981287E-2</v>
      </c>
      <c r="P182" s="17">
        <f t="shared" si="11"/>
        <v>6.7999999999999994E-4</v>
      </c>
      <c r="Q182" s="24">
        <f t="shared" si="12"/>
        <v>5.8288981288981292</v>
      </c>
      <c r="R182" s="25"/>
    </row>
    <row r="183" spans="2:18" s="7" customFormat="1" x14ac:dyDescent="0.25">
      <c r="B183" s="33"/>
      <c r="C183" s="35"/>
      <c r="D183" s="7" t="s">
        <v>412</v>
      </c>
      <c r="E183" s="7">
        <v>34350.5</v>
      </c>
      <c r="F183" s="7">
        <v>31082.109400000001</v>
      </c>
      <c r="G183" s="7">
        <v>15246.7598</v>
      </c>
      <c r="H183" s="7">
        <v>1076.4951000000001</v>
      </c>
      <c r="I183" s="7">
        <v>2.9194</v>
      </c>
      <c r="J183" s="7">
        <v>48.4</v>
      </c>
      <c r="K183" s="7">
        <v>1046.4947999999999</v>
      </c>
      <c r="L183" s="7">
        <v>-3.0000000000000001E-3</v>
      </c>
      <c r="M183" s="7">
        <v>-5</v>
      </c>
      <c r="O183" s="17">
        <f t="shared" si="10"/>
        <v>6.0318181818181819E-2</v>
      </c>
      <c r="P183" s="17">
        <f t="shared" si="11"/>
        <v>6.0000000000000006E-4</v>
      </c>
      <c r="Q183" s="24">
        <f t="shared" si="12"/>
        <v>6.0318181818181822</v>
      </c>
      <c r="R183" s="25"/>
    </row>
    <row r="184" spans="2:18" s="7" customFormat="1" x14ac:dyDescent="0.25">
      <c r="B184" s="33"/>
      <c r="C184" s="35"/>
      <c r="D184" s="7" t="s">
        <v>413</v>
      </c>
      <c r="E184" s="7">
        <v>34109.496099999997</v>
      </c>
      <c r="F184" s="7">
        <v>30558.894499999999</v>
      </c>
      <c r="G184" s="7">
        <v>14782.819299999999</v>
      </c>
      <c r="H184" s="7">
        <v>1077.4951000000001</v>
      </c>
      <c r="I184" s="7">
        <v>2.8380999999999998</v>
      </c>
      <c r="J184" s="7">
        <v>47.4</v>
      </c>
      <c r="K184" s="7">
        <v>1083.9946</v>
      </c>
      <c r="L184" s="7">
        <v>-3.3E-3</v>
      </c>
      <c r="M184" s="7">
        <v>-5</v>
      </c>
      <c r="O184" s="17">
        <f t="shared" si="10"/>
        <v>5.9875527426160334E-2</v>
      </c>
      <c r="P184" s="17">
        <f t="shared" si="11"/>
        <v>6.6E-4</v>
      </c>
      <c r="Q184" s="24">
        <f t="shared" si="12"/>
        <v>5.9875527426160335</v>
      </c>
      <c r="R184" s="25"/>
    </row>
    <row r="185" spans="2:18" s="7" customFormat="1" x14ac:dyDescent="0.25">
      <c r="B185" s="33"/>
      <c r="C185" s="35"/>
      <c r="D185" s="7" t="s">
        <v>414</v>
      </c>
      <c r="E185" s="7">
        <v>34115.804700000001</v>
      </c>
      <c r="F185" s="7">
        <v>31832.857400000001</v>
      </c>
      <c r="G185" s="7">
        <v>15526.3701</v>
      </c>
      <c r="H185" s="7">
        <v>1020.9954</v>
      </c>
      <c r="I185" s="7">
        <v>2.915</v>
      </c>
      <c r="J185" s="7">
        <v>47.5</v>
      </c>
      <c r="K185" s="7">
        <v>1001.995</v>
      </c>
      <c r="L185" s="7">
        <v>-2.8999999999999998E-3</v>
      </c>
      <c r="M185" s="7">
        <v>-5</v>
      </c>
      <c r="O185" s="17">
        <f t="shared" si="10"/>
        <v>6.1368421052631579E-2</v>
      </c>
      <c r="P185" s="17">
        <f t="shared" si="11"/>
        <v>5.8E-4</v>
      </c>
      <c r="Q185" s="24">
        <f t="shared" si="12"/>
        <v>6.1368421052631579</v>
      </c>
      <c r="R185" s="25"/>
    </row>
    <row r="186" spans="2:18" s="7" customFormat="1" x14ac:dyDescent="0.25">
      <c r="B186" s="33"/>
      <c r="C186" s="35"/>
      <c r="D186" s="7" t="s">
        <v>415</v>
      </c>
      <c r="E186" s="7">
        <v>34420.882799999999</v>
      </c>
      <c r="F186" s="7">
        <v>31339.5566</v>
      </c>
      <c r="G186" s="7">
        <v>15434.232400000001</v>
      </c>
      <c r="H186" s="7">
        <v>1007.4954</v>
      </c>
      <c r="I186" s="7">
        <v>2.9975000000000001</v>
      </c>
      <c r="J186" s="7">
        <v>47.5</v>
      </c>
      <c r="K186" s="7">
        <v>1003.495</v>
      </c>
      <c r="L186" s="7">
        <v>-3.5000000000000001E-3</v>
      </c>
      <c r="M186" s="7">
        <v>-5</v>
      </c>
      <c r="O186" s="17">
        <f t="shared" si="10"/>
        <v>6.3105263157894734E-2</v>
      </c>
      <c r="P186" s="17">
        <f t="shared" si="11"/>
        <v>6.9999999999999999E-4</v>
      </c>
      <c r="Q186" s="24">
        <f t="shared" si="12"/>
        <v>6.3105263157894731</v>
      </c>
      <c r="R186" s="25"/>
    </row>
    <row r="187" spans="2:18" s="7" customFormat="1" x14ac:dyDescent="0.25">
      <c r="B187" s="33"/>
      <c r="C187" s="35"/>
      <c r="D187" s="7" t="s">
        <v>416</v>
      </c>
      <c r="E187" s="7">
        <v>34387.347699999998</v>
      </c>
      <c r="F187" s="7">
        <v>31352.787100000001</v>
      </c>
      <c r="G187" s="7">
        <v>15221.636699999999</v>
      </c>
      <c r="H187" s="7">
        <v>1031.9954</v>
      </c>
      <c r="I187" s="7">
        <v>3.1074999999999999</v>
      </c>
      <c r="J187" s="7">
        <v>47.4</v>
      </c>
      <c r="K187" s="7">
        <v>1016.4949</v>
      </c>
      <c r="L187" s="7">
        <v>-2.8999999999999998E-3</v>
      </c>
      <c r="M187" s="7">
        <v>-5</v>
      </c>
      <c r="O187" s="17">
        <f t="shared" si="10"/>
        <v>6.5559071729957813E-2</v>
      </c>
      <c r="P187" s="17">
        <f t="shared" si="11"/>
        <v>5.8E-4</v>
      </c>
      <c r="Q187" s="24">
        <f t="shared" si="12"/>
        <v>6.5559071729957807</v>
      </c>
      <c r="R187" s="25"/>
    </row>
    <row r="188" spans="2:18" s="7" customFormat="1" x14ac:dyDescent="0.25">
      <c r="B188" s="33"/>
      <c r="C188" s="35"/>
      <c r="D188" s="7" t="s">
        <v>417</v>
      </c>
      <c r="E188" s="7">
        <v>34329.164100000002</v>
      </c>
      <c r="F188" s="7">
        <v>31320.921900000001</v>
      </c>
      <c r="G188" s="7">
        <v>15123.074199999999</v>
      </c>
      <c r="H188" s="7">
        <v>1037.9952000000001</v>
      </c>
      <c r="I188" s="7">
        <v>3.0424000000000002</v>
      </c>
      <c r="J188" s="7">
        <v>47.4</v>
      </c>
      <c r="K188" s="7">
        <v>1036.9947999999999</v>
      </c>
      <c r="L188" s="7">
        <v>-3.3999999999999998E-3</v>
      </c>
      <c r="M188" s="7">
        <v>-5</v>
      </c>
      <c r="O188" s="17">
        <f t="shared" si="10"/>
        <v>6.4185654008438828E-2</v>
      </c>
      <c r="P188" s="17">
        <f t="shared" si="11"/>
        <v>6.7999999999999994E-4</v>
      </c>
      <c r="Q188" s="24">
        <f t="shared" si="12"/>
        <v>6.4185654008438826</v>
      </c>
      <c r="R188" s="25"/>
    </row>
    <row r="189" spans="2:18" s="7" customFormat="1" x14ac:dyDescent="0.25">
      <c r="B189" s="33"/>
      <c r="C189" s="35"/>
      <c r="D189" s="7" t="s">
        <v>418</v>
      </c>
      <c r="E189" s="7">
        <v>34355.761700000003</v>
      </c>
      <c r="F189" s="7">
        <v>31509.277300000002</v>
      </c>
      <c r="G189" s="7">
        <v>14707.614299999999</v>
      </c>
      <c r="H189" s="7">
        <v>1064.4951000000001</v>
      </c>
      <c r="I189" s="7">
        <v>3.0996999999999999</v>
      </c>
      <c r="J189" s="7">
        <v>47.9</v>
      </c>
      <c r="K189" s="7">
        <v>1064.9946</v>
      </c>
      <c r="L189" s="7">
        <v>-2.8999999999999998E-3</v>
      </c>
      <c r="M189" s="7">
        <v>-5</v>
      </c>
      <c r="O189" s="17">
        <f t="shared" si="10"/>
        <v>6.4711899791231736E-2</v>
      </c>
      <c r="P189" s="17">
        <f t="shared" si="11"/>
        <v>5.8E-4</v>
      </c>
      <c r="Q189" s="24">
        <f t="shared" si="12"/>
        <v>6.4711899791231735</v>
      </c>
      <c r="R189" s="25"/>
    </row>
    <row r="190" spans="2:18" s="7" customFormat="1" x14ac:dyDescent="0.25">
      <c r="B190" s="33"/>
      <c r="C190" s="35"/>
      <c r="D190" s="7" t="s">
        <v>419</v>
      </c>
      <c r="E190" s="7">
        <v>34320.867200000001</v>
      </c>
      <c r="F190" s="7">
        <v>31762.179700000001</v>
      </c>
      <c r="G190" s="7">
        <v>14802.854499999999</v>
      </c>
      <c r="H190" s="7">
        <v>1035.4954</v>
      </c>
      <c r="I190" s="7">
        <v>2.9689999999999999</v>
      </c>
      <c r="J190" s="7">
        <v>48</v>
      </c>
      <c r="K190" s="7">
        <v>1045.4947999999999</v>
      </c>
      <c r="L190" s="7">
        <v>-3.3E-3</v>
      </c>
      <c r="M190" s="7">
        <v>-5</v>
      </c>
      <c r="O190" s="17">
        <f t="shared" si="10"/>
        <v>6.1854166666666661E-2</v>
      </c>
      <c r="P190" s="17">
        <f t="shared" si="11"/>
        <v>6.6E-4</v>
      </c>
      <c r="Q190" s="24">
        <f t="shared" si="12"/>
        <v>6.1854166666666668</v>
      </c>
      <c r="R190" s="25"/>
    </row>
    <row r="191" spans="2:18" s="7" customFormat="1" x14ac:dyDescent="0.25">
      <c r="B191" s="33"/>
      <c r="C191" s="35"/>
      <c r="D191" s="7" t="s">
        <v>420</v>
      </c>
      <c r="E191" s="7">
        <v>34384.671900000001</v>
      </c>
      <c r="F191" s="7">
        <v>31682.916000000001</v>
      </c>
      <c r="G191" s="7">
        <v>14828.320299999999</v>
      </c>
      <c r="H191" s="7">
        <v>1045.9952000000001</v>
      </c>
      <c r="I191" s="7">
        <v>2.9565000000000001</v>
      </c>
      <c r="J191" s="7">
        <v>48.4</v>
      </c>
      <c r="K191" s="7">
        <v>1027.4948999999999</v>
      </c>
      <c r="L191" s="7">
        <v>-3.2000000000000002E-3</v>
      </c>
      <c r="M191" s="7">
        <v>-5</v>
      </c>
      <c r="O191" s="17">
        <f t="shared" si="10"/>
        <v>6.108471074380166E-2</v>
      </c>
      <c r="P191" s="17">
        <f t="shared" si="11"/>
        <v>6.4000000000000005E-4</v>
      </c>
      <c r="Q191" s="24">
        <f t="shared" si="12"/>
        <v>6.1084710743801658</v>
      </c>
      <c r="R191" s="25"/>
    </row>
    <row r="192" spans="2:18" s="7" customFormat="1" x14ac:dyDescent="0.25">
      <c r="B192" s="33"/>
      <c r="C192" s="35"/>
      <c r="D192" s="7" t="s">
        <v>421</v>
      </c>
      <c r="E192" s="7">
        <v>34286.070299999999</v>
      </c>
      <c r="F192" s="7">
        <v>31612.541000000001</v>
      </c>
      <c r="G192" s="7">
        <v>14915.0605</v>
      </c>
      <c r="H192" s="7">
        <v>1036.4954</v>
      </c>
      <c r="I192" s="7">
        <v>2.8965000000000001</v>
      </c>
      <c r="J192" s="7">
        <v>48.4</v>
      </c>
      <c r="K192" s="7">
        <v>1032.4948999999999</v>
      </c>
      <c r="L192" s="7">
        <v>-3.2000000000000002E-3</v>
      </c>
      <c r="M192" s="7">
        <v>-5</v>
      </c>
      <c r="O192" s="17">
        <f t="shared" si="10"/>
        <v>5.9845041322314052E-2</v>
      </c>
      <c r="P192" s="17">
        <f t="shared" si="11"/>
        <v>6.4000000000000005E-4</v>
      </c>
      <c r="Q192" s="24">
        <f t="shared" si="12"/>
        <v>5.9845041322314056</v>
      </c>
      <c r="R192" s="25"/>
    </row>
    <row r="193" spans="2:18" s="7" customFormat="1" x14ac:dyDescent="0.25">
      <c r="B193" s="33"/>
      <c r="C193" s="35"/>
      <c r="D193" s="7" t="s">
        <v>422</v>
      </c>
      <c r="E193" s="7">
        <v>34315.898399999998</v>
      </c>
      <c r="F193" s="7">
        <v>31418.458999999999</v>
      </c>
      <c r="G193" s="7">
        <v>14794.602500000001</v>
      </c>
      <c r="H193" s="7">
        <v>1040.4952000000001</v>
      </c>
      <c r="I193" s="7">
        <v>2.8799000000000001</v>
      </c>
      <c r="J193" s="7">
        <v>48.4</v>
      </c>
      <c r="K193" s="7">
        <v>1033.4948999999999</v>
      </c>
      <c r="L193" s="7">
        <v>-3.2000000000000002E-3</v>
      </c>
      <c r="M193" s="7">
        <v>-5</v>
      </c>
      <c r="O193" s="17">
        <f t="shared" si="10"/>
        <v>5.9502066115702482E-2</v>
      </c>
      <c r="P193" s="17">
        <f t="shared" si="11"/>
        <v>6.4000000000000005E-4</v>
      </c>
      <c r="Q193" s="24">
        <f t="shared" si="12"/>
        <v>5.9502066115702492</v>
      </c>
      <c r="R193" s="25"/>
    </row>
    <row r="194" spans="2:18" s="7" customFormat="1" x14ac:dyDescent="0.25">
      <c r="B194" s="33"/>
      <c r="C194" s="35"/>
      <c r="D194" s="7" t="s">
        <v>423</v>
      </c>
      <c r="E194" s="7">
        <v>34296.875</v>
      </c>
      <c r="F194" s="7">
        <v>31436.074199999999</v>
      </c>
      <c r="G194" s="7">
        <v>14666.381799999999</v>
      </c>
      <c r="H194" s="7">
        <v>1035.4954</v>
      </c>
      <c r="I194" s="7">
        <v>2.8919999999999999</v>
      </c>
      <c r="J194" s="7">
        <v>48.4</v>
      </c>
      <c r="K194" s="7">
        <v>1035.4948999999999</v>
      </c>
      <c r="L194" s="7">
        <v>-3.2000000000000002E-3</v>
      </c>
      <c r="M194" s="7">
        <v>-5</v>
      </c>
      <c r="O194" s="17">
        <f t="shared" si="10"/>
        <v>5.9752066115702482E-2</v>
      </c>
      <c r="P194" s="17">
        <f t="shared" si="11"/>
        <v>6.4000000000000005E-4</v>
      </c>
      <c r="Q194" s="24">
        <f t="shared" si="12"/>
        <v>5.9752066115702487</v>
      </c>
      <c r="R194" s="25"/>
    </row>
    <row r="195" spans="2:18" s="7" customFormat="1" x14ac:dyDescent="0.25">
      <c r="B195" s="33"/>
      <c r="C195" s="35"/>
      <c r="D195" s="7" t="s">
        <v>424</v>
      </c>
      <c r="E195" s="7">
        <v>34278.613299999997</v>
      </c>
      <c r="F195" s="7">
        <v>31161.478500000001</v>
      </c>
      <c r="G195" s="7">
        <v>14795.21</v>
      </c>
      <c r="H195" s="7">
        <v>1043.4952000000001</v>
      </c>
      <c r="I195" s="7">
        <v>2.8774999999999999</v>
      </c>
      <c r="J195" s="7">
        <v>48.3</v>
      </c>
      <c r="K195" s="7">
        <v>1038.4947999999999</v>
      </c>
      <c r="L195" s="7">
        <v>-3.0000000000000001E-3</v>
      </c>
      <c r="M195" s="7">
        <v>-5</v>
      </c>
      <c r="O195" s="17">
        <f t="shared" si="10"/>
        <v>5.9575569358178058E-2</v>
      </c>
      <c r="P195" s="17">
        <f t="shared" si="11"/>
        <v>6.0000000000000006E-4</v>
      </c>
      <c r="Q195" s="24">
        <f t="shared" si="12"/>
        <v>5.9575569358178058</v>
      </c>
      <c r="R195" s="25"/>
    </row>
    <row r="196" spans="2:18" s="7" customFormat="1" x14ac:dyDescent="0.25">
      <c r="B196" s="33"/>
      <c r="C196" s="35"/>
      <c r="D196" s="7" t="s">
        <v>425</v>
      </c>
      <c r="E196" s="7">
        <v>34326.996099999997</v>
      </c>
      <c r="F196" s="7">
        <v>31329.781299999999</v>
      </c>
      <c r="G196" s="7">
        <v>15394.5371</v>
      </c>
      <c r="H196" s="7">
        <v>1026.9954</v>
      </c>
      <c r="I196" s="7">
        <v>2.8963999999999999</v>
      </c>
      <c r="J196" s="7">
        <v>48.5</v>
      </c>
      <c r="K196" s="7">
        <v>1027.9948999999999</v>
      </c>
      <c r="L196" s="7">
        <v>-3.3E-3</v>
      </c>
      <c r="M196" s="7">
        <v>-5</v>
      </c>
      <c r="O196" s="17">
        <f t="shared" si="10"/>
        <v>5.9719587628865978E-2</v>
      </c>
      <c r="P196" s="17">
        <f t="shared" si="11"/>
        <v>6.6E-4</v>
      </c>
      <c r="Q196" s="24">
        <f t="shared" si="12"/>
        <v>5.9719587628865973</v>
      </c>
      <c r="R196" s="25"/>
    </row>
    <row r="197" spans="2:18" s="7" customFormat="1" x14ac:dyDescent="0.25">
      <c r="B197" s="33"/>
      <c r="C197" s="35"/>
      <c r="D197" s="7" t="s">
        <v>426</v>
      </c>
      <c r="E197" s="7">
        <v>34379.593800000002</v>
      </c>
      <c r="F197" s="7">
        <v>31332.406299999999</v>
      </c>
      <c r="G197" s="7">
        <v>15130.554700000001</v>
      </c>
      <c r="H197" s="7">
        <v>1042.4952000000001</v>
      </c>
      <c r="I197" s="7">
        <v>2.8681999999999999</v>
      </c>
      <c r="J197" s="7">
        <v>48.3</v>
      </c>
      <c r="K197" s="7">
        <v>1040.9947999999999</v>
      </c>
      <c r="L197" s="7">
        <v>-2.8999999999999998E-3</v>
      </c>
      <c r="M197" s="7">
        <v>-5</v>
      </c>
      <c r="O197" s="17">
        <f t="shared" si="10"/>
        <v>5.9383022774327124E-2</v>
      </c>
      <c r="P197" s="17">
        <f t="shared" si="11"/>
        <v>5.8E-4</v>
      </c>
      <c r="Q197" s="24">
        <f t="shared" si="12"/>
        <v>5.9383022774327117</v>
      </c>
      <c r="R197" s="25"/>
    </row>
    <row r="198" spans="2:18" s="7" customFormat="1" x14ac:dyDescent="0.25">
      <c r="B198" s="33"/>
      <c r="C198" s="35"/>
      <c r="D198" s="7" t="s">
        <v>427</v>
      </c>
      <c r="E198" s="7">
        <v>34307.542999999998</v>
      </c>
      <c r="F198" s="7">
        <v>31475.894499999999</v>
      </c>
      <c r="G198" s="7">
        <v>15167.498</v>
      </c>
      <c r="H198" s="7">
        <v>1030.9954</v>
      </c>
      <c r="I198" s="7">
        <v>2.8210000000000002</v>
      </c>
      <c r="J198" s="7">
        <v>48.2</v>
      </c>
      <c r="K198" s="7">
        <v>1038.9947999999999</v>
      </c>
      <c r="L198" s="7">
        <v>-3.3999999999999998E-3</v>
      </c>
      <c r="M198" s="7">
        <v>-5</v>
      </c>
      <c r="O198" s="17">
        <f t="shared" si="10"/>
        <v>5.8526970954356848E-2</v>
      </c>
      <c r="P198" s="17">
        <f t="shared" si="11"/>
        <v>6.7999999999999994E-4</v>
      </c>
      <c r="Q198" s="24">
        <f t="shared" si="12"/>
        <v>5.8526970954356843</v>
      </c>
      <c r="R198" s="25"/>
    </row>
    <row r="199" spans="2:18" s="7" customFormat="1" x14ac:dyDescent="0.25">
      <c r="B199" s="33"/>
      <c r="C199" s="35"/>
      <c r="D199" s="7" t="s">
        <v>428</v>
      </c>
      <c r="E199" s="7">
        <v>15130.554700000001</v>
      </c>
      <c r="F199" s="7">
        <v>31308.515599999999</v>
      </c>
      <c r="G199" s="7">
        <v>14906.074199999999</v>
      </c>
      <c r="H199" s="7">
        <v>1046.9952000000001</v>
      </c>
      <c r="I199" s="7">
        <v>2.8045</v>
      </c>
      <c r="J199" s="7">
        <v>48.2</v>
      </c>
      <c r="K199" s="7">
        <v>1067.4946</v>
      </c>
      <c r="L199" s="7">
        <v>-2.8999999999999998E-3</v>
      </c>
      <c r="M199" s="7">
        <v>-5</v>
      </c>
      <c r="O199" s="17">
        <f t="shared" si="10"/>
        <v>5.8184647302904562E-2</v>
      </c>
      <c r="P199" s="17">
        <f t="shared" si="11"/>
        <v>5.8E-4</v>
      </c>
      <c r="Q199" s="24">
        <f t="shared" si="12"/>
        <v>5.8184647302904553</v>
      </c>
      <c r="R199" s="25"/>
    </row>
    <row r="200" spans="2:18" s="7" customFormat="1" x14ac:dyDescent="0.25">
      <c r="B200" s="33"/>
      <c r="C200" s="35"/>
      <c r="D200" s="7" t="s">
        <v>429</v>
      </c>
      <c r="E200" s="7">
        <v>34240.691400000003</v>
      </c>
      <c r="F200" s="7">
        <v>31158.1211</v>
      </c>
      <c r="G200" s="7">
        <v>14740.694299999999</v>
      </c>
      <c r="H200" s="7">
        <v>1020.4954</v>
      </c>
      <c r="I200" s="7">
        <v>2.8331</v>
      </c>
      <c r="J200" s="7">
        <v>48.2</v>
      </c>
      <c r="K200" s="7">
        <v>1066.4946</v>
      </c>
      <c r="L200" s="7">
        <v>-3.5000000000000001E-3</v>
      </c>
      <c r="M200" s="7">
        <v>-5</v>
      </c>
      <c r="O200" s="17">
        <f t="shared" si="10"/>
        <v>5.877800829875518E-2</v>
      </c>
      <c r="P200" s="17">
        <f t="shared" si="11"/>
        <v>6.9999999999999999E-4</v>
      </c>
      <c r="Q200" s="24">
        <f t="shared" si="12"/>
        <v>5.8778008298755182</v>
      </c>
      <c r="R200" s="25"/>
    </row>
    <row r="201" spans="2:18" s="7" customFormat="1" x14ac:dyDescent="0.25">
      <c r="B201" s="33"/>
      <c r="C201" s="35"/>
      <c r="D201" s="7" t="s">
        <v>430</v>
      </c>
      <c r="E201" s="7">
        <v>34355.570299999999</v>
      </c>
      <c r="F201" s="7">
        <v>31083.0566</v>
      </c>
      <c r="G201" s="7">
        <v>14593.416999999999</v>
      </c>
      <c r="H201" s="7">
        <v>1004.9954</v>
      </c>
      <c r="I201" s="7">
        <v>2.7967</v>
      </c>
      <c r="J201" s="7">
        <v>48.2</v>
      </c>
      <c r="K201" s="7">
        <v>1031.4948999999999</v>
      </c>
      <c r="L201" s="7">
        <v>-3.0000000000000001E-3</v>
      </c>
      <c r="M201" s="7">
        <v>-5</v>
      </c>
      <c r="O201" s="17">
        <f t="shared" si="10"/>
        <v>5.8022821576763479E-2</v>
      </c>
      <c r="P201" s="17">
        <f t="shared" si="11"/>
        <v>6.0000000000000006E-4</v>
      </c>
      <c r="Q201" s="24">
        <f t="shared" si="12"/>
        <v>5.8022821576763475</v>
      </c>
      <c r="R201" s="25"/>
    </row>
    <row r="202" spans="2:18" s="7" customFormat="1" x14ac:dyDescent="0.25">
      <c r="B202" s="33"/>
      <c r="C202" s="35"/>
      <c r="D202" s="7" t="s">
        <v>431</v>
      </c>
      <c r="E202" s="7">
        <v>34283.191400000003</v>
      </c>
      <c r="F202" s="7">
        <v>31196.3125</v>
      </c>
      <c r="G202" s="7">
        <v>14155.713900000001</v>
      </c>
      <c r="H202" s="7">
        <v>967.99559999999997</v>
      </c>
      <c r="I202" s="7">
        <v>2.7852999999999999</v>
      </c>
      <c r="J202" s="7">
        <v>48.2</v>
      </c>
      <c r="K202" s="7">
        <v>1045.9947999999999</v>
      </c>
      <c r="L202" s="7">
        <v>-3.0999999999999999E-3</v>
      </c>
      <c r="M202" s="7">
        <v>-5</v>
      </c>
      <c r="O202" s="17">
        <f t="shared" si="10"/>
        <v>5.7786307053941902E-2</v>
      </c>
      <c r="P202" s="17">
        <f t="shared" si="11"/>
        <v>6.2E-4</v>
      </c>
      <c r="Q202" s="24">
        <f t="shared" si="12"/>
        <v>5.7786307053941899</v>
      </c>
      <c r="R202" s="25"/>
    </row>
    <row r="203" spans="2:18" s="7" customFormat="1" x14ac:dyDescent="0.25">
      <c r="B203" s="33"/>
      <c r="C203" s="35"/>
      <c r="D203" s="7" t="s">
        <v>432</v>
      </c>
      <c r="E203" s="7">
        <v>34344.332000000002</v>
      </c>
      <c r="F203" s="7">
        <v>31305.703099999999</v>
      </c>
      <c r="G203" s="7">
        <v>14983.8066</v>
      </c>
      <c r="H203" s="7">
        <v>988.49549999999999</v>
      </c>
      <c r="I203" s="7">
        <v>2.8148</v>
      </c>
      <c r="J203" s="7">
        <v>48.7</v>
      </c>
      <c r="K203" s="7">
        <v>1024.9948999999999</v>
      </c>
      <c r="L203" s="7">
        <v>-3.3E-3</v>
      </c>
      <c r="M203" s="7">
        <v>-5</v>
      </c>
      <c r="O203" s="17">
        <f t="shared" si="10"/>
        <v>5.7798767967145788E-2</v>
      </c>
      <c r="P203" s="17">
        <f t="shared" si="11"/>
        <v>6.6E-4</v>
      </c>
      <c r="Q203" s="24">
        <f t="shared" si="12"/>
        <v>5.7798767967145785</v>
      </c>
      <c r="R203" s="25"/>
    </row>
    <row r="204" spans="2:18" s="7" customFormat="1" x14ac:dyDescent="0.25">
      <c r="B204" s="33"/>
      <c r="C204" s="35"/>
      <c r="D204" s="7" t="s">
        <v>433</v>
      </c>
      <c r="E204" s="7">
        <v>34285.015599999999</v>
      </c>
      <c r="F204" s="7">
        <v>30718.6914</v>
      </c>
      <c r="G204" s="7">
        <v>14462.8662</v>
      </c>
      <c r="H204" s="7">
        <v>1007.9954</v>
      </c>
      <c r="I204" s="7">
        <v>2.8660000000000001</v>
      </c>
      <c r="J204" s="7">
        <v>48.7</v>
      </c>
      <c r="K204" s="7">
        <v>1062.4946</v>
      </c>
      <c r="L204" s="7">
        <v>-3.3999999999999998E-3</v>
      </c>
      <c r="M204" s="7">
        <v>-5</v>
      </c>
      <c r="O204" s="17">
        <f t="shared" si="10"/>
        <v>5.8850102669404519E-2</v>
      </c>
      <c r="P204" s="17">
        <f t="shared" si="11"/>
        <v>6.7999999999999994E-4</v>
      </c>
      <c r="Q204" s="24">
        <f t="shared" si="12"/>
        <v>5.8850102669404514</v>
      </c>
      <c r="R204" s="25"/>
    </row>
    <row r="205" spans="2:18" s="7" customFormat="1" x14ac:dyDescent="0.25">
      <c r="B205" s="33"/>
      <c r="C205" s="35"/>
      <c r="D205" s="7" t="s">
        <v>434</v>
      </c>
      <c r="E205" s="7">
        <v>34222.605499999998</v>
      </c>
      <c r="F205" s="7">
        <v>31251.527300000002</v>
      </c>
      <c r="G205" s="7">
        <v>15291.820299999999</v>
      </c>
      <c r="H205" s="7">
        <v>1012.4954</v>
      </c>
      <c r="I205" s="7">
        <v>2.8740000000000001</v>
      </c>
      <c r="J205" s="7">
        <v>48.8</v>
      </c>
      <c r="K205" s="7">
        <v>1005.9949</v>
      </c>
      <c r="L205" s="7">
        <v>-2.8999999999999998E-3</v>
      </c>
      <c r="M205" s="7">
        <v>-5</v>
      </c>
      <c r="O205" s="17">
        <f t="shared" si="10"/>
        <v>5.8893442622950827E-2</v>
      </c>
      <c r="P205" s="17">
        <f t="shared" si="11"/>
        <v>5.8E-4</v>
      </c>
      <c r="Q205" s="24">
        <f t="shared" si="12"/>
        <v>5.8893442622950829</v>
      </c>
      <c r="R205" s="25"/>
    </row>
    <row r="206" spans="2:18" s="7" customFormat="1" x14ac:dyDescent="0.25">
      <c r="B206" s="33"/>
      <c r="C206" s="35"/>
      <c r="D206" s="7" t="s">
        <v>435</v>
      </c>
      <c r="E206" s="7">
        <v>34360.453099999999</v>
      </c>
      <c r="F206" s="7">
        <v>31259.160199999998</v>
      </c>
      <c r="G206" s="7">
        <v>14870.194299999999</v>
      </c>
      <c r="H206" s="7">
        <v>1049.9952000000001</v>
      </c>
      <c r="I206" s="7">
        <v>2.8765999999999998</v>
      </c>
      <c r="J206" s="7">
        <v>48.6</v>
      </c>
      <c r="K206" s="7">
        <v>1052.4947999999999</v>
      </c>
      <c r="L206" s="7">
        <v>-3.3999999999999998E-3</v>
      </c>
      <c r="M206" s="7">
        <v>-5</v>
      </c>
      <c r="O206" s="17">
        <f t="shared" si="10"/>
        <v>5.9189300411522629E-2</v>
      </c>
      <c r="P206" s="17">
        <f t="shared" si="11"/>
        <v>6.7999999999999994E-4</v>
      </c>
      <c r="Q206" s="24">
        <f t="shared" si="12"/>
        <v>5.9189300411522625</v>
      </c>
      <c r="R206" s="25"/>
    </row>
    <row r="207" spans="2:18" s="7" customFormat="1" x14ac:dyDescent="0.25">
      <c r="B207" s="33"/>
      <c r="C207" s="35"/>
      <c r="D207" s="7" t="s">
        <v>436</v>
      </c>
      <c r="E207" s="7">
        <v>34486.476600000002</v>
      </c>
      <c r="F207" s="7">
        <v>31512.976600000002</v>
      </c>
      <c r="G207" s="7">
        <v>14716.9375</v>
      </c>
      <c r="H207" s="7">
        <v>1001.4955</v>
      </c>
      <c r="I207" s="7">
        <v>2.8717999999999999</v>
      </c>
      <c r="J207" s="7">
        <v>47.8</v>
      </c>
      <c r="K207" s="7">
        <v>1051.9947999999999</v>
      </c>
      <c r="L207" s="7">
        <v>-3.2000000000000002E-3</v>
      </c>
      <c r="M207" s="7">
        <v>-5</v>
      </c>
      <c r="O207" s="17">
        <f t="shared" si="10"/>
        <v>6.0079497907949794E-2</v>
      </c>
      <c r="P207" s="17">
        <f t="shared" si="11"/>
        <v>6.4000000000000005E-4</v>
      </c>
      <c r="Q207" s="24">
        <f t="shared" si="12"/>
        <v>6.0079497907949788</v>
      </c>
      <c r="R207" s="25"/>
    </row>
    <row r="208" spans="2:18" s="7" customFormat="1" x14ac:dyDescent="0.25">
      <c r="B208" s="33"/>
      <c r="C208" s="35"/>
      <c r="D208" s="7" t="s">
        <v>437</v>
      </c>
      <c r="E208" s="7">
        <v>34502.480499999998</v>
      </c>
      <c r="F208" s="7">
        <v>31892.593799999999</v>
      </c>
      <c r="G208" s="7">
        <v>14853.102500000001</v>
      </c>
      <c r="H208" s="7">
        <v>1027.9954</v>
      </c>
      <c r="I208" s="7">
        <v>2.8748999999999998</v>
      </c>
      <c r="J208" s="7">
        <v>47.8</v>
      </c>
      <c r="K208" s="7">
        <v>1059.4947999999999</v>
      </c>
      <c r="L208" s="7">
        <v>-3.2000000000000002E-3</v>
      </c>
      <c r="M208" s="7">
        <v>-5</v>
      </c>
      <c r="O208" s="17">
        <f t="shared" si="10"/>
        <v>6.0144351464435149E-2</v>
      </c>
      <c r="P208" s="17">
        <f t="shared" si="11"/>
        <v>6.4000000000000005E-4</v>
      </c>
      <c r="Q208" s="24">
        <f t="shared" si="12"/>
        <v>6.014435146443514</v>
      </c>
      <c r="R208" s="25"/>
    </row>
    <row r="209" spans="2:18" s="7" customFormat="1" x14ac:dyDescent="0.25">
      <c r="B209" s="33"/>
      <c r="C209" s="35"/>
      <c r="D209" s="7" t="s">
        <v>438</v>
      </c>
      <c r="E209" s="7">
        <v>34622.476600000002</v>
      </c>
      <c r="F209" s="7">
        <v>31653.669900000001</v>
      </c>
      <c r="G209" s="7">
        <v>15338.334999999999</v>
      </c>
      <c r="H209" s="7">
        <v>1060.4952000000001</v>
      </c>
      <c r="I209" s="7">
        <v>3.0889000000000002</v>
      </c>
      <c r="J209" s="7">
        <v>48.1</v>
      </c>
      <c r="K209" s="7">
        <v>1036.9947999999999</v>
      </c>
      <c r="L209" s="7">
        <v>-3.2000000000000002E-3</v>
      </c>
      <c r="M209" s="7">
        <v>-5</v>
      </c>
      <c r="O209" s="17">
        <f t="shared" si="10"/>
        <v>6.4218295218295224E-2</v>
      </c>
      <c r="P209" s="17">
        <f t="shared" si="11"/>
        <v>6.4000000000000005E-4</v>
      </c>
      <c r="Q209" s="24">
        <f t="shared" si="12"/>
        <v>6.4218295218295225</v>
      </c>
      <c r="R209" s="25"/>
    </row>
    <row r="210" spans="2:18" s="7" customFormat="1" x14ac:dyDescent="0.25">
      <c r="B210" s="33"/>
      <c r="C210" s="35"/>
      <c r="D210" s="7" t="s">
        <v>439</v>
      </c>
      <c r="E210" s="7">
        <v>34431.398399999998</v>
      </c>
      <c r="F210" s="7">
        <v>31590.277300000002</v>
      </c>
      <c r="G210" s="7">
        <v>14625.890600000001</v>
      </c>
      <c r="H210" s="7">
        <v>1044.9952000000001</v>
      </c>
      <c r="I210" s="7">
        <v>3.0426000000000002</v>
      </c>
      <c r="J210" s="7">
        <v>47.5</v>
      </c>
      <c r="K210" s="7">
        <v>1099.4945</v>
      </c>
      <c r="L210" s="7">
        <v>-3.0000000000000001E-3</v>
      </c>
      <c r="M210" s="7">
        <v>-5</v>
      </c>
      <c r="O210" s="17">
        <f t="shared" ref="O210:O270" si="13">I210/J210</f>
        <v>6.4054736842105262E-2</v>
      </c>
      <c r="P210" s="17">
        <f t="shared" ref="P210:P270" si="14">L210/M210</f>
        <v>6.0000000000000006E-4</v>
      </c>
      <c r="Q210" s="24">
        <f t="shared" si="12"/>
        <v>6.4054736842105262</v>
      </c>
      <c r="R210" s="25"/>
    </row>
    <row r="211" spans="2:18" s="7" customFormat="1" x14ac:dyDescent="0.25">
      <c r="B211" s="33"/>
      <c r="C211" s="35"/>
      <c r="D211" s="7" t="s">
        <v>440</v>
      </c>
      <c r="E211" s="7">
        <v>34572.808599999997</v>
      </c>
      <c r="F211" s="7">
        <v>31769.140599999999</v>
      </c>
      <c r="G211" s="7">
        <v>15229.4756</v>
      </c>
      <c r="H211" s="7">
        <v>1050.9952000000001</v>
      </c>
      <c r="I211" s="7">
        <v>2.9984000000000002</v>
      </c>
      <c r="J211" s="7">
        <v>47.8</v>
      </c>
      <c r="K211" s="7">
        <v>1047.4947999999999</v>
      </c>
      <c r="L211" s="7">
        <v>-3.3E-3</v>
      </c>
      <c r="M211" s="7">
        <v>-5</v>
      </c>
      <c r="O211" s="17">
        <f t="shared" si="13"/>
        <v>6.2728033472803355E-2</v>
      </c>
      <c r="P211" s="17">
        <f t="shared" si="14"/>
        <v>6.6E-4</v>
      </c>
      <c r="Q211" s="24">
        <f t="shared" si="12"/>
        <v>6.2728033472803348</v>
      </c>
      <c r="R211" s="25"/>
    </row>
    <row r="212" spans="2:18" s="7" customFormat="1" x14ac:dyDescent="0.25">
      <c r="B212" s="33"/>
      <c r="C212" s="35"/>
      <c r="D212" s="7" t="s">
        <v>441</v>
      </c>
      <c r="E212" s="7">
        <v>34574.6875</v>
      </c>
      <c r="F212" s="7">
        <v>31952.906299999999</v>
      </c>
      <c r="G212" s="7">
        <v>15048.675800000001</v>
      </c>
      <c r="H212" s="7">
        <v>1049.9952000000001</v>
      </c>
      <c r="I212" s="7">
        <v>2.8822000000000001</v>
      </c>
      <c r="J212" s="7">
        <v>48</v>
      </c>
      <c r="K212" s="7">
        <v>1050.9947999999999</v>
      </c>
      <c r="L212" s="7">
        <v>-2.8999999999999998E-3</v>
      </c>
      <c r="M212" s="7">
        <v>-5</v>
      </c>
      <c r="O212" s="17">
        <f t="shared" si="13"/>
        <v>6.0045833333333333E-2</v>
      </c>
      <c r="P212" s="17">
        <f t="shared" si="14"/>
        <v>5.8E-4</v>
      </c>
      <c r="Q212" s="24">
        <f t="shared" si="12"/>
        <v>6.0045833333333336</v>
      </c>
      <c r="R212" s="25"/>
    </row>
    <row r="213" spans="2:18" s="7" customFormat="1" x14ac:dyDescent="0.25">
      <c r="B213" s="33"/>
      <c r="C213" s="35"/>
      <c r="D213" s="7" t="s">
        <v>442</v>
      </c>
      <c r="E213" s="7">
        <v>34603.398399999998</v>
      </c>
      <c r="F213" s="7">
        <v>31866.962899999999</v>
      </c>
      <c r="G213" s="7">
        <v>15015.0771</v>
      </c>
      <c r="H213" s="7">
        <v>1035.9954</v>
      </c>
      <c r="I213" s="7">
        <v>2.891</v>
      </c>
      <c r="J213" s="15">
        <v>48.4</v>
      </c>
      <c r="K213" s="7">
        <v>1045.9947999999999</v>
      </c>
      <c r="L213" s="7">
        <v>-3.3E-3</v>
      </c>
      <c r="M213" s="7">
        <v>-5</v>
      </c>
      <c r="O213" s="17">
        <f t="shared" si="13"/>
        <v>5.9731404958677688E-2</v>
      </c>
      <c r="P213" s="17">
        <f t="shared" si="14"/>
        <v>6.6E-4</v>
      </c>
      <c r="Q213" s="24">
        <f t="shared" si="12"/>
        <v>5.973140495867769</v>
      </c>
      <c r="R213" s="25"/>
    </row>
    <row r="214" spans="2:18" s="7" customFormat="1" x14ac:dyDescent="0.25">
      <c r="B214" s="33"/>
      <c r="C214" s="35"/>
      <c r="D214" s="7" t="s">
        <v>443</v>
      </c>
      <c r="E214" s="7">
        <v>34535.207000000002</v>
      </c>
      <c r="F214" s="7">
        <v>31729.609400000001</v>
      </c>
      <c r="G214" s="7">
        <v>14602.136699999999</v>
      </c>
      <c r="H214" s="7">
        <v>1060.4952000000001</v>
      </c>
      <c r="I214" s="7">
        <v>2.9538000000000002</v>
      </c>
      <c r="J214" s="7">
        <v>48.3</v>
      </c>
      <c r="K214" s="7">
        <v>1070.4946</v>
      </c>
      <c r="L214" s="7">
        <v>-3.2000000000000002E-3</v>
      </c>
      <c r="M214" s="7">
        <v>-5</v>
      </c>
      <c r="O214" s="17">
        <f t="shared" si="13"/>
        <v>6.1155279503105599E-2</v>
      </c>
      <c r="P214" s="17">
        <f t="shared" si="14"/>
        <v>6.4000000000000005E-4</v>
      </c>
      <c r="Q214" s="24">
        <f t="shared" si="12"/>
        <v>6.1155279503105593</v>
      </c>
      <c r="R214" s="25"/>
    </row>
    <row r="215" spans="2:18" s="7" customFormat="1" x14ac:dyDescent="0.25">
      <c r="B215" s="33"/>
      <c r="C215" s="35"/>
      <c r="D215" s="7" t="s">
        <v>444</v>
      </c>
      <c r="E215" s="7">
        <v>34603.125</v>
      </c>
      <c r="F215" s="7">
        <v>32280.089800000002</v>
      </c>
      <c r="G215" s="7">
        <v>14663.728499999999</v>
      </c>
      <c r="H215" s="7">
        <v>1024.9954</v>
      </c>
      <c r="I215" s="7">
        <v>2.9422000000000001</v>
      </c>
      <c r="J215" s="7">
        <v>48.5</v>
      </c>
      <c r="K215" s="7">
        <v>1053.9947999999999</v>
      </c>
      <c r="L215" s="7">
        <v>-3.3E-3</v>
      </c>
      <c r="M215" s="7">
        <v>-5</v>
      </c>
      <c r="O215" s="17">
        <f t="shared" si="13"/>
        <v>6.0663917525773201E-2</v>
      </c>
      <c r="P215" s="17">
        <f t="shared" si="14"/>
        <v>6.6E-4</v>
      </c>
      <c r="Q215" s="24">
        <f t="shared" si="12"/>
        <v>6.066391752577319</v>
      </c>
      <c r="R215" s="25"/>
    </row>
    <row r="216" spans="2:18" s="7" customFormat="1" x14ac:dyDescent="0.25">
      <c r="B216" s="33"/>
      <c r="C216" s="35"/>
      <c r="D216" s="7" t="s">
        <v>445</v>
      </c>
      <c r="E216" s="7">
        <v>34406.816400000003</v>
      </c>
      <c r="F216" s="7">
        <v>31632.210899999998</v>
      </c>
      <c r="G216" s="7">
        <v>14186.4131</v>
      </c>
      <c r="H216" s="7">
        <v>1049.9952000000001</v>
      </c>
      <c r="I216" s="7">
        <v>2.9108000000000001</v>
      </c>
      <c r="J216" s="7">
        <v>48.5</v>
      </c>
      <c r="K216" s="7">
        <v>1052.9947999999999</v>
      </c>
      <c r="L216" s="7">
        <v>-2.7000000000000001E-3</v>
      </c>
      <c r="M216" s="7">
        <v>-5</v>
      </c>
      <c r="O216" s="17">
        <f>I216/J216</f>
        <v>6.0016494845360827E-2</v>
      </c>
      <c r="P216" s="17">
        <f t="shared" si="14"/>
        <v>5.4000000000000001E-4</v>
      </c>
      <c r="Q216" s="24">
        <f t="shared" si="12"/>
        <v>6.0016494845360819</v>
      </c>
      <c r="R216" s="25"/>
    </row>
    <row r="217" spans="2:18" s="7" customFormat="1" x14ac:dyDescent="0.25">
      <c r="B217" s="33"/>
      <c r="C217" s="35"/>
      <c r="D217" s="7" t="s">
        <v>446</v>
      </c>
      <c r="E217" s="7">
        <v>34654.113299999997</v>
      </c>
      <c r="F217" s="7">
        <v>32282.627</v>
      </c>
      <c r="G217" s="7">
        <v>15111.8408</v>
      </c>
      <c r="H217" s="7">
        <v>1047.4952000000001</v>
      </c>
      <c r="I217" s="7">
        <v>2.8927999999999998</v>
      </c>
      <c r="J217" s="7">
        <v>48.5</v>
      </c>
      <c r="K217" s="7">
        <v>1024.9948999999999</v>
      </c>
      <c r="L217" s="7">
        <v>-3.3E-3</v>
      </c>
      <c r="M217" s="7">
        <v>-5</v>
      </c>
      <c r="O217" s="17">
        <f t="shared" si="13"/>
        <v>5.9645360824742262E-2</v>
      </c>
      <c r="P217" s="17">
        <f t="shared" si="14"/>
        <v>6.6E-4</v>
      </c>
      <c r="Q217" s="24">
        <f t="shared" si="12"/>
        <v>5.9645360824742255</v>
      </c>
      <c r="R217" s="25"/>
    </row>
    <row r="218" spans="2:18" s="7" customFormat="1" x14ac:dyDescent="0.25">
      <c r="B218" s="33"/>
      <c r="C218" s="35"/>
      <c r="D218" s="7" t="s">
        <v>447</v>
      </c>
      <c r="E218" s="7">
        <v>34625.3125</v>
      </c>
      <c r="F218" s="7">
        <v>32006.3652</v>
      </c>
      <c r="G218" s="7">
        <v>14940.603499999999</v>
      </c>
      <c r="H218" s="7">
        <v>1039.4952000000001</v>
      </c>
      <c r="I218" s="7">
        <v>2.9357000000000002</v>
      </c>
      <c r="J218" s="7">
        <v>48.7</v>
      </c>
      <c r="K218" s="7">
        <v>1026.9948999999999</v>
      </c>
      <c r="L218" s="7">
        <v>-2.8E-3</v>
      </c>
      <c r="M218" s="7">
        <v>-5</v>
      </c>
      <c r="O218" s="17">
        <f t="shared" si="13"/>
        <v>6.0281314168377821E-2</v>
      </c>
      <c r="P218" s="17">
        <f t="shared" si="14"/>
        <v>5.5999999999999995E-4</v>
      </c>
      <c r="Q218" s="24">
        <f t="shared" si="12"/>
        <v>6.0281314168377822</v>
      </c>
      <c r="R218" s="25"/>
    </row>
    <row r="219" spans="2:18" s="7" customFormat="1" x14ac:dyDescent="0.25">
      <c r="B219" s="33"/>
      <c r="C219" s="35"/>
      <c r="D219" s="7" t="s">
        <v>448</v>
      </c>
      <c r="E219" s="7">
        <v>34633.046900000001</v>
      </c>
      <c r="F219" s="7">
        <v>31576.1738</v>
      </c>
      <c r="G219" s="7">
        <v>14337.9336</v>
      </c>
      <c r="H219" s="7">
        <v>1055.9952000000001</v>
      </c>
      <c r="I219" s="7">
        <v>2.9975999999999998</v>
      </c>
      <c r="J219" s="7">
        <v>48.8</v>
      </c>
      <c r="K219" s="7">
        <v>1075.9946</v>
      </c>
      <c r="L219" s="7">
        <v>-3.2000000000000002E-3</v>
      </c>
      <c r="M219" s="7">
        <v>-5</v>
      </c>
      <c r="O219" s="17">
        <f t="shared" si="13"/>
        <v>6.142622950819672E-2</v>
      </c>
      <c r="P219" s="17">
        <f t="shared" si="14"/>
        <v>6.4000000000000005E-4</v>
      </c>
      <c r="Q219" s="24">
        <f t="shared" si="12"/>
        <v>6.142622950819673</v>
      </c>
      <c r="R219" s="25"/>
    </row>
    <row r="220" spans="2:18" s="7" customFormat="1" x14ac:dyDescent="0.25">
      <c r="B220" s="33"/>
      <c r="C220" s="35"/>
      <c r="D220" s="7" t="s">
        <v>449</v>
      </c>
      <c r="E220" s="7">
        <v>34316.996099999997</v>
      </c>
      <c r="F220" s="7">
        <v>31549.831999999999</v>
      </c>
      <c r="G220" s="7">
        <v>15194.017599999999</v>
      </c>
      <c r="H220" s="7">
        <v>1031.4954</v>
      </c>
      <c r="I220" s="7">
        <v>2.9630999999999998</v>
      </c>
      <c r="J220" s="7">
        <v>48.8</v>
      </c>
      <c r="K220" s="7">
        <v>1018.9949</v>
      </c>
      <c r="L220" s="14">
        <v>-3.0999999999999999E-3</v>
      </c>
      <c r="M220" s="7">
        <v>-5</v>
      </c>
      <c r="O220" s="17">
        <f t="shared" si="13"/>
        <v>6.0719262295081969E-2</v>
      </c>
      <c r="P220" s="17">
        <f t="shared" si="14"/>
        <v>6.2E-4</v>
      </c>
      <c r="Q220" s="24">
        <f t="shared" ref="Q220:Q224" si="15">100/J220*I220</f>
        <v>6.0719262295081968</v>
      </c>
      <c r="R220" s="25"/>
    </row>
    <row r="221" spans="2:18" s="7" customFormat="1" x14ac:dyDescent="0.25">
      <c r="B221" s="33"/>
      <c r="C221" s="35"/>
      <c r="D221" s="7" t="s">
        <v>450</v>
      </c>
      <c r="E221" s="7">
        <v>34494.878900000003</v>
      </c>
      <c r="F221" s="7">
        <v>31627.539100000002</v>
      </c>
      <c r="G221" s="7">
        <v>14972.1592</v>
      </c>
      <c r="H221" s="7">
        <v>1036.9954</v>
      </c>
      <c r="I221" s="7">
        <v>2.9026999999999998</v>
      </c>
      <c r="J221" s="7">
        <v>48.6</v>
      </c>
      <c r="K221" s="7">
        <v>1016.9949</v>
      </c>
      <c r="L221" s="7">
        <v>-3.3E-3</v>
      </c>
      <c r="M221" s="7">
        <v>-5</v>
      </c>
      <c r="O221" s="17">
        <f t="shared" si="13"/>
        <v>5.9726337448559666E-2</v>
      </c>
      <c r="P221" s="17">
        <f t="shared" si="14"/>
        <v>6.6E-4</v>
      </c>
      <c r="Q221" s="24">
        <f t="shared" si="15"/>
        <v>5.9726337448559663</v>
      </c>
      <c r="R221" s="25"/>
    </row>
    <row r="222" spans="2:18" s="7" customFormat="1" x14ac:dyDescent="0.25">
      <c r="B222" s="33"/>
      <c r="C222" s="35"/>
      <c r="D222" s="7" t="s">
        <v>451</v>
      </c>
      <c r="E222" s="7">
        <v>34495.921900000001</v>
      </c>
      <c r="F222" s="7">
        <v>31422.521499999999</v>
      </c>
      <c r="G222" s="7">
        <v>15034.4746</v>
      </c>
      <c r="H222" s="7">
        <v>996.49549999999999</v>
      </c>
      <c r="I222" s="7">
        <v>2.8824999999999998</v>
      </c>
      <c r="J222" s="7">
        <v>48.6</v>
      </c>
      <c r="K222" s="7">
        <v>1000.495</v>
      </c>
      <c r="L222" s="7">
        <v>-3.0999999999999999E-3</v>
      </c>
      <c r="M222" s="7">
        <v>-5</v>
      </c>
      <c r="O222" s="17">
        <f t="shared" si="13"/>
        <v>5.9310699588477359E-2</v>
      </c>
      <c r="P222" s="17">
        <f t="shared" si="14"/>
        <v>6.2E-4</v>
      </c>
      <c r="Q222" s="24">
        <f t="shared" si="15"/>
        <v>5.9310699588477362</v>
      </c>
      <c r="R222" s="25"/>
    </row>
    <row r="223" spans="2:18" s="7" customFormat="1" x14ac:dyDescent="0.25">
      <c r="B223" s="33"/>
      <c r="C223" s="35"/>
      <c r="D223" s="7" t="s">
        <v>452</v>
      </c>
      <c r="E223" s="7">
        <v>34271.507799999999</v>
      </c>
      <c r="F223" s="7">
        <v>31244.007799999999</v>
      </c>
      <c r="G223" s="7">
        <v>15549.3701</v>
      </c>
      <c r="H223" s="7">
        <v>1036.4954</v>
      </c>
      <c r="I223" s="7">
        <v>2.9001000000000001</v>
      </c>
      <c r="J223" s="7">
        <v>48.6</v>
      </c>
      <c r="K223" s="7">
        <v>1028.9948999999999</v>
      </c>
      <c r="L223" s="7">
        <v>-3.2000000000000002E-3</v>
      </c>
      <c r="M223" s="7">
        <v>-5</v>
      </c>
      <c r="O223" s="17">
        <f t="shared" si="13"/>
        <v>5.9672839506172838E-2</v>
      </c>
      <c r="P223" s="17">
        <f t="shared" si="14"/>
        <v>6.4000000000000005E-4</v>
      </c>
      <c r="Q223" s="24">
        <f t="shared" si="15"/>
        <v>5.9672839506172837</v>
      </c>
      <c r="R223" s="25"/>
    </row>
    <row r="224" spans="2:18" s="7" customFormat="1" x14ac:dyDescent="0.25">
      <c r="B224" s="33"/>
      <c r="C224" s="35"/>
      <c r="D224" s="7" t="s">
        <v>453</v>
      </c>
      <c r="E224" s="7">
        <v>33919.574200000003</v>
      </c>
      <c r="F224" s="7">
        <v>31269.724600000001</v>
      </c>
      <c r="G224" s="7">
        <v>15920.801799999999</v>
      </c>
      <c r="H224" s="7">
        <v>1023.4954</v>
      </c>
      <c r="I224" s="7">
        <v>2.8936000000000002</v>
      </c>
      <c r="J224" s="7">
        <v>48.6</v>
      </c>
      <c r="K224" s="7">
        <v>974.49509999999998</v>
      </c>
      <c r="L224" s="7">
        <v>-3.0000000000000001E-3</v>
      </c>
      <c r="M224" s="7">
        <v>-5</v>
      </c>
      <c r="O224" s="17">
        <f t="shared" si="13"/>
        <v>5.9539094650205765E-2</v>
      </c>
      <c r="P224" s="17">
        <f t="shared" si="14"/>
        <v>6.0000000000000006E-4</v>
      </c>
      <c r="Q224" s="24">
        <f t="shared" si="15"/>
        <v>5.9539094650205762</v>
      </c>
      <c r="R224" s="24"/>
    </row>
    <row r="225" spans="2:18" s="8" customFormat="1" x14ac:dyDescent="0.25">
      <c r="B225" s="33"/>
      <c r="C225" s="29" t="s">
        <v>678</v>
      </c>
      <c r="D225" s="8" t="s">
        <v>454</v>
      </c>
      <c r="E225" s="8">
        <v>30914.3066</v>
      </c>
      <c r="F225" s="8">
        <v>27129.966799999998</v>
      </c>
      <c r="G225" s="8">
        <v>14987.955099999999</v>
      </c>
      <c r="H225" s="8">
        <v>591.9973</v>
      </c>
      <c r="I225" s="8">
        <v>-1.1000000000000001E-3</v>
      </c>
      <c r="J225" s="13">
        <v>-5</v>
      </c>
      <c r="K225" s="8">
        <v>1478.9926</v>
      </c>
      <c r="L225" s="8">
        <v>0.47189999999999999</v>
      </c>
      <c r="M225" s="8">
        <v>20</v>
      </c>
      <c r="O225" s="17">
        <f t="shared" si="13"/>
        <v>2.2000000000000001E-4</v>
      </c>
      <c r="P225" s="17">
        <f t="shared" si="14"/>
        <v>2.3594999999999998E-2</v>
      </c>
      <c r="Q225" s="24"/>
      <c r="R225" s="24">
        <f>100/M225*L225</f>
        <v>2.3594999999999997</v>
      </c>
    </row>
    <row r="226" spans="2:18" s="8" customFormat="1" x14ac:dyDescent="0.25">
      <c r="B226" s="33"/>
      <c r="C226" s="29"/>
      <c r="D226" s="8" t="s">
        <v>455</v>
      </c>
      <c r="E226" s="8">
        <v>33215.308599999997</v>
      </c>
      <c r="F226" s="8">
        <v>28319.464800000002</v>
      </c>
      <c r="G226" s="8">
        <v>16913.8848</v>
      </c>
      <c r="H226" s="8">
        <v>599.4973</v>
      </c>
      <c r="I226" s="8">
        <v>-1.1000000000000001E-3</v>
      </c>
      <c r="J226" s="13">
        <v>-5</v>
      </c>
      <c r="K226" s="8">
        <v>1567.9921999999999</v>
      </c>
      <c r="L226" s="8">
        <v>0.47289999999999999</v>
      </c>
      <c r="M226" s="8">
        <v>20</v>
      </c>
      <c r="O226" s="17">
        <f t="shared" si="13"/>
        <v>2.2000000000000001E-4</v>
      </c>
      <c r="P226" s="17">
        <f t="shared" si="14"/>
        <v>2.3644999999999999E-2</v>
      </c>
      <c r="Q226" s="24"/>
      <c r="R226" s="24">
        <f t="shared" ref="R226:R246" si="16">100/M226*L226</f>
        <v>2.3645</v>
      </c>
    </row>
    <row r="227" spans="2:18" s="8" customFormat="1" x14ac:dyDescent="0.25">
      <c r="B227" s="33"/>
      <c r="C227" s="29"/>
      <c r="D227" s="8" t="s">
        <v>456</v>
      </c>
      <c r="E227" s="8">
        <v>33388.855499999998</v>
      </c>
      <c r="F227" s="8">
        <v>28525.8184</v>
      </c>
      <c r="G227" s="8">
        <v>17618.1973</v>
      </c>
      <c r="H227" s="8">
        <v>600.4973</v>
      </c>
      <c r="I227" s="8">
        <v>-1.1000000000000001E-3</v>
      </c>
      <c r="J227" s="13">
        <v>-5</v>
      </c>
      <c r="K227" s="8">
        <v>1583.9920999999999</v>
      </c>
      <c r="L227" s="8">
        <v>0.47420000000000001</v>
      </c>
      <c r="M227" s="8">
        <v>20</v>
      </c>
      <c r="O227" s="17">
        <f t="shared" si="13"/>
        <v>2.2000000000000001E-4</v>
      </c>
      <c r="P227" s="17">
        <f t="shared" si="14"/>
        <v>2.3710000000000002E-2</v>
      </c>
      <c r="Q227" s="24"/>
      <c r="R227" s="24">
        <f t="shared" si="16"/>
        <v>2.371</v>
      </c>
    </row>
    <row r="228" spans="2:18" s="8" customFormat="1" x14ac:dyDescent="0.25">
      <c r="B228" s="33"/>
      <c r="C228" s="29"/>
      <c r="D228" s="8" t="s">
        <v>457</v>
      </c>
      <c r="E228" s="8">
        <v>33711.429700000001</v>
      </c>
      <c r="F228" s="8">
        <v>28517.625</v>
      </c>
      <c r="G228" s="8">
        <v>17656.421900000001</v>
      </c>
      <c r="H228" s="8">
        <v>593.4973</v>
      </c>
      <c r="I228" s="8">
        <v>-1.1000000000000001E-3</v>
      </c>
      <c r="J228" s="13">
        <v>-5</v>
      </c>
      <c r="K228" s="8">
        <v>1669.4917</v>
      </c>
      <c r="L228" s="8">
        <v>0.4748</v>
      </c>
      <c r="M228" s="8">
        <v>20</v>
      </c>
      <c r="O228" s="17">
        <f t="shared" si="13"/>
        <v>2.2000000000000001E-4</v>
      </c>
      <c r="P228" s="17">
        <f t="shared" si="14"/>
        <v>2.3740000000000001E-2</v>
      </c>
      <c r="Q228" s="24"/>
      <c r="R228" s="24">
        <f t="shared" si="16"/>
        <v>2.3740000000000001</v>
      </c>
    </row>
    <row r="229" spans="2:18" s="8" customFormat="1" x14ac:dyDescent="0.25">
      <c r="B229" s="33"/>
      <c r="C229" s="29"/>
      <c r="D229" s="8" t="s">
        <v>458</v>
      </c>
      <c r="E229" s="8">
        <v>33670.261700000003</v>
      </c>
      <c r="F229" s="8">
        <v>27901.705099999999</v>
      </c>
      <c r="G229" s="8">
        <v>17251.732400000001</v>
      </c>
      <c r="H229" s="8">
        <v>654.99699999999996</v>
      </c>
      <c r="I229" s="8">
        <v>-1.1000000000000001E-3</v>
      </c>
      <c r="J229" s="13">
        <v>-5</v>
      </c>
      <c r="K229" s="8">
        <v>1709.9915000000001</v>
      </c>
      <c r="L229" s="8">
        <v>0.4723</v>
      </c>
      <c r="M229" s="8">
        <v>20</v>
      </c>
      <c r="O229" s="17">
        <f t="shared" si="13"/>
        <v>2.2000000000000001E-4</v>
      </c>
      <c r="P229" s="17">
        <f t="shared" si="14"/>
        <v>2.3615000000000001E-2</v>
      </c>
      <c r="Q229" s="24"/>
      <c r="R229" s="24">
        <f t="shared" si="16"/>
        <v>2.3614999999999999</v>
      </c>
    </row>
    <row r="230" spans="2:18" s="8" customFormat="1" x14ac:dyDescent="0.25">
      <c r="B230" s="33"/>
      <c r="C230" s="29"/>
      <c r="D230" s="8" t="s">
        <v>459</v>
      </c>
      <c r="E230" s="8">
        <v>33708.890599999999</v>
      </c>
      <c r="F230" s="8">
        <v>28168.8789</v>
      </c>
      <c r="G230" s="8">
        <v>17469.127</v>
      </c>
      <c r="H230" s="8">
        <v>627.99710000000005</v>
      </c>
      <c r="I230" s="8">
        <v>-1.1000000000000001E-3</v>
      </c>
      <c r="J230" s="13">
        <v>-5</v>
      </c>
      <c r="K230" s="8">
        <v>1828.9908</v>
      </c>
      <c r="L230" s="8">
        <v>0.47149999999999997</v>
      </c>
      <c r="M230" s="8">
        <v>20</v>
      </c>
      <c r="O230" s="17">
        <f t="shared" si="13"/>
        <v>2.2000000000000001E-4</v>
      </c>
      <c r="P230" s="17">
        <f t="shared" si="14"/>
        <v>2.3574999999999999E-2</v>
      </c>
      <c r="Q230" s="24"/>
      <c r="R230" s="24">
        <f t="shared" si="16"/>
        <v>2.3574999999999999</v>
      </c>
    </row>
    <row r="231" spans="2:18" s="8" customFormat="1" x14ac:dyDescent="0.25">
      <c r="B231" s="33"/>
      <c r="C231" s="29"/>
      <c r="D231" s="8" t="s">
        <v>460</v>
      </c>
      <c r="E231" s="8">
        <v>33798.757799999999</v>
      </c>
      <c r="F231" s="8">
        <v>28511.9238</v>
      </c>
      <c r="G231" s="8">
        <v>17469.017599999999</v>
      </c>
      <c r="H231" s="8">
        <v>629.49710000000005</v>
      </c>
      <c r="I231" s="8">
        <v>-1.1000000000000001E-3</v>
      </c>
      <c r="J231" s="13">
        <v>-5</v>
      </c>
      <c r="K231" s="8">
        <v>1918.9903999999999</v>
      </c>
      <c r="L231" s="8">
        <v>0.46949999999999997</v>
      </c>
      <c r="M231" s="8">
        <v>20</v>
      </c>
      <c r="O231" s="17">
        <f t="shared" si="13"/>
        <v>2.2000000000000001E-4</v>
      </c>
      <c r="P231" s="17">
        <f t="shared" si="14"/>
        <v>2.3474999999999999E-2</v>
      </c>
      <c r="Q231" s="24"/>
      <c r="R231" s="24">
        <f t="shared" si="16"/>
        <v>2.3474999999999997</v>
      </c>
    </row>
    <row r="232" spans="2:18" s="8" customFormat="1" x14ac:dyDescent="0.25">
      <c r="B232" s="33"/>
      <c r="C232" s="29"/>
      <c r="D232" s="8" t="s">
        <v>461</v>
      </c>
      <c r="E232" s="8">
        <v>33889.75</v>
      </c>
      <c r="F232" s="8">
        <v>27983.080099999999</v>
      </c>
      <c r="G232" s="8">
        <v>16922.9238</v>
      </c>
      <c r="H232" s="8">
        <v>658.99699999999996</v>
      </c>
      <c r="I232" s="8">
        <v>-1.1000000000000001E-3</v>
      </c>
      <c r="J232" s="13">
        <v>-5</v>
      </c>
      <c r="K232" s="8">
        <v>1993.99</v>
      </c>
      <c r="L232" s="8">
        <v>0.4677</v>
      </c>
      <c r="M232" s="8">
        <v>20</v>
      </c>
      <c r="O232" s="17">
        <f t="shared" si="13"/>
        <v>2.2000000000000001E-4</v>
      </c>
      <c r="P232" s="17">
        <f t="shared" si="14"/>
        <v>2.3385E-2</v>
      </c>
      <c r="Q232" s="24"/>
      <c r="R232" s="24">
        <f t="shared" si="16"/>
        <v>2.3384999999999998</v>
      </c>
    </row>
    <row r="233" spans="2:18" s="8" customFormat="1" x14ac:dyDescent="0.25">
      <c r="B233" s="33"/>
      <c r="C233" s="29"/>
      <c r="D233" s="8" t="s">
        <v>462</v>
      </c>
      <c r="E233" s="8">
        <v>33035.769500000002</v>
      </c>
      <c r="F233" s="8">
        <v>28241.271499999999</v>
      </c>
      <c r="G233" s="8">
        <v>16909.3262</v>
      </c>
      <c r="H233" s="8">
        <v>709.99680000000001</v>
      </c>
      <c r="I233" s="8">
        <v>-1.1000000000000001E-3</v>
      </c>
      <c r="J233" s="13">
        <v>-5</v>
      </c>
      <c r="K233" s="8">
        <v>2054.4897000000001</v>
      </c>
      <c r="L233" s="8">
        <v>0.4662</v>
      </c>
      <c r="M233" s="8">
        <v>20</v>
      </c>
      <c r="O233" s="17">
        <f t="shared" si="13"/>
        <v>2.2000000000000001E-4</v>
      </c>
      <c r="P233" s="17">
        <f t="shared" si="14"/>
        <v>2.3310000000000001E-2</v>
      </c>
      <c r="Q233" s="24"/>
      <c r="R233" s="24">
        <f t="shared" si="16"/>
        <v>2.331</v>
      </c>
    </row>
    <row r="234" spans="2:18" s="8" customFormat="1" x14ac:dyDescent="0.25">
      <c r="B234" s="33"/>
      <c r="C234" s="29"/>
      <c r="D234" s="8" t="s">
        <v>463</v>
      </c>
      <c r="E234" s="8">
        <v>33385.714800000002</v>
      </c>
      <c r="F234" s="8">
        <v>29047.25</v>
      </c>
      <c r="G234" s="8">
        <v>16722.3789</v>
      </c>
      <c r="H234" s="8">
        <v>732.49670000000003</v>
      </c>
      <c r="I234" s="8">
        <v>-1.1000000000000001E-3</v>
      </c>
      <c r="J234" s="8">
        <v>-5</v>
      </c>
      <c r="K234" s="8">
        <v>2103.4895000000001</v>
      </c>
      <c r="L234" s="8">
        <v>0.46489999999999998</v>
      </c>
      <c r="M234" s="8">
        <v>20</v>
      </c>
      <c r="O234" s="17">
        <f t="shared" si="13"/>
        <v>2.2000000000000001E-4</v>
      </c>
      <c r="P234" s="17">
        <f t="shared" si="14"/>
        <v>2.3244999999999998E-2</v>
      </c>
      <c r="Q234" s="24"/>
      <c r="R234" s="24">
        <f t="shared" si="16"/>
        <v>2.3245</v>
      </c>
    </row>
    <row r="235" spans="2:18" s="8" customFormat="1" x14ac:dyDescent="0.25">
      <c r="B235" s="33"/>
      <c r="C235" s="29"/>
      <c r="D235" s="8" t="s">
        <v>464</v>
      </c>
      <c r="E235" s="8">
        <v>33417.085899999998</v>
      </c>
      <c r="F235" s="8">
        <v>28984.0625</v>
      </c>
      <c r="G235" s="8">
        <v>16732.8184</v>
      </c>
      <c r="H235" s="8">
        <v>748.99659999999994</v>
      </c>
      <c r="I235" s="8">
        <v>-1.1000000000000001E-3</v>
      </c>
      <c r="J235" s="8">
        <v>-5</v>
      </c>
      <c r="K235" s="8">
        <v>2158.4893000000002</v>
      </c>
      <c r="L235" s="8">
        <v>0.46579999999999999</v>
      </c>
      <c r="M235" s="8">
        <v>20</v>
      </c>
      <c r="O235" s="17">
        <f t="shared" si="13"/>
        <v>2.2000000000000001E-4</v>
      </c>
      <c r="P235" s="17">
        <f t="shared" si="14"/>
        <v>2.3289999999999998E-2</v>
      </c>
      <c r="Q235" s="24"/>
      <c r="R235" s="24">
        <f t="shared" si="16"/>
        <v>2.3289999999999997</v>
      </c>
    </row>
    <row r="236" spans="2:18" s="7" customFormat="1" x14ac:dyDescent="0.25">
      <c r="B236" s="33"/>
      <c r="C236" s="35" t="s">
        <v>679</v>
      </c>
      <c r="D236" s="7" t="s">
        <v>465</v>
      </c>
      <c r="E236" s="7">
        <v>31803.734400000001</v>
      </c>
      <c r="F236" s="7">
        <v>28504.539100000002</v>
      </c>
      <c r="G236" s="7">
        <v>16304.0234</v>
      </c>
      <c r="H236" s="7">
        <v>753.49659999999994</v>
      </c>
      <c r="I236" s="7">
        <v>-1.1000000000000001E-3</v>
      </c>
      <c r="J236" s="7">
        <v>-5</v>
      </c>
      <c r="K236" s="7">
        <v>2222.4888000000001</v>
      </c>
      <c r="L236" s="7">
        <v>0.4672</v>
      </c>
      <c r="M236" s="7">
        <v>20</v>
      </c>
      <c r="O236" s="17">
        <f t="shared" si="13"/>
        <v>2.2000000000000001E-4</v>
      </c>
      <c r="P236" s="17">
        <f t="shared" si="14"/>
        <v>2.3359999999999999E-2</v>
      </c>
      <c r="Q236" s="25"/>
      <c r="R236" s="24">
        <f t="shared" si="16"/>
        <v>2.3359999999999999</v>
      </c>
    </row>
    <row r="237" spans="2:18" s="7" customFormat="1" x14ac:dyDescent="0.25">
      <c r="B237" s="33"/>
      <c r="C237" s="35"/>
      <c r="D237" s="7" t="s">
        <v>466</v>
      </c>
      <c r="E237" s="7">
        <v>33563.0625</v>
      </c>
      <c r="F237" s="7">
        <v>28795.609400000001</v>
      </c>
      <c r="G237" s="7">
        <v>16950.2637</v>
      </c>
      <c r="H237" s="7">
        <v>730.99670000000003</v>
      </c>
      <c r="I237" s="7">
        <v>-1.1000000000000001E-3</v>
      </c>
      <c r="J237" s="7">
        <v>-5</v>
      </c>
      <c r="K237" s="7">
        <v>2107.9895000000001</v>
      </c>
      <c r="L237" s="7">
        <v>0.46929999999999999</v>
      </c>
      <c r="M237" s="7">
        <v>20</v>
      </c>
      <c r="O237" s="17">
        <f t="shared" si="13"/>
        <v>2.2000000000000001E-4</v>
      </c>
      <c r="P237" s="17">
        <f t="shared" si="14"/>
        <v>2.3465E-2</v>
      </c>
      <c r="Q237" s="25"/>
      <c r="R237" s="24">
        <f t="shared" si="16"/>
        <v>2.3464999999999998</v>
      </c>
    </row>
    <row r="238" spans="2:18" s="7" customFormat="1" x14ac:dyDescent="0.25">
      <c r="B238" s="33"/>
      <c r="C238" s="35"/>
      <c r="D238" s="7" t="s">
        <v>467</v>
      </c>
      <c r="E238" s="7">
        <v>33614.964800000002</v>
      </c>
      <c r="F238" s="7">
        <v>28401.6289</v>
      </c>
      <c r="G238" s="7">
        <v>16832.894499999999</v>
      </c>
      <c r="H238" s="7">
        <v>717.99680000000001</v>
      </c>
      <c r="I238" s="7">
        <v>-1.1999999999999999E-3</v>
      </c>
      <c r="J238" s="7">
        <v>-5</v>
      </c>
      <c r="K238" s="7">
        <v>2165.9893000000002</v>
      </c>
      <c r="L238" s="7">
        <v>0.46800000000000003</v>
      </c>
      <c r="M238" s="7">
        <v>20</v>
      </c>
      <c r="O238" s="17">
        <f t="shared" si="13"/>
        <v>2.3999999999999998E-4</v>
      </c>
      <c r="P238" s="17">
        <f t="shared" si="14"/>
        <v>2.3400000000000001E-2</v>
      </c>
      <c r="Q238" s="25"/>
      <c r="R238" s="24">
        <f t="shared" si="16"/>
        <v>2.3400000000000003</v>
      </c>
    </row>
    <row r="239" spans="2:18" s="7" customFormat="1" x14ac:dyDescent="0.25">
      <c r="B239" s="33"/>
      <c r="C239" s="35"/>
      <c r="D239" s="7" t="s">
        <v>468</v>
      </c>
      <c r="E239" s="7">
        <v>33788.238299999997</v>
      </c>
      <c r="F239" s="7">
        <v>28547.517599999999</v>
      </c>
      <c r="G239" s="7">
        <v>16822.033200000002</v>
      </c>
      <c r="H239" s="7">
        <v>714.49680000000001</v>
      </c>
      <c r="I239" s="7">
        <v>-1.1000000000000001E-3</v>
      </c>
      <c r="J239" s="7">
        <v>-5</v>
      </c>
      <c r="K239" s="7">
        <v>2166.4893000000002</v>
      </c>
      <c r="L239" s="7">
        <v>0.4708</v>
      </c>
      <c r="M239" s="7">
        <v>20</v>
      </c>
      <c r="O239" s="17">
        <f t="shared" si="13"/>
        <v>2.2000000000000001E-4</v>
      </c>
      <c r="P239" s="17">
        <f t="shared" si="14"/>
        <v>2.3539999999999998E-2</v>
      </c>
      <c r="Q239" s="25"/>
      <c r="R239" s="24">
        <f t="shared" si="16"/>
        <v>2.3540000000000001</v>
      </c>
    </row>
    <row r="240" spans="2:18" s="7" customFormat="1" x14ac:dyDescent="0.25">
      <c r="B240" s="33"/>
      <c r="C240" s="35"/>
      <c r="D240" s="7" t="s">
        <v>469</v>
      </c>
      <c r="E240" s="7">
        <v>33759.136700000003</v>
      </c>
      <c r="F240" s="7">
        <v>28881.214800000002</v>
      </c>
      <c r="G240" s="7">
        <v>17306.591799999998</v>
      </c>
      <c r="H240" s="7">
        <v>705.49680000000001</v>
      </c>
      <c r="I240" s="7">
        <v>-1.1000000000000001E-3</v>
      </c>
      <c r="J240" s="7">
        <v>-5</v>
      </c>
      <c r="K240" s="7">
        <v>2143.4893000000002</v>
      </c>
      <c r="L240" s="7">
        <v>0.47010000000000002</v>
      </c>
      <c r="M240" s="7">
        <v>20</v>
      </c>
      <c r="O240" s="17">
        <f t="shared" si="13"/>
        <v>2.2000000000000001E-4</v>
      </c>
      <c r="P240" s="17">
        <f t="shared" si="14"/>
        <v>2.3505000000000002E-2</v>
      </c>
      <c r="Q240" s="25"/>
      <c r="R240" s="24">
        <f t="shared" si="16"/>
        <v>2.3505000000000003</v>
      </c>
    </row>
    <row r="241" spans="2:18" s="7" customFormat="1" x14ac:dyDescent="0.25">
      <c r="B241" s="33"/>
      <c r="C241" s="35"/>
      <c r="D241" s="7" t="s">
        <v>470</v>
      </c>
      <c r="E241" s="7">
        <v>33796.644500000002</v>
      </c>
      <c r="F241" s="7">
        <v>28889.787100000001</v>
      </c>
      <c r="G241" s="7">
        <v>17089.789100000002</v>
      </c>
      <c r="H241" s="7">
        <v>701.49680000000001</v>
      </c>
      <c r="I241" s="7">
        <v>-1.1000000000000001E-3</v>
      </c>
      <c r="J241" s="7">
        <v>-5</v>
      </c>
      <c r="K241" s="7">
        <v>2139.9893000000002</v>
      </c>
      <c r="L241" s="7">
        <v>0.46949999999999997</v>
      </c>
      <c r="M241" s="7">
        <v>20</v>
      </c>
      <c r="O241" s="17">
        <f t="shared" si="13"/>
        <v>2.2000000000000001E-4</v>
      </c>
      <c r="P241" s="17">
        <f t="shared" si="14"/>
        <v>2.3474999999999999E-2</v>
      </c>
      <c r="Q241" s="25"/>
      <c r="R241" s="24">
        <f t="shared" si="16"/>
        <v>2.3474999999999997</v>
      </c>
    </row>
    <row r="242" spans="2:18" s="7" customFormat="1" x14ac:dyDescent="0.25">
      <c r="B242" s="33"/>
      <c r="C242" s="35"/>
      <c r="D242" s="7" t="s">
        <v>471</v>
      </c>
      <c r="E242" s="7">
        <v>33893.546900000001</v>
      </c>
      <c r="F242" s="7">
        <v>28795.011699999999</v>
      </c>
      <c r="G242" s="7">
        <v>17014.498</v>
      </c>
      <c r="H242" s="7">
        <v>723.49670000000003</v>
      </c>
      <c r="I242" s="7">
        <v>-1.1000000000000001E-3</v>
      </c>
      <c r="J242" s="7">
        <v>-5</v>
      </c>
      <c r="K242" s="7">
        <v>2157.4893000000002</v>
      </c>
      <c r="L242" s="7">
        <v>0.47049999999999997</v>
      </c>
      <c r="M242" s="7">
        <v>20</v>
      </c>
      <c r="O242" s="17">
        <f t="shared" si="13"/>
        <v>2.2000000000000001E-4</v>
      </c>
      <c r="P242" s="17">
        <f t="shared" si="14"/>
        <v>2.3524999999999997E-2</v>
      </c>
      <c r="Q242" s="25"/>
      <c r="R242" s="24">
        <f t="shared" si="16"/>
        <v>2.3525</v>
      </c>
    </row>
    <row r="243" spans="2:18" s="7" customFormat="1" x14ac:dyDescent="0.25">
      <c r="B243" s="33"/>
      <c r="C243" s="35"/>
      <c r="D243" s="7" t="s">
        <v>472</v>
      </c>
      <c r="E243" s="7">
        <v>33607.601600000002</v>
      </c>
      <c r="F243" s="7">
        <v>28546.359400000001</v>
      </c>
      <c r="G243" s="7">
        <v>17114.841799999998</v>
      </c>
      <c r="H243" s="7">
        <v>711.49680000000001</v>
      </c>
      <c r="I243" s="7">
        <v>-1.1999999999999999E-3</v>
      </c>
      <c r="J243" s="7">
        <v>-5</v>
      </c>
      <c r="K243" s="7">
        <v>2161.9893000000002</v>
      </c>
      <c r="L243" s="7">
        <v>0.46910000000000002</v>
      </c>
      <c r="M243" s="7">
        <v>20</v>
      </c>
      <c r="O243" s="17">
        <f t="shared" si="13"/>
        <v>2.3999999999999998E-4</v>
      </c>
      <c r="P243" s="17">
        <f t="shared" si="14"/>
        <v>2.3455E-2</v>
      </c>
      <c r="Q243" s="25"/>
      <c r="R243" s="24">
        <f t="shared" si="16"/>
        <v>2.3454999999999999</v>
      </c>
    </row>
    <row r="244" spans="2:18" s="7" customFormat="1" x14ac:dyDescent="0.25">
      <c r="B244" s="33"/>
      <c r="C244" s="35"/>
      <c r="D244" s="7" t="s">
        <v>473</v>
      </c>
      <c r="E244" s="15">
        <v>33598.0625</v>
      </c>
      <c r="F244" s="7">
        <v>29229.4902</v>
      </c>
      <c r="G244" s="7">
        <v>17225.828099999999</v>
      </c>
      <c r="H244" s="7">
        <v>720.49680000000001</v>
      </c>
      <c r="I244" s="7">
        <v>-1.1000000000000001E-3</v>
      </c>
      <c r="J244" s="7">
        <v>-5</v>
      </c>
      <c r="K244" s="7">
        <v>2162.4893000000002</v>
      </c>
      <c r="L244" s="7">
        <v>0.47060000000000002</v>
      </c>
      <c r="M244" s="7">
        <v>20</v>
      </c>
      <c r="O244" s="17">
        <f t="shared" si="13"/>
        <v>2.2000000000000001E-4</v>
      </c>
      <c r="P244" s="17">
        <f t="shared" si="14"/>
        <v>2.3530000000000002E-2</v>
      </c>
      <c r="Q244" s="25"/>
      <c r="R244" s="24">
        <f t="shared" si="16"/>
        <v>2.3530000000000002</v>
      </c>
    </row>
    <row r="245" spans="2:18" s="7" customFormat="1" x14ac:dyDescent="0.25">
      <c r="B245" s="33"/>
      <c r="C245" s="35"/>
      <c r="D245" s="7" t="s">
        <v>474</v>
      </c>
      <c r="E245" s="7">
        <v>33787.503900000003</v>
      </c>
      <c r="F245" s="7">
        <v>28573.581999999999</v>
      </c>
      <c r="G245" s="7">
        <v>16932.849600000001</v>
      </c>
      <c r="H245" s="7">
        <v>704.99680000000001</v>
      </c>
      <c r="I245" s="7">
        <v>-1.1000000000000001E-3</v>
      </c>
      <c r="J245" s="7">
        <v>-5</v>
      </c>
      <c r="K245" s="7">
        <v>2087.4895000000001</v>
      </c>
      <c r="L245" s="7">
        <v>0.4698</v>
      </c>
      <c r="M245" s="7">
        <v>20</v>
      </c>
      <c r="O245" s="17">
        <f t="shared" si="13"/>
        <v>2.2000000000000001E-4</v>
      </c>
      <c r="P245" s="17">
        <f t="shared" si="14"/>
        <v>2.349E-2</v>
      </c>
      <c r="Q245" s="25"/>
      <c r="R245" s="24">
        <f t="shared" si="16"/>
        <v>2.3490000000000002</v>
      </c>
    </row>
    <row r="246" spans="2:18" s="7" customFormat="1" x14ac:dyDescent="0.25">
      <c r="B246" s="33"/>
      <c r="C246" s="35"/>
      <c r="D246" s="7" t="s">
        <v>475</v>
      </c>
      <c r="E246" s="7">
        <v>32983.183599999997</v>
      </c>
      <c r="F246" s="7">
        <v>28639.6836</v>
      </c>
      <c r="G246" s="7">
        <v>16081.897499999999</v>
      </c>
      <c r="H246" s="7">
        <v>679.99689999999998</v>
      </c>
      <c r="I246" s="7">
        <v>-1.1000000000000001E-3</v>
      </c>
      <c r="J246" s="7">
        <v>-5</v>
      </c>
      <c r="K246" s="7">
        <v>2195.489</v>
      </c>
      <c r="L246" s="7">
        <v>0.46910000000000002</v>
      </c>
      <c r="M246" s="7">
        <v>20</v>
      </c>
      <c r="O246" s="17">
        <f t="shared" si="13"/>
        <v>2.2000000000000001E-4</v>
      </c>
      <c r="P246" s="17">
        <f t="shared" si="14"/>
        <v>2.3455E-2</v>
      </c>
      <c r="Q246" s="25"/>
      <c r="R246" s="24">
        <f t="shared" si="16"/>
        <v>2.3454999999999999</v>
      </c>
    </row>
    <row r="247" spans="2:18" s="8" customFormat="1" x14ac:dyDescent="0.25">
      <c r="B247" s="33"/>
      <c r="C247" s="29" t="s">
        <v>675</v>
      </c>
      <c r="D247" s="8" t="s">
        <v>476</v>
      </c>
      <c r="E247" s="8">
        <v>33030.265599999999</v>
      </c>
      <c r="F247" s="8">
        <v>29453.900399999999</v>
      </c>
      <c r="G247" s="8">
        <v>15355.213900000001</v>
      </c>
      <c r="H247" s="8">
        <v>622.49720000000002</v>
      </c>
      <c r="I247" s="8">
        <v>-1.1999999999999999E-3</v>
      </c>
      <c r="J247" s="8">
        <v>-5</v>
      </c>
      <c r="K247" s="8">
        <v>768.99620000000004</v>
      </c>
      <c r="L247" s="8">
        <v>-2.8999999999999998E-3</v>
      </c>
      <c r="M247" s="8">
        <v>-6.9</v>
      </c>
      <c r="O247" s="17">
        <f t="shared" si="13"/>
        <v>2.3999999999999998E-4</v>
      </c>
      <c r="P247" s="17">
        <f t="shared" si="14"/>
        <v>4.202898550724637E-4</v>
      </c>
      <c r="Q247" s="24"/>
      <c r="R247" s="24"/>
    </row>
    <row r="248" spans="2:18" s="8" customFormat="1" x14ac:dyDescent="0.25">
      <c r="B248" s="33"/>
      <c r="C248" s="29"/>
      <c r="D248" s="8" t="s">
        <v>477</v>
      </c>
      <c r="E248" s="8">
        <v>32479.537100000001</v>
      </c>
      <c r="F248" s="8">
        <v>29703.671900000001</v>
      </c>
      <c r="G248" s="8">
        <v>14898.387699999999</v>
      </c>
      <c r="H248" s="8">
        <v>553.99749999999995</v>
      </c>
      <c r="I248" s="8">
        <v>-1.1000000000000001E-3</v>
      </c>
      <c r="J248" s="8">
        <v>-5</v>
      </c>
      <c r="K248" s="8">
        <v>693.99649999999997</v>
      </c>
      <c r="L248" s="8">
        <v>-3.3E-3</v>
      </c>
      <c r="M248" s="8">
        <v>-6.9</v>
      </c>
      <c r="O248" s="17">
        <f t="shared" si="13"/>
        <v>2.2000000000000001E-4</v>
      </c>
      <c r="P248" s="17">
        <f t="shared" si="14"/>
        <v>4.7826086956521735E-4</v>
      </c>
      <c r="Q248" s="24"/>
      <c r="R248" s="24"/>
    </row>
    <row r="249" spans="2:18" s="8" customFormat="1" x14ac:dyDescent="0.25">
      <c r="B249" s="33"/>
      <c r="C249" s="29"/>
      <c r="D249" s="8" t="s">
        <v>478</v>
      </c>
      <c r="E249" s="8">
        <v>32778.988299999997</v>
      </c>
      <c r="F249" s="8">
        <v>29638.7363</v>
      </c>
      <c r="G249" s="8">
        <v>15096.6494</v>
      </c>
      <c r="H249" s="8">
        <v>556.99749999999995</v>
      </c>
      <c r="I249" s="8">
        <v>-1.1000000000000001E-3</v>
      </c>
      <c r="J249" s="8">
        <v>-5</v>
      </c>
      <c r="K249" s="8">
        <v>695.49649999999997</v>
      </c>
      <c r="L249" s="8">
        <v>-2.8999999999999998E-3</v>
      </c>
      <c r="M249" s="8">
        <v>-6.9</v>
      </c>
      <c r="O249" s="17">
        <f t="shared" si="13"/>
        <v>2.2000000000000001E-4</v>
      </c>
      <c r="P249" s="17">
        <f t="shared" si="14"/>
        <v>4.202898550724637E-4</v>
      </c>
      <c r="Q249" s="24"/>
      <c r="R249" s="24"/>
    </row>
    <row r="250" spans="2:18" s="8" customFormat="1" x14ac:dyDescent="0.25">
      <c r="B250" s="33"/>
      <c r="C250" s="29"/>
      <c r="D250" s="8" t="s">
        <v>479</v>
      </c>
      <c r="E250" s="16">
        <v>32964.148399999998</v>
      </c>
      <c r="F250" s="8">
        <v>29949.296900000001</v>
      </c>
      <c r="G250" s="8">
        <v>15151.206099999999</v>
      </c>
      <c r="H250" s="8">
        <v>615.49720000000002</v>
      </c>
      <c r="I250" s="8">
        <v>-1.1000000000000001E-3</v>
      </c>
      <c r="J250" s="8">
        <v>-5</v>
      </c>
      <c r="K250" s="8">
        <v>649.99680000000001</v>
      </c>
      <c r="L250" s="8">
        <v>-3.3999999999999998E-3</v>
      </c>
      <c r="M250" s="8">
        <v>-6.9</v>
      </c>
      <c r="O250" s="17">
        <f t="shared" si="13"/>
        <v>2.2000000000000001E-4</v>
      </c>
      <c r="P250" s="17">
        <f t="shared" si="14"/>
        <v>4.9275362318840579E-4</v>
      </c>
      <c r="Q250" s="24"/>
      <c r="R250" s="24"/>
    </row>
    <row r="251" spans="2:18" s="8" customFormat="1" x14ac:dyDescent="0.25">
      <c r="B251" s="33"/>
      <c r="C251" s="29"/>
      <c r="D251" s="8" t="s">
        <v>480</v>
      </c>
      <c r="E251" s="8">
        <v>33522.128900000003</v>
      </c>
      <c r="F251" s="8">
        <v>30343.445299999999</v>
      </c>
      <c r="G251" s="8">
        <v>15192.392599999999</v>
      </c>
      <c r="H251" s="8">
        <v>630.49710000000005</v>
      </c>
      <c r="I251" s="8">
        <v>-1.1000000000000001E-3</v>
      </c>
      <c r="J251" s="8">
        <v>-5</v>
      </c>
      <c r="K251" s="8">
        <v>654.49670000000003</v>
      </c>
      <c r="L251" s="8">
        <v>-3.2000000000000002E-3</v>
      </c>
      <c r="M251" s="8">
        <v>-6.9</v>
      </c>
      <c r="O251" s="17">
        <f t="shared" si="13"/>
        <v>2.2000000000000001E-4</v>
      </c>
      <c r="P251" s="17">
        <f t="shared" si="14"/>
        <v>4.6376811594202896E-4</v>
      </c>
      <c r="Q251" s="24"/>
      <c r="R251" s="24"/>
    </row>
    <row r="252" spans="2:18" s="8" customFormat="1" x14ac:dyDescent="0.25">
      <c r="B252" s="33"/>
      <c r="C252" s="29"/>
      <c r="D252" s="8" t="s">
        <v>481</v>
      </c>
      <c r="E252" s="8">
        <v>33465.972699999998</v>
      </c>
      <c r="F252" s="8">
        <v>30483.732400000001</v>
      </c>
      <c r="G252" s="8">
        <v>15439.385700000001</v>
      </c>
      <c r="H252" s="8">
        <v>633.99710000000005</v>
      </c>
      <c r="I252" s="8">
        <v>-1.1000000000000001E-3</v>
      </c>
      <c r="J252" s="8">
        <v>-5</v>
      </c>
      <c r="K252" s="8">
        <v>631.49680000000001</v>
      </c>
      <c r="L252" s="8">
        <v>-3.2000000000000002E-3</v>
      </c>
      <c r="M252" s="8">
        <v>-6.9</v>
      </c>
      <c r="O252" s="17">
        <f t="shared" si="13"/>
        <v>2.2000000000000001E-4</v>
      </c>
      <c r="P252" s="17">
        <f t="shared" si="14"/>
        <v>4.6376811594202896E-4</v>
      </c>
      <c r="Q252" s="24"/>
      <c r="R252" s="24"/>
    </row>
    <row r="253" spans="2:18" s="8" customFormat="1" x14ac:dyDescent="0.25">
      <c r="B253" s="33"/>
      <c r="C253" s="29"/>
      <c r="D253" s="8" t="s">
        <v>482</v>
      </c>
      <c r="E253" s="8">
        <v>32516.289100000002</v>
      </c>
      <c r="F253" s="8">
        <v>30608.0645</v>
      </c>
      <c r="G253" s="8">
        <v>15071.1855</v>
      </c>
      <c r="H253" s="8">
        <v>618.99720000000002</v>
      </c>
      <c r="I253" s="8">
        <v>-1E-3</v>
      </c>
      <c r="J253" s="8">
        <v>-5</v>
      </c>
      <c r="K253" s="8">
        <v>632.49680000000001</v>
      </c>
      <c r="L253" s="8">
        <v>-3.0000000000000001E-3</v>
      </c>
      <c r="M253" s="8">
        <v>-6.9</v>
      </c>
      <c r="O253" s="17">
        <f t="shared" si="13"/>
        <v>2.0000000000000001E-4</v>
      </c>
      <c r="P253" s="17">
        <f t="shared" si="14"/>
        <v>4.3478260869565214E-4</v>
      </c>
      <c r="Q253" s="24"/>
      <c r="R253" s="24"/>
    </row>
    <row r="254" spans="2:18" s="8" customFormat="1" x14ac:dyDescent="0.25">
      <c r="B254" s="33"/>
      <c r="C254" s="29"/>
      <c r="D254" s="8" t="s">
        <v>483</v>
      </c>
      <c r="E254" s="8">
        <v>32474.919900000001</v>
      </c>
      <c r="F254" s="8">
        <v>30739.080099999999</v>
      </c>
      <c r="G254" s="8">
        <v>14765.856400000001</v>
      </c>
      <c r="H254" s="8">
        <v>640.49710000000005</v>
      </c>
      <c r="I254" s="8">
        <v>-1.1000000000000001E-3</v>
      </c>
      <c r="J254" s="8">
        <v>-5</v>
      </c>
      <c r="K254" s="8">
        <v>671.49659999999994</v>
      </c>
      <c r="L254" s="8">
        <v>-3.3999999999999998E-3</v>
      </c>
      <c r="M254" s="8">
        <v>-6.9</v>
      </c>
      <c r="O254" s="17">
        <f t="shared" si="13"/>
        <v>2.2000000000000001E-4</v>
      </c>
      <c r="P254" s="17">
        <f t="shared" si="14"/>
        <v>4.9275362318840579E-4</v>
      </c>
      <c r="Q254" s="24"/>
      <c r="R254" s="24"/>
    </row>
    <row r="255" spans="2:18" s="8" customFormat="1" x14ac:dyDescent="0.25">
      <c r="B255" s="33"/>
      <c r="C255" s="29"/>
      <c r="D255" s="8" t="s">
        <v>484</v>
      </c>
      <c r="E255" s="8">
        <v>32737.785199999998</v>
      </c>
      <c r="F255" s="8">
        <v>30761.984400000001</v>
      </c>
      <c r="G255" s="8">
        <v>15027.2734</v>
      </c>
      <c r="H255" s="8">
        <v>632.99710000000005</v>
      </c>
      <c r="I255" s="8">
        <v>-1E-3</v>
      </c>
      <c r="J255" s="8">
        <v>-5</v>
      </c>
      <c r="K255" s="8">
        <v>665.49659999999994</v>
      </c>
      <c r="L255" s="8">
        <v>-3.0000000000000001E-3</v>
      </c>
      <c r="M255" s="8">
        <v>-6.9</v>
      </c>
      <c r="O255" s="17">
        <f t="shared" si="13"/>
        <v>2.0000000000000001E-4</v>
      </c>
      <c r="P255" s="17">
        <f t="shared" si="14"/>
        <v>4.3478260869565214E-4</v>
      </c>
      <c r="Q255" s="24"/>
      <c r="R255" s="24"/>
    </row>
    <row r="256" spans="2:18" s="8" customFormat="1" x14ac:dyDescent="0.25">
      <c r="B256" s="33"/>
      <c r="C256" s="29"/>
      <c r="D256" s="8" t="s">
        <v>485</v>
      </c>
      <c r="E256" s="8">
        <v>32438.4355</v>
      </c>
      <c r="F256" s="8">
        <v>31588.4277</v>
      </c>
      <c r="G256" s="8">
        <v>14305.743200000001</v>
      </c>
      <c r="H256" s="8">
        <v>424.99810000000002</v>
      </c>
      <c r="I256" s="8">
        <v>-1.1000000000000001E-3</v>
      </c>
      <c r="J256" s="8">
        <v>-5</v>
      </c>
      <c r="K256" s="8">
        <v>454.49770000000001</v>
      </c>
      <c r="L256" s="8">
        <v>-3.3999999999999998E-3</v>
      </c>
      <c r="M256" s="8">
        <v>-6.9</v>
      </c>
      <c r="O256" s="17">
        <f t="shared" si="13"/>
        <v>2.2000000000000001E-4</v>
      </c>
      <c r="P256" s="17">
        <f t="shared" si="14"/>
        <v>4.9275362318840579E-4</v>
      </c>
      <c r="Q256" s="24"/>
      <c r="R256" s="24"/>
    </row>
    <row r="257" spans="2:18" s="8" customFormat="1" x14ac:dyDescent="0.25">
      <c r="B257" s="33"/>
      <c r="C257" s="29"/>
      <c r="D257" s="8" t="s">
        <v>486</v>
      </c>
      <c r="E257" s="8">
        <v>32377.800800000001</v>
      </c>
      <c r="F257" s="8">
        <v>30226.1914</v>
      </c>
      <c r="G257" s="8">
        <v>14119.207</v>
      </c>
      <c r="H257" s="8">
        <v>419.99810000000002</v>
      </c>
      <c r="I257" s="8">
        <v>-1.1000000000000001E-3</v>
      </c>
      <c r="J257" s="8">
        <v>-5</v>
      </c>
      <c r="K257" s="8">
        <v>434.49779999999998</v>
      </c>
      <c r="L257" s="8">
        <v>-2.8999999999999998E-3</v>
      </c>
      <c r="M257" s="8">
        <v>-6.9</v>
      </c>
      <c r="O257" s="17">
        <f t="shared" si="13"/>
        <v>2.2000000000000001E-4</v>
      </c>
      <c r="P257" s="17">
        <f t="shared" si="14"/>
        <v>4.202898550724637E-4</v>
      </c>
      <c r="Q257" s="24"/>
      <c r="R257" s="24"/>
    </row>
    <row r="258" spans="2:18" s="8" customFormat="1" x14ac:dyDescent="0.25">
      <c r="B258" s="33"/>
      <c r="C258" s="29"/>
      <c r="D258" s="8" t="s">
        <v>487</v>
      </c>
      <c r="E258" s="8">
        <v>32373.6113</v>
      </c>
      <c r="F258" s="8">
        <v>30331.6836</v>
      </c>
      <c r="G258" s="8">
        <v>14858.165999999999</v>
      </c>
      <c r="H258" s="8">
        <v>418.49810000000002</v>
      </c>
      <c r="I258" s="8">
        <v>-1.1000000000000001E-3</v>
      </c>
      <c r="J258" s="8">
        <v>-5</v>
      </c>
      <c r="K258" s="8">
        <v>426.99790000000002</v>
      </c>
      <c r="L258" s="8">
        <v>-3.3E-3</v>
      </c>
      <c r="M258" s="8">
        <v>-6.9</v>
      </c>
      <c r="O258" s="17">
        <f t="shared" si="13"/>
        <v>2.2000000000000001E-4</v>
      </c>
      <c r="P258" s="17">
        <f t="shared" si="14"/>
        <v>4.7826086956521735E-4</v>
      </c>
      <c r="Q258" s="24"/>
      <c r="R258" s="24"/>
    </row>
    <row r="259" spans="2:18" s="8" customFormat="1" x14ac:dyDescent="0.25">
      <c r="B259" s="33"/>
      <c r="C259" s="29"/>
      <c r="D259" s="8" t="s">
        <v>488</v>
      </c>
      <c r="E259" s="8">
        <v>32000.462899999999</v>
      </c>
      <c r="F259" s="8">
        <v>29337.632799999999</v>
      </c>
      <c r="G259" s="8">
        <v>15307.0088</v>
      </c>
      <c r="H259" s="8">
        <v>379.49829999999997</v>
      </c>
      <c r="I259" s="8">
        <v>-1.1000000000000001E-3</v>
      </c>
      <c r="J259" s="8">
        <v>-5</v>
      </c>
      <c r="K259" s="8">
        <v>379.49810000000002</v>
      </c>
      <c r="L259" s="8">
        <v>-2.8999999999999998E-3</v>
      </c>
      <c r="M259" s="8">
        <v>-6.9</v>
      </c>
      <c r="O259" s="17">
        <f t="shared" si="13"/>
        <v>2.2000000000000001E-4</v>
      </c>
      <c r="P259" s="17">
        <f t="shared" si="14"/>
        <v>4.202898550724637E-4</v>
      </c>
      <c r="Q259" s="24"/>
      <c r="R259" s="24"/>
    </row>
    <row r="260" spans="2:18" s="8" customFormat="1" x14ac:dyDescent="0.25">
      <c r="B260" s="33"/>
      <c r="C260" s="29"/>
      <c r="D260" s="8" t="s">
        <v>489</v>
      </c>
      <c r="E260" s="8">
        <v>32641.330099999999</v>
      </c>
      <c r="F260" s="8">
        <v>29938.5098</v>
      </c>
      <c r="G260" s="8">
        <v>16145.291999999999</v>
      </c>
      <c r="H260" s="8">
        <v>487.49779999999998</v>
      </c>
      <c r="I260" s="8">
        <v>-1.1000000000000001E-3</v>
      </c>
      <c r="J260" s="8">
        <v>-5</v>
      </c>
      <c r="K260" s="8">
        <v>456.49770000000001</v>
      </c>
      <c r="L260" s="8">
        <v>-3.3999999999999998E-3</v>
      </c>
      <c r="M260" s="8">
        <v>-6.9</v>
      </c>
      <c r="O260" s="17">
        <f t="shared" si="13"/>
        <v>2.2000000000000001E-4</v>
      </c>
      <c r="P260" s="17">
        <f t="shared" si="14"/>
        <v>4.9275362318840579E-4</v>
      </c>
      <c r="Q260" s="24"/>
      <c r="R260" s="24"/>
    </row>
    <row r="261" spans="2:18" s="8" customFormat="1" x14ac:dyDescent="0.25">
      <c r="B261" s="33"/>
      <c r="C261" s="29"/>
      <c r="D261" s="8" t="s">
        <v>490</v>
      </c>
      <c r="E261" s="8">
        <v>32905.324200000003</v>
      </c>
      <c r="F261" s="8">
        <v>29601.023399999998</v>
      </c>
      <c r="G261" s="8">
        <v>16333.8428</v>
      </c>
      <c r="H261" s="8">
        <v>506.99770000000001</v>
      </c>
      <c r="I261" s="8">
        <v>-1.1000000000000001E-3</v>
      </c>
      <c r="J261" s="8">
        <v>-5</v>
      </c>
      <c r="K261" s="8">
        <v>484.49759999999998</v>
      </c>
      <c r="L261" s="8">
        <v>-2.8999999999999998E-3</v>
      </c>
      <c r="M261" s="8">
        <v>-6.9</v>
      </c>
      <c r="O261" s="17">
        <f t="shared" si="13"/>
        <v>2.2000000000000001E-4</v>
      </c>
      <c r="P261" s="17">
        <f t="shared" si="14"/>
        <v>4.202898550724637E-4</v>
      </c>
      <c r="Q261" s="24"/>
      <c r="R261" s="24"/>
    </row>
    <row r="262" spans="2:18" s="7" customFormat="1" x14ac:dyDescent="0.25">
      <c r="B262" s="33"/>
      <c r="C262" s="36" t="s">
        <v>680</v>
      </c>
      <c r="D262" s="7" t="s">
        <v>491</v>
      </c>
      <c r="E262" s="7">
        <v>33496.757799999999</v>
      </c>
      <c r="F262" s="7">
        <v>31124.699199999999</v>
      </c>
      <c r="G262" s="7">
        <v>17173.724600000001</v>
      </c>
      <c r="H262" s="7">
        <v>498.49770000000001</v>
      </c>
      <c r="I262" s="7">
        <v>-1.1999999999999999E-3</v>
      </c>
      <c r="J262" s="7">
        <v>-5</v>
      </c>
      <c r="K262" s="7">
        <v>518.99739999999997</v>
      </c>
      <c r="L262" s="7">
        <v>-3.3999999999999998E-3</v>
      </c>
      <c r="M262" s="7">
        <v>-6.9</v>
      </c>
      <c r="O262" s="17">
        <f t="shared" si="13"/>
        <v>2.3999999999999998E-4</v>
      </c>
      <c r="P262" s="17">
        <f t="shared" si="14"/>
        <v>4.9275362318840579E-4</v>
      </c>
      <c r="Q262" s="25"/>
      <c r="R262" s="25"/>
    </row>
    <row r="263" spans="2:18" s="7" customFormat="1" x14ac:dyDescent="0.25">
      <c r="B263" s="33"/>
      <c r="C263" s="36"/>
      <c r="D263" s="7" t="s">
        <v>492</v>
      </c>
      <c r="E263" s="7">
        <v>33429.9375</v>
      </c>
      <c r="F263" s="7">
        <v>30991.8086</v>
      </c>
      <c r="G263" s="7">
        <v>16886.230500000001</v>
      </c>
      <c r="H263" s="7">
        <v>507.49770000000001</v>
      </c>
      <c r="I263" s="7">
        <v>-1.1000000000000001E-3</v>
      </c>
      <c r="J263" s="7">
        <v>-5</v>
      </c>
      <c r="K263" s="7">
        <v>524.99739999999997</v>
      </c>
      <c r="L263" s="7">
        <v>-3.0000000000000001E-3</v>
      </c>
      <c r="M263" s="7">
        <v>-6.9</v>
      </c>
      <c r="O263" s="17">
        <f t="shared" si="13"/>
        <v>2.2000000000000001E-4</v>
      </c>
      <c r="P263" s="17">
        <f t="shared" si="14"/>
        <v>4.3478260869565214E-4</v>
      </c>
      <c r="Q263" s="25"/>
      <c r="R263" s="25"/>
    </row>
    <row r="264" spans="2:18" s="7" customFormat="1" x14ac:dyDescent="0.25">
      <c r="B264" s="33"/>
      <c r="C264" s="36"/>
      <c r="D264" s="7" t="s">
        <v>493</v>
      </c>
      <c r="E264" s="7">
        <v>33407.027300000002</v>
      </c>
      <c r="F264" s="7">
        <v>30462.958999999999</v>
      </c>
      <c r="G264" s="7">
        <v>16381.203100000001</v>
      </c>
      <c r="H264" s="7">
        <v>543.49760000000003</v>
      </c>
      <c r="I264" s="7">
        <v>-1.1999999999999999E-3</v>
      </c>
      <c r="J264" s="7">
        <v>-5</v>
      </c>
      <c r="K264" s="7">
        <v>526.49739999999997</v>
      </c>
      <c r="L264" s="7">
        <v>-3.5000000000000001E-3</v>
      </c>
      <c r="M264" s="7">
        <v>-6.9</v>
      </c>
      <c r="O264" s="17">
        <f t="shared" si="13"/>
        <v>2.3999999999999998E-4</v>
      </c>
      <c r="P264" s="17">
        <f t="shared" si="14"/>
        <v>5.0724637681159423E-4</v>
      </c>
      <c r="Q264" s="25"/>
      <c r="R264" s="25"/>
    </row>
    <row r="265" spans="2:18" s="7" customFormat="1" x14ac:dyDescent="0.25">
      <c r="B265" s="33"/>
      <c r="C265" s="36"/>
      <c r="D265" s="7" t="s">
        <v>494</v>
      </c>
      <c r="E265" s="7">
        <v>33428.535199999998</v>
      </c>
      <c r="F265" s="7">
        <v>30521.117200000001</v>
      </c>
      <c r="G265" s="7">
        <v>16316.707</v>
      </c>
      <c r="H265" s="7">
        <v>535.99760000000003</v>
      </c>
      <c r="I265" s="7">
        <v>-1.1999999999999999E-3</v>
      </c>
      <c r="J265" s="7">
        <v>-5</v>
      </c>
      <c r="K265" s="7">
        <v>521.99739999999997</v>
      </c>
      <c r="L265" s="7">
        <v>-3.0999999999999999E-3</v>
      </c>
      <c r="M265" s="7">
        <v>-6.9</v>
      </c>
      <c r="O265" s="17">
        <f t="shared" si="13"/>
        <v>2.3999999999999998E-4</v>
      </c>
      <c r="P265" s="17">
        <f t="shared" si="14"/>
        <v>4.4927536231884052E-4</v>
      </c>
      <c r="Q265" s="25"/>
      <c r="R265" s="25"/>
    </row>
    <row r="266" spans="2:18" s="7" customFormat="1" x14ac:dyDescent="0.25">
      <c r="B266" s="33"/>
      <c r="C266" s="36"/>
      <c r="D266" s="7" t="s">
        <v>495</v>
      </c>
      <c r="E266" s="7">
        <v>33527.605499999998</v>
      </c>
      <c r="F266" s="7">
        <v>30763.580099999999</v>
      </c>
      <c r="G266" s="7">
        <v>15564.863300000001</v>
      </c>
      <c r="H266" s="7">
        <v>511.99770000000001</v>
      </c>
      <c r="I266" s="7">
        <v>-1.1000000000000001E-3</v>
      </c>
      <c r="J266" s="7">
        <v>-5</v>
      </c>
      <c r="K266" s="7">
        <v>533.9973</v>
      </c>
      <c r="L266" s="7">
        <v>-3.2000000000000002E-3</v>
      </c>
      <c r="M266" s="7">
        <v>-6.9</v>
      </c>
      <c r="O266" s="17">
        <f t="shared" si="13"/>
        <v>2.2000000000000001E-4</v>
      </c>
      <c r="P266" s="17">
        <f t="shared" si="14"/>
        <v>4.6376811594202896E-4</v>
      </c>
      <c r="Q266" s="25"/>
      <c r="R266" s="25"/>
    </row>
    <row r="267" spans="2:18" s="7" customFormat="1" x14ac:dyDescent="0.25">
      <c r="B267" s="33"/>
      <c r="C267" s="36"/>
      <c r="D267" s="7" t="s">
        <v>496</v>
      </c>
      <c r="E267" s="7">
        <v>33559.523399999998</v>
      </c>
      <c r="F267" s="7">
        <v>29799.0098</v>
      </c>
      <c r="G267" s="7">
        <v>15268.198200000001</v>
      </c>
      <c r="H267" s="7">
        <v>514.99770000000001</v>
      </c>
      <c r="I267" s="7">
        <v>-1.1000000000000001E-3</v>
      </c>
      <c r="J267" s="7">
        <v>-5</v>
      </c>
      <c r="K267" s="7">
        <v>499.4975</v>
      </c>
      <c r="L267" s="7">
        <v>-3.3E-3</v>
      </c>
      <c r="M267" s="7">
        <v>-6.9</v>
      </c>
      <c r="O267" s="17">
        <f t="shared" si="13"/>
        <v>2.2000000000000001E-4</v>
      </c>
      <c r="P267" s="17">
        <f t="shared" si="14"/>
        <v>4.7826086956521735E-4</v>
      </c>
      <c r="Q267" s="25"/>
      <c r="R267" s="25"/>
    </row>
    <row r="268" spans="2:18" s="7" customFormat="1" x14ac:dyDescent="0.25">
      <c r="B268" s="33"/>
      <c r="C268" s="36"/>
      <c r="D268" s="7" t="s">
        <v>497</v>
      </c>
      <c r="E268" s="7">
        <v>33506.980499999998</v>
      </c>
      <c r="F268" s="7">
        <v>30133.0059</v>
      </c>
      <c r="G268" s="7">
        <v>16049.9277</v>
      </c>
      <c r="H268" s="7">
        <v>512.49770000000001</v>
      </c>
      <c r="I268" s="7">
        <v>-1.1999999999999999E-3</v>
      </c>
      <c r="J268" s="7">
        <v>-5</v>
      </c>
      <c r="K268" s="7">
        <v>501.9975</v>
      </c>
      <c r="L268" s="7">
        <v>-3.3999999999999998E-3</v>
      </c>
      <c r="M268" s="7">
        <v>-6.9</v>
      </c>
      <c r="O268" s="17">
        <f t="shared" si="13"/>
        <v>2.3999999999999998E-4</v>
      </c>
      <c r="P268" s="17">
        <f t="shared" si="14"/>
        <v>4.9275362318840579E-4</v>
      </c>
      <c r="Q268" s="25"/>
      <c r="R268" s="25"/>
    </row>
    <row r="269" spans="2:18" s="7" customFormat="1" x14ac:dyDescent="0.25">
      <c r="B269" s="33"/>
      <c r="C269" s="36"/>
      <c r="D269" s="7" t="s">
        <v>498</v>
      </c>
      <c r="E269" s="7">
        <v>33488.785199999998</v>
      </c>
      <c r="F269" s="7">
        <v>30570.724600000001</v>
      </c>
      <c r="G269" s="7">
        <v>16377.6543</v>
      </c>
      <c r="H269" s="7">
        <v>506.99770000000001</v>
      </c>
      <c r="I269" s="7">
        <v>-1.1000000000000001E-3</v>
      </c>
      <c r="J269" s="7">
        <v>-5</v>
      </c>
      <c r="K269" s="7">
        <v>504.9975</v>
      </c>
      <c r="L269" s="7">
        <v>-2.8E-3</v>
      </c>
      <c r="M269" s="7">
        <v>-6.9</v>
      </c>
      <c r="O269" s="17">
        <f t="shared" si="13"/>
        <v>2.2000000000000001E-4</v>
      </c>
      <c r="P269" s="17">
        <f t="shared" si="14"/>
        <v>4.0579710144927536E-4</v>
      </c>
      <c r="Q269" s="27">
        <f>AVERAGE(Q22:Q90)</f>
        <v>5.3760161841964917</v>
      </c>
      <c r="R269" s="25"/>
    </row>
    <row r="270" spans="2:18" s="7" customFormat="1" x14ac:dyDescent="0.25">
      <c r="B270" s="33"/>
      <c r="C270" s="36"/>
      <c r="D270" s="7" t="s">
        <v>499</v>
      </c>
      <c r="E270" s="7">
        <v>33494.574200000003</v>
      </c>
      <c r="F270" s="7">
        <v>30789.480500000001</v>
      </c>
      <c r="G270" s="7">
        <v>16598.5039</v>
      </c>
      <c r="H270" s="7">
        <v>506.49770000000001</v>
      </c>
      <c r="I270" s="7">
        <v>-1.1000000000000001E-3</v>
      </c>
      <c r="J270" s="7">
        <v>-5</v>
      </c>
      <c r="K270" s="7">
        <v>500.4975</v>
      </c>
      <c r="L270" s="7">
        <v>-3.0999999999999999E-3</v>
      </c>
      <c r="M270" s="7">
        <v>-6.9</v>
      </c>
      <c r="O270" s="17">
        <f t="shared" si="13"/>
        <v>2.2000000000000001E-4</v>
      </c>
      <c r="P270" s="17">
        <f t="shared" si="14"/>
        <v>4.4927536231884052E-4</v>
      </c>
      <c r="Q270" s="27">
        <f>AVERAGE(Q91:Q132)</f>
        <v>8.6183049283367232</v>
      </c>
      <c r="R270" s="28">
        <f>AVERAGE(R7:R269)</f>
        <v>2.2699307692307689</v>
      </c>
    </row>
    <row r="271" spans="2:18" x14ac:dyDescent="0.25">
      <c r="B271" s="34" t="s">
        <v>809</v>
      </c>
      <c r="D271" t="s">
        <v>681</v>
      </c>
      <c r="E271" s="19">
        <v>33535.332030999998</v>
      </c>
      <c r="F271" s="19">
        <v>30640.189452999999</v>
      </c>
      <c r="G271" s="19">
        <v>16487.792968999998</v>
      </c>
      <c r="H271" s="19">
        <v>507.49771099999998</v>
      </c>
      <c r="I271" s="19">
        <v>0.37549700000000003</v>
      </c>
      <c r="J271" s="19">
        <v>70.421486000000002</v>
      </c>
      <c r="K271" s="19">
        <v>501.99749800000001</v>
      </c>
      <c r="L271" s="19">
        <v>0.18498500000000001</v>
      </c>
      <c r="M271" s="19">
        <v>41.610892999999997</v>
      </c>
      <c r="O271" s="17">
        <f t="shared" ref="O271:O334" si="17">I271/J271</f>
        <v>5.3321368424403886E-3</v>
      </c>
      <c r="P271" s="17">
        <f t="shared" ref="P271:P334" si="18">L271/M271</f>
        <v>4.4455907254862329E-3</v>
      </c>
      <c r="Q271" s="23">
        <f>100/J271*I271</f>
        <v>0.53321368424403881</v>
      </c>
      <c r="R271" s="23">
        <f>100/M271*L271</f>
        <v>0.44455907254862331</v>
      </c>
    </row>
    <row r="272" spans="2:18" x14ac:dyDescent="0.25">
      <c r="B272" s="34"/>
      <c r="D272" t="s">
        <v>682</v>
      </c>
      <c r="E272" s="19">
        <v>33438.902344000002</v>
      </c>
      <c r="F272" s="19">
        <v>30663.683593999998</v>
      </c>
      <c r="G272" s="19">
        <v>16181.650390999999</v>
      </c>
      <c r="H272" s="19">
        <v>435.49801600000001</v>
      </c>
      <c r="I272" s="19">
        <v>0.30166199999999999</v>
      </c>
      <c r="J272" s="19">
        <v>61</v>
      </c>
      <c r="K272" s="19">
        <v>512.99743699999999</v>
      </c>
      <c r="L272" s="19">
        <v>0.1822</v>
      </c>
      <c r="M272" s="19">
        <v>41.610892999999997</v>
      </c>
      <c r="O272" s="17">
        <f>I272/J272</f>
        <v>4.9452786885245898E-3</v>
      </c>
      <c r="P272" s="17">
        <f t="shared" si="18"/>
        <v>4.3786611356790642E-3</v>
      </c>
      <c r="Q272" s="23">
        <f t="shared" ref="Q272:Q335" si="19">100/J272*I272</f>
        <v>0.49452786885245903</v>
      </c>
      <c r="R272" s="23">
        <f t="shared" ref="R272:R335" si="20">100/M272*L272</f>
        <v>0.43786611356790639</v>
      </c>
    </row>
    <row r="273" spans="2:18" x14ac:dyDescent="0.25">
      <c r="B273" s="34"/>
      <c r="D273" t="s">
        <v>683</v>
      </c>
      <c r="E273" s="19">
        <v>32832.296875</v>
      </c>
      <c r="F273" s="19">
        <v>30781.53125</v>
      </c>
      <c r="G273" s="19">
        <v>15442.214844</v>
      </c>
      <c r="H273" s="19">
        <v>434.49804699999999</v>
      </c>
      <c r="I273" s="19">
        <v>0.30077700000000002</v>
      </c>
      <c r="J273" s="19">
        <v>63.000014999999998</v>
      </c>
      <c r="K273" s="19">
        <v>427.49786399999999</v>
      </c>
      <c r="L273" s="19">
        <v>0.17701800000000001</v>
      </c>
      <c r="M273" s="19">
        <v>39.810921</v>
      </c>
      <c r="O273" s="17">
        <f t="shared" si="17"/>
        <v>4.7742369585150107E-3</v>
      </c>
      <c r="P273" s="17">
        <f>L273/M273</f>
        <v>4.446468344703706E-3</v>
      </c>
      <c r="Q273" s="23">
        <f t="shared" si="19"/>
        <v>0.47742369585150102</v>
      </c>
      <c r="R273" s="23">
        <f t="shared" si="20"/>
        <v>0.44464683447037062</v>
      </c>
    </row>
    <row r="274" spans="2:18" x14ac:dyDescent="0.25">
      <c r="B274" s="34"/>
      <c r="D274" t="s">
        <v>684</v>
      </c>
      <c r="E274" s="19">
        <v>30479.023438</v>
      </c>
      <c r="F274" s="19">
        <v>30719.667968999998</v>
      </c>
      <c r="G274" s="19">
        <v>13194.158203000001</v>
      </c>
      <c r="H274" s="19">
        <v>418.498108</v>
      </c>
      <c r="I274" s="19">
        <v>0.30202000000000001</v>
      </c>
      <c r="J274" s="19">
        <v>63.500008000000001</v>
      </c>
      <c r="K274" s="19">
        <v>454.99771099999998</v>
      </c>
      <c r="L274" s="19">
        <v>0.171878</v>
      </c>
      <c r="M274" s="19">
        <v>39.110931000000001</v>
      </c>
      <c r="O274" s="17">
        <f t="shared" si="17"/>
        <v>4.7562198732321419E-3</v>
      </c>
      <c r="P274" s="17">
        <f t="shared" si="18"/>
        <v>4.39462819230767E-3</v>
      </c>
      <c r="Q274" s="23">
        <f t="shared" si="19"/>
        <v>0.4756219873232142</v>
      </c>
      <c r="R274" s="23">
        <f t="shared" si="20"/>
        <v>0.43946281923076697</v>
      </c>
    </row>
    <row r="275" spans="2:18" x14ac:dyDescent="0.25">
      <c r="B275" s="34"/>
      <c r="D275" t="s">
        <v>685</v>
      </c>
      <c r="E275" s="19">
        <v>30943.447265999999</v>
      </c>
      <c r="F275" s="19">
        <v>30510.222656000002</v>
      </c>
      <c r="G275" s="19">
        <v>13070.429688</v>
      </c>
      <c r="H275" s="19">
        <v>399.498199</v>
      </c>
      <c r="I275" s="19">
        <v>0.273067</v>
      </c>
      <c r="J275" s="19">
        <v>63.000014999999998</v>
      </c>
      <c r="K275" s="19">
        <v>389.49804699999999</v>
      </c>
      <c r="L275" s="19">
        <v>0.171513</v>
      </c>
      <c r="M275" s="19">
        <v>38.410927000000001</v>
      </c>
      <c r="O275" s="17">
        <f t="shared" si="17"/>
        <v>4.334395793397827E-3</v>
      </c>
      <c r="P275" s="17">
        <f t="shared" si="18"/>
        <v>4.4652137658640727E-3</v>
      </c>
      <c r="Q275" s="23">
        <f t="shared" si="19"/>
        <v>0.43343957933978272</v>
      </c>
      <c r="R275" s="23">
        <f t="shared" si="20"/>
        <v>0.44652137658640728</v>
      </c>
    </row>
    <row r="276" spans="2:18" x14ac:dyDescent="0.25">
      <c r="B276" s="34"/>
      <c r="D276" t="s">
        <v>686</v>
      </c>
      <c r="E276" s="19">
        <v>30210.244140999999</v>
      </c>
      <c r="F276" s="19">
        <v>30501.650390999999</v>
      </c>
      <c r="G276" s="19">
        <v>12193.429688</v>
      </c>
      <c r="H276" s="19">
        <v>403.49816900000002</v>
      </c>
      <c r="I276" s="19">
        <v>0.27240300000000001</v>
      </c>
      <c r="J276" s="19">
        <v>64.599991000000003</v>
      </c>
      <c r="K276" s="19">
        <v>404.99798600000003</v>
      </c>
      <c r="L276" s="19">
        <v>0.17179</v>
      </c>
      <c r="M276" s="19">
        <v>38.210915</v>
      </c>
      <c r="O276" s="17">
        <f t="shared" si="17"/>
        <v>4.2167652933573939E-3</v>
      </c>
      <c r="P276" s="17">
        <f t="shared" si="18"/>
        <v>4.4958358102652083E-3</v>
      </c>
      <c r="Q276" s="23">
        <f t="shared" si="19"/>
        <v>0.42167652933573935</v>
      </c>
      <c r="R276" s="23">
        <f t="shared" si="20"/>
        <v>0.44958358102652085</v>
      </c>
    </row>
    <row r="277" spans="2:18" x14ac:dyDescent="0.25">
      <c r="B277" s="34"/>
      <c r="D277" t="s">
        <v>687</v>
      </c>
      <c r="E277" s="19">
        <v>32336.447265999999</v>
      </c>
      <c r="F277" s="19">
        <v>30751.992188</v>
      </c>
      <c r="G277" s="19">
        <v>14937.165039</v>
      </c>
      <c r="H277" s="19">
        <v>418.498108</v>
      </c>
      <c r="I277" s="19">
        <v>0.28542800000000002</v>
      </c>
      <c r="J277" s="19">
        <v>65.599975999999998</v>
      </c>
      <c r="K277" s="19">
        <v>409.99795499999999</v>
      </c>
      <c r="L277" s="19">
        <v>0.17508399999999999</v>
      </c>
      <c r="M277" s="19">
        <v>39.610892999999997</v>
      </c>
      <c r="O277" s="17">
        <f t="shared" si="17"/>
        <v>4.3510381772090892E-3</v>
      </c>
      <c r="P277" s="17">
        <f t="shared" si="18"/>
        <v>4.4200972697081078E-3</v>
      </c>
      <c r="Q277" s="23">
        <f t="shared" si="19"/>
        <v>0.435103817720909</v>
      </c>
      <c r="R277" s="23">
        <f t="shared" si="20"/>
        <v>0.44200972697081081</v>
      </c>
    </row>
    <row r="278" spans="2:18" x14ac:dyDescent="0.25">
      <c r="B278" s="34"/>
      <c r="D278" t="s">
        <v>688</v>
      </c>
      <c r="E278" s="19">
        <v>32763.039063</v>
      </c>
      <c r="F278" s="19">
        <v>30326.310547000001</v>
      </c>
      <c r="G278" s="19">
        <v>15317.478515999999</v>
      </c>
      <c r="H278" s="19">
        <v>426.99807700000002</v>
      </c>
      <c r="I278" s="19">
        <v>0.30907899999999999</v>
      </c>
      <c r="J278" s="19">
        <v>65.799972999999994</v>
      </c>
      <c r="K278" s="19">
        <v>424.99786399999999</v>
      </c>
      <c r="L278" s="19">
        <v>0.17563000000000001</v>
      </c>
      <c r="M278" s="19">
        <v>39.810890000000001</v>
      </c>
      <c r="O278" s="17">
        <f t="shared" si="17"/>
        <v>4.697251167565069E-3</v>
      </c>
      <c r="P278" s="17">
        <f t="shared" si="18"/>
        <v>4.4116069748754679E-3</v>
      </c>
      <c r="Q278" s="23">
        <f t="shared" si="19"/>
        <v>0.46972511675650691</v>
      </c>
      <c r="R278" s="23">
        <f t="shared" si="20"/>
        <v>0.44116069748754677</v>
      </c>
    </row>
    <row r="279" spans="2:18" x14ac:dyDescent="0.25">
      <c r="B279" s="34"/>
      <c r="D279" t="s">
        <v>689</v>
      </c>
      <c r="E279" s="19">
        <v>32718.654297000001</v>
      </c>
      <c r="F279" s="19">
        <v>30341.498047000001</v>
      </c>
      <c r="G279" s="19">
        <v>16219.407227</v>
      </c>
      <c r="H279" s="19">
        <v>427.99804699999999</v>
      </c>
      <c r="I279" s="19">
        <v>0.34973700000000002</v>
      </c>
      <c r="J279" s="19">
        <v>65.989249999999998</v>
      </c>
      <c r="K279" s="19">
        <v>421.99789399999997</v>
      </c>
      <c r="L279" s="19">
        <v>0.17747099999999999</v>
      </c>
      <c r="M279" s="19">
        <v>40.210884</v>
      </c>
      <c r="O279" s="17">
        <f t="shared" si="17"/>
        <v>5.2999086972499313E-3</v>
      </c>
      <c r="P279" s="17">
        <f t="shared" si="18"/>
        <v>4.4135065521066384E-3</v>
      </c>
      <c r="Q279" s="23">
        <f t="shared" si="19"/>
        <v>0.5299908697249931</v>
      </c>
      <c r="R279" s="23">
        <f t="shared" si="20"/>
        <v>0.44135065521066386</v>
      </c>
    </row>
    <row r="280" spans="2:18" x14ac:dyDescent="0.25">
      <c r="B280" s="34"/>
      <c r="D280" t="s">
        <v>690</v>
      </c>
      <c r="E280" s="19">
        <v>32731.914063</v>
      </c>
      <c r="F280" s="19">
        <v>30838.357422000001</v>
      </c>
      <c r="G280" s="19">
        <v>17078.619140999999</v>
      </c>
      <c r="H280" s="19">
        <v>426.49807700000002</v>
      </c>
      <c r="I280" s="19">
        <v>0.37933</v>
      </c>
      <c r="J280" s="19">
        <v>66.389244000000005</v>
      </c>
      <c r="K280" s="19">
        <v>419.99789399999997</v>
      </c>
      <c r="L280" s="19">
        <v>0.181976</v>
      </c>
      <c r="M280" s="19">
        <v>41.210869000000002</v>
      </c>
      <c r="O280" s="17">
        <f t="shared" si="17"/>
        <v>5.7137267597142686E-3</v>
      </c>
      <c r="P280" s="17">
        <f t="shared" si="18"/>
        <v>4.4157282876029621E-3</v>
      </c>
      <c r="Q280" s="23">
        <f t="shared" si="19"/>
        <v>0.57137267597142694</v>
      </c>
      <c r="R280" s="23">
        <f t="shared" si="20"/>
        <v>0.44157282876029613</v>
      </c>
    </row>
    <row r="281" spans="2:18" x14ac:dyDescent="0.25">
      <c r="B281" s="34"/>
      <c r="D281" t="s">
        <v>691</v>
      </c>
      <c r="E281" s="19">
        <v>32843.976562999997</v>
      </c>
      <c r="F281" s="19">
        <v>30842.214843999998</v>
      </c>
      <c r="G281" s="19">
        <v>15764.820313</v>
      </c>
      <c r="H281" s="19">
        <v>426.99807700000002</v>
      </c>
      <c r="I281" s="19">
        <v>0.39149200000000001</v>
      </c>
      <c r="J281" s="19">
        <v>66.389244000000005</v>
      </c>
      <c r="K281" s="19">
        <v>464.497681</v>
      </c>
      <c r="L281" s="19">
        <v>0.18202199999999999</v>
      </c>
      <c r="M281" s="19">
        <v>41.010871999999999</v>
      </c>
      <c r="O281" s="17">
        <f t="shared" si="17"/>
        <v>5.8969190852662815E-3</v>
      </c>
      <c r="P281" s="17">
        <f t="shared" si="18"/>
        <v>4.4383840460646626E-3</v>
      </c>
      <c r="Q281" s="23">
        <f t="shared" si="19"/>
        <v>0.58969190852662823</v>
      </c>
      <c r="R281" s="23">
        <f>100/M281*L281</f>
        <v>0.44383840460646634</v>
      </c>
    </row>
    <row r="282" spans="2:18" x14ac:dyDescent="0.25">
      <c r="B282" s="34"/>
      <c r="D282" t="s">
        <v>692</v>
      </c>
      <c r="E282" s="19">
        <v>32853.933594000002</v>
      </c>
      <c r="F282" s="19">
        <v>29792.908202999999</v>
      </c>
      <c r="G282" s="19">
        <v>15309.099609000001</v>
      </c>
      <c r="H282" s="19">
        <v>450.49795499999999</v>
      </c>
      <c r="I282" s="19">
        <v>0.37980199999999997</v>
      </c>
      <c r="J282" s="19">
        <v>65.989249999999998</v>
      </c>
      <c r="K282" s="19">
        <v>462.497681</v>
      </c>
      <c r="L282" s="19">
        <v>0.18079000000000001</v>
      </c>
      <c r="M282" s="19">
        <v>40.51088</v>
      </c>
      <c r="O282" s="17">
        <f t="shared" si="17"/>
        <v>5.7555132085907925E-3</v>
      </c>
      <c r="P282" s="17">
        <f t="shared" si="18"/>
        <v>4.4627517348425905E-3</v>
      </c>
      <c r="Q282" s="23">
        <f t="shared" si="19"/>
        <v>0.57555132085907923</v>
      </c>
      <c r="R282" s="23">
        <f t="shared" si="20"/>
        <v>0.44627517348425905</v>
      </c>
    </row>
    <row r="283" spans="2:18" x14ac:dyDescent="0.25">
      <c r="B283" s="34"/>
      <c r="D283" t="s">
        <v>693</v>
      </c>
      <c r="E283" s="19">
        <v>32733.736327999999</v>
      </c>
      <c r="F283" s="19">
        <v>29759.152343999998</v>
      </c>
      <c r="G283" s="19">
        <v>14388.389648</v>
      </c>
      <c r="H283" s="19">
        <v>450.49795499999999</v>
      </c>
      <c r="I283" s="19">
        <v>0.37646499999999999</v>
      </c>
      <c r="J283" s="19">
        <v>65.389258999999996</v>
      </c>
      <c r="K283" s="19">
        <v>473.99761999999998</v>
      </c>
      <c r="L283" s="19">
        <v>0.17435500000000001</v>
      </c>
      <c r="M283" s="19">
        <v>40.010886999999997</v>
      </c>
      <c r="O283" s="17">
        <f t="shared" si="17"/>
        <v>5.7572911171848576E-3</v>
      </c>
      <c r="P283" s="17">
        <f t="shared" si="18"/>
        <v>4.3576889460111203E-3</v>
      </c>
      <c r="Q283" s="23">
        <f t="shared" si="19"/>
        <v>0.57572911171848573</v>
      </c>
      <c r="R283" s="23">
        <f t="shared" si="20"/>
        <v>0.43576889460111196</v>
      </c>
    </row>
    <row r="284" spans="2:18" x14ac:dyDescent="0.25">
      <c r="B284" s="34"/>
      <c r="D284" t="s">
        <v>694</v>
      </c>
      <c r="E284" s="19">
        <v>32792.105469000002</v>
      </c>
      <c r="F284" s="19">
        <v>29728.851563</v>
      </c>
      <c r="G284" s="19">
        <v>14116.117188</v>
      </c>
      <c r="H284" s="19">
        <v>446.49798600000003</v>
      </c>
      <c r="I284" s="19">
        <v>0.38463199999999997</v>
      </c>
      <c r="J284" s="19">
        <v>64.989265000000003</v>
      </c>
      <c r="K284" s="19">
        <v>445.997772</v>
      </c>
      <c r="L284" s="19">
        <v>0.18196200000000001</v>
      </c>
      <c r="M284" s="19">
        <v>39.710892000000001</v>
      </c>
      <c r="O284" s="17">
        <f t="shared" si="17"/>
        <v>5.9183928299543003E-3</v>
      </c>
      <c r="P284" s="17">
        <f t="shared" si="18"/>
        <v>4.5821685395533301E-3</v>
      </c>
      <c r="Q284" s="23">
        <f t="shared" si="19"/>
        <v>0.59183928299543009</v>
      </c>
      <c r="R284" s="23">
        <f t="shared" si="20"/>
        <v>0.45821685395533296</v>
      </c>
    </row>
    <row r="285" spans="2:18" x14ac:dyDescent="0.25">
      <c r="B285" s="34"/>
      <c r="D285" t="s">
        <v>695</v>
      </c>
      <c r="E285" s="19">
        <v>32813.84375</v>
      </c>
      <c r="F285" s="19">
        <v>29714.011718999998</v>
      </c>
      <c r="G285" s="19">
        <v>15274.887694999999</v>
      </c>
      <c r="H285" s="19">
        <v>436.49801600000001</v>
      </c>
      <c r="I285" s="19">
        <v>0.36479299999999998</v>
      </c>
      <c r="J285" s="19">
        <v>64.189278000000002</v>
      </c>
      <c r="K285" s="19">
        <v>413.49792500000001</v>
      </c>
      <c r="L285" s="19">
        <v>0.179734</v>
      </c>
      <c r="M285" s="19">
        <v>39.710892000000001</v>
      </c>
      <c r="O285" s="17">
        <f t="shared" si="17"/>
        <v>5.683083084374309E-3</v>
      </c>
      <c r="P285" s="17">
        <f t="shared" si="18"/>
        <v>4.5260630257310764E-3</v>
      </c>
      <c r="Q285" s="23">
        <f t="shared" si="19"/>
        <v>0.56830830843743085</v>
      </c>
      <c r="R285" s="23">
        <f t="shared" si="20"/>
        <v>0.45260630257310763</v>
      </c>
    </row>
    <row r="286" spans="2:18" x14ac:dyDescent="0.25">
      <c r="B286" s="34"/>
      <c r="D286" t="s">
        <v>696</v>
      </c>
      <c r="E286" s="19">
        <v>32830.617187999997</v>
      </c>
      <c r="F286" s="19">
        <v>30065.734375</v>
      </c>
      <c r="G286" s="19">
        <v>16270.996094</v>
      </c>
      <c r="H286" s="19">
        <v>435.99801600000001</v>
      </c>
      <c r="I286" s="19">
        <v>0.35582399999999997</v>
      </c>
      <c r="J286" s="19">
        <v>64.189278000000002</v>
      </c>
      <c r="K286" s="19">
        <v>402.49798600000003</v>
      </c>
      <c r="L286" s="19">
        <v>0.176733</v>
      </c>
      <c r="M286" s="19">
        <v>39.710892000000001</v>
      </c>
      <c r="O286" s="17">
        <f t="shared" si="17"/>
        <v>5.5433556987508096E-3</v>
      </c>
      <c r="P286" s="17">
        <f t="shared" si="18"/>
        <v>4.450491819725429E-3</v>
      </c>
      <c r="Q286" s="23">
        <f t="shared" si="19"/>
        <v>0.55433556987508092</v>
      </c>
      <c r="R286" s="23">
        <f t="shared" si="20"/>
        <v>0.44504918197254295</v>
      </c>
    </row>
    <row r="287" spans="2:18" x14ac:dyDescent="0.25">
      <c r="B287" s="34"/>
      <c r="D287" t="s">
        <v>697</v>
      </c>
      <c r="E287" s="19">
        <v>32808.597655999998</v>
      </c>
      <c r="F287" s="19">
        <v>30091.589843999998</v>
      </c>
      <c r="G287" s="19">
        <v>16712.308593999998</v>
      </c>
      <c r="H287" s="19">
        <v>432.99804699999999</v>
      </c>
      <c r="I287" s="19">
        <v>0.34878399999999998</v>
      </c>
      <c r="J287" s="19">
        <v>65</v>
      </c>
      <c r="K287" s="19">
        <v>447.997772</v>
      </c>
      <c r="L287" s="19">
        <v>0.18199799999999999</v>
      </c>
      <c r="M287" s="19">
        <v>40.910873000000002</v>
      </c>
      <c r="O287" s="17">
        <f t="shared" si="17"/>
        <v>5.3659076923076917E-3</v>
      </c>
      <c r="P287" s="17">
        <f t="shared" si="18"/>
        <v>4.4486462070853381E-3</v>
      </c>
      <c r="Q287" s="23">
        <f t="shared" si="19"/>
        <v>0.5365907692307692</v>
      </c>
      <c r="R287" s="23">
        <f t="shared" si="20"/>
        <v>0.44486462070853389</v>
      </c>
    </row>
    <row r="288" spans="2:18" x14ac:dyDescent="0.25">
      <c r="B288" s="34"/>
      <c r="D288" t="s">
        <v>698</v>
      </c>
      <c r="E288" s="19">
        <v>32809.558594000002</v>
      </c>
      <c r="F288" s="19">
        <v>29754.484375</v>
      </c>
      <c r="G288" s="19">
        <v>16185.511719</v>
      </c>
      <c r="H288" s="19">
        <v>438.49801600000001</v>
      </c>
      <c r="I288" s="19">
        <v>0.30954900000000002</v>
      </c>
      <c r="J288" s="19">
        <v>64.700005000000004</v>
      </c>
      <c r="K288" s="19">
        <v>447.497772</v>
      </c>
      <c r="L288" s="19">
        <v>0.18154300000000001</v>
      </c>
      <c r="M288" s="19">
        <v>40.51088</v>
      </c>
      <c r="O288" s="17">
        <f t="shared" si="17"/>
        <v>4.7843736642678774E-3</v>
      </c>
      <c r="P288" s="17">
        <f t="shared" si="18"/>
        <v>4.4813393340258226E-3</v>
      </c>
      <c r="Q288" s="23">
        <f t="shared" si="19"/>
        <v>0.4784373664267878</v>
      </c>
      <c r="R288" s="23">
        <f t="shared" si="20"/>
        <v>0.44813393340258223</v>
      </c>
    </row>
    <row r="289" spans="2:18" x14ac:dyDescent="0.25">
      <c r="B289" s="34"/>
      <c r="D289" t="s">
        <v>699</v>
      </c>
      <c r="E289" s="19">
        <v>32678.796875</v>
      </c>
      <c r="F289" s="19">
        <v>29498.039063</v>
      </c>
      <c r="G289" s="19">
        <v>15925.619140999999</v>
      </c>
      <c r="H289" s="19">
        <v>422.49807700000002</v>
      </c>
      <c r="I289" s="19">
        <v>0.30516500000000002</v>
      </c>
      <c r="J289" s="19">
        <v>64.700005000000004</v>
      </c>
      <c r="K289" s="19">
        <v>419.99789399999997</v>
      </c>
      <c r="L289" s="19">
        <v>0.17816899999999999</v>
      </c>
      <c r="M289" s="19">
        <v>40.210884</v>
      </c>
      <c r="O289" s="17">
        <f t="shared" si="17"/>
        <v>4.7166147823327065E-3</v>
      </c>
      <c r="P289" s="17">
        <f t="shared" si="18"/>
        <v>4.4308650364413777E-3</v>
      </c>
      <c r="Q289" s="23">
        <f t="shared" si="19"/>
        <v>0.47166147823327065</v>
      </c>
      <c r="R289" s="23">
        <f t="shared" si="20"/>
        <v>0.44308650364413776</v>
      </c>
    </row>
    <row r="290" spans="2:18" x14ac:dyDescent="0.25">
      <c r="B290" s="34"/>
      <c r="D290" t="s">
        <v>700</v>
      </c>
      <c r="E290" s="19">
        <v>32768.40625</v>
      </c>
      <c r="F290" s="19">
        <v>29567.828125</v>
      </c>
      <c r="G290" s="19">
        <v>15170.952148</v>
      </c>
      <c r="H290" s="19">
        <v>423.99807700000002</v>
      </c>
      <c r="I290" s="19">
        <v>0.31175599999999998</v>
      </c>
      <c r="J290" s="19">
        <v>64.700005000000004</v>
      </c>
      <c r="K290" s="19">
        <v>428.99786399999999</v>
      </c>
      <c r="L290" s="19">
        <v>0.179226</v>
      </c>
      <c r="M290" s="19">
        <v>40.110886000000001</v>
      </c>
      <c r="O290" s="17">
        <f t="shared" si="17"/>
        <v>4.8184849444756605E-3</v>
      </c>
      <c r="P290" s="17">
        <f t="shared" si="18"/>
        <v>4.4682633038821426E-3</v>
      </c>
      <c r="Q290" s="23">
        <f t="shared" si="19"/>
        <v>0.48184849444756606</v>
      </c>
      <c r="R290" s="23">
        <f t="shared" si="20"/>
        <v>0.44682633038821429</v>
      </c>
    </row>
    <row r="291" spans="2:18" x14ac:dyDescent="0.25">
      <c r="B291" s="34"/>
      <c r="D291" t="s">
        <v>701</v>
      </c>
      <c r="E291" s="19">
        <v>32830.375</v>
      </c>
      <c r="F291" s="19">
        <v>29680.175781000002</v>
      </c>
      <c r="G291" s="19">
        <v>14917.765625</v>
      </c>
      <c r="H291" s="19">
        <v>430.49804699999999</v>
      </c>
      <c r="I291" s="19">
        <v>0.29105500000000001</v>
      </c>
      <c r="J291" s="19">
        <v>64.600005999999993</v>
      </c>
      <c r="K291" s="19">
        <v>430.99783300000001</v>
      </c>
      <c r="L291" s="19">
        <v>0.176453</v>
      </c>
      <c r="M291" s="19">
        <v>39.810890000000001</v>
      </c>
      <c r="O291" s="17">
        <f t="shared" si="17"/>
        <v>4.5054949375701306E-3</v>
      </c>
      <c r="P291" s="17">
        <f t="shared" si="18"/>
        <v>4.4322797104008474E-3</v>
      </c>
      <c r="Q291" s="23">
        <f t="shared" si="19"/>
        <v>0.45054949375701298</v>
      </c>
      <c r="R291" s="23">
        <f t="shared" si="20"/>
        <v>0.44322797104008471</v>
      </c>
    </row>
    <row r="292" spans="2:18" x14ac:dyDescent="0.25">
      <c r="B292" s="34"/>
      <c r="D292" t="s">
        <v>702</v>
      </c>
      <c r="E292" s="19">
        <v>32715.630859000001</v>
      </c>
      <c r="F292" s="19">
        <v>29715.550781000002</v>
      </c>
      <c r="G292" s="19">
        <v>15020.272461</v>
      </c>
      <c r="H292" s="19">
        <v>430.99804699999999</v>
      </c>
      <c r="I292" s="19">
        <v>0.27925</v>
      </c>
      <c r="J292" s="19">
        <v>64.800003000000004</v>
      </c>
      <c r="K292" s="19">
        <v>432.49783300000001</v>
      </c>
      <c r="L292" s="19">
        <v>0.17496500000000001</v>
      </c>
      <c r="M292" s="19">
        <v>39.710892000000001</v>
      </c>
      <c r="O292" s="17">
        <f>I292/J292</f>
        <v>4.3094133807370346E-3</v>
      </c>
      <c r="P292" s="17">
        <f>L292/M292</f>
        <v>4.4059700295828157E-3</v>
      </c>
      <c r="Q292" s="23">
        <f t="shared" si="19"/>
        <v>0.43094133807370344</v>
      </c>
      <c r="R292" s="23">
        <f t="shared" si="20"/>
        <v>0.44059700295828158</v>
      </c>
    </row>
    <row r="293" spans="2:18" x14ac:dyDescent="0.25">
      <c r="B293" s="34"/>
      <c r="D293" t="s">
        <v>703</v>
      </c>
      <c r="E293" s="19">
        <v>32706.382813</v>
      </c>
      <c r="F293" s="19">
        <v>29796.451172000001</v>
      </c>
      <c r="G293" s="19">
        <v>15543.491211</v>
      </c>
      <c r="H293" s="19">
        <v>420.498108</v>
      </c>
      <c r="I293" s="19">
        <v>0.29049599999999998</v>
      </c>
      <c r="J293" s="19">
        <v>64.800003000000004</v>
      </c>
      <c r="K293" s="19">
        <v>411.99792500000001</v>
      </c>
      <c r="L293" s="19">
        <v>0.17696200000000001</v>
      </c>
      <c r="M293" s="19">
        <v>39.710892000000001</v>
      </c>
      <c r="O293" s="17">
        <f t="shared" si="17"/>
        <v>4.4829627554183902E-3</v>
      </c>
      <c r="P293" s="17">
        <f t="shared" si="18"/>
        <v>4.45625849955725E-3</v>
      </c>
      <c r="Q293" s="23">
        <f t="shared" si="19"/>
        <v>0.44829627554183904</v>
      </c>
      <c r="R293" s="23">
        <f t="shared" si="20"/>
        <v>0.44562584995572502</v>
      </c>
    </row>
    <row r="294" spans="2:18" x14ac:dyDescent="0.25">
      <c r="B294" s="34"/>
      <c r="D294" t="s">
        <v>704</v>
      </c>
      <c r="E294" s="19">
        <v>32763.492188</v>
      </c>
      <c r="F294" s="19">
        <v>30099.769531000002</v>
      </c>
      <c r="G294" s="19">
        <v>16273.434569999999</v>
      </c>
      <c r="H294" s="19">
        <v>418.498108</v>
      </c>
      <c r="I294" s="19">
        <v>0.28839500000000001</v>
      </c>
      <c r="J294" s="19">
        <v>64.800003000000004</v>
      </c>
      <c r="K294" s="19">
        <v>420.49789399999997</v>
      </c>
      <c r="L294" s="19">
        <v>0.17874300000000001</v>
      </c>
      <c r="M294" s="19">
        <v>40.010886999999997</v>
      </c>
      <c r="O294" s="17">
        <f t="shared" si="17"/>
        <v>4.4505399174132754E-3</v>
      </c>
      <c r="P294" s="17">
        <f t="shared" si="18"/>
        <v>4.4673590965379007E-3</v>
      </c>
      <c r="Q294" s="23">
        <f t="shared" si="19"/>
        <v>0.44505399174132754</v>
      </c>
      <c r="R294" s="23">
        <f t="shared" si="20"/>
        <v>0.44673590965379001</v>
      </c>
    </row>
    <row r="295" spans="2:18" x14ac:dyDescent="0.25">
      <c r="B295" s="34"/>
      <c r="D295" t="s">
        <v>705</v>
      </c>
      <c r="E295" s="19">
        <v>32769.425780999998</v>
      </c>
      <c r="F295" s="19">
        <v>29887.910156000002</v>
      </c>
      <c r="G295" s="19">
        <v>15849.512694999999</v>
      </c>
      <c r="H295" s="19">
        <v>437.99801600000001</v>
      </c>
      <c r="I295" s="19">
        <v>0.28619899999999998</v>
      </c>
      <c r="J295" s="19">
        <v>64.500007999999994</v>
      </c>
      <c r="K295" s="19">
        <v>423.49789399999997</v>
      </c>
      <c r="L295" s="19">
        <v>0.177756</v>
      </c>
      <c r="M295" s="19">
        <v>39.810890000000001</v>
      </c>
      <c r="O295" s="17">
        <f t="shared" si="17"/>
        <v>4.4371932481000621E-3</v>
      </c>
      <c r="P295" s="17">
        <f t="shared" si="18"/>
        <v>4.4650094484197664E-3</v>
      </c>
      <c r="Q295" s="23">
        <f t="shared" si="19"/>
        <v>0.44371932481000625</v>
      </c>
      <c r="R295" s="23">
        <f t="shared" si="20"/>
        <v>0.44650094484197661</v>
      </c>
    </row>
    <row r="296" spans="2:18" x14ac:dyDescent="0.25">
      <c r="B296" s="34"/>
      <c r="D296" t="s">
        <v>706</v>
      </c>
      <c r="E296" s="19">
        <v>32793.886719000002</v>
      </c>
      <c r="F296" s="19">
        <v>29969.742188</v>
      </c>
      <c r="G296" s="19">
        <v>15923.245117</v>
      </c>
      <c r="H296" s="19">
        <v>424.99807700000002</v>
      </c>
      <c r="I296" s="19">
        <v>0.26511800000000002</v>
      </c>
      <c r="J296" s="19">
        <v>64.300010999999998</v>
      </c>
      <c r="K296" s="19">
        <v>419.49789399999997</v>
      </c>
      <c r="L296" s="19">
        <v>0.176536</v>
      </c>
      <c r="M296" s="19">
        <v>39.710892000000001</v>
      </c>
      <c r="O296" s="17">
        <f t="shared" si="17"/>
        <v>4.1231408187472939E-3</v>
      </c>
      <c r="P296" s="17">
        <f t="shared" si="18"/>
        <v>4.4455309641495836E-3</v>
      </c>
      <c r="Q296" s="23">
        <f t="shared" si="19"/>
        <v>0.4123140818747294</v>
      </c>
      <c r="R296" s="23">
        <f t="shared" si="20"/>
        <v>0.44455309641495838</v>
      </c>
    </row>
    <row r="297" spans="2:18" x14ac:dyDescent="0.25">
      <c r="B297" s="34"/>
      <c r="D297" t="s">
        <v>707</v>
      </c>
      <c r="E297" s="19">
        <v>32826.277344000002</v>
      </c>
      <c r="F297" s="19">
        <v>29616.777343999998</v>
      </c>
      <c r="G297" s="19">
        <v>15744.080078000001</v>
      </c>
      <c r="H297" s="19">
        <v>429.99804699999999</v>
      </c>
      <c r="I297" s="19">
        <v>0.22475999999999999</v>
      </c>
      <c r="J297" s="19">
        <v>64.100014000000002</v>
      </c>
      <c r="K297" s="19">
        <v>423.49789399999997</v>
      </c>
      <c r="L297" s="19">
        <v>0.177621</v>
      </c>
      <c r="M297" s="19">
        <v>39.610892999999997</v>
      </c>
      <c r="O297" s="17">
        <f t="shared" si="17"/>
        <v>3.5063954900228255E-3</v>
      </c>
      <c r="P297" s="17">
        <f t="shared" si="18"/>
        <v>4.4841453082110523E-3</v>
      </c>
      <c r="Q297" s="23">
        <f t="shared" si="19"/>
        <v>0.35063954900228256</v>
      </c>
      <c r="R297" s="23">
        <f t="shared" si="20"/>
        <v>0.44841453082110527</v>
      </c>
    </row>
    <row r="298" spans="2:18" x14ac:dyDescent="0.25">
      <c r="B298" s="34"/>
      <c r="D298" t="s">
        <v>708</v>
      </c>
      <c r="E298" s="19">
        <v>32820.03125</v>
      </c>
      <c r="F298" s="19">
        <v>29665.1875</v>
      </c>
      <c r="G298" s="19">
        <v>15660.012694999999</v>
      </c>
      <c r="H298" s="19">
        <v>427.99804699999999</v>
      </c>
      <c r="I298" s="19">
        <v>0.22092500000000001</v>
      </c>
      <c r="J298" s="19">
        <v>64.000015000000005</v>
      </c>
      <c r="K298" s="19">
        <v>416.49792500000001</v>
      </c>
      <c r="L298" s="19">
        <v>0.177596</v>
      </c>
      <c r="M298" s="19">
        <v>39.610892999999997</v>
      </c>
      <c r="O298" s="17">
        <f t="shared" si="17"/>
        <v>3.451952315948676E-3</v>
      </c>
      <c r="P298" s="17">
        <f t="shared" si="18"/>
        <v>4.4835141686909207E-3</v>
      </c>
      <c r="Q298" s="23">
        <f t="shared" si="19"/>
        <v>0.34519523159486759</v>
      </c>
      <c r="R298" s="23">
        <f t="shared" si="20"/>
        <v>0.44835141686909208</v>
      </c>
    </row>
    <row r="299" spans="2:18" x14ac:dyDescent="0.25">
      <c r="B299" s="34"/>
      <c r="D299" t="s">
        <v>709</v>
      </c>
      <c r="E299" s="19">
        <v>32758.015625</v>
      </c>
      <c r="F299" s="19">
        <v>29528.757813</v>
      </c>
      <c r="G299" s="19">
        <v>15537.666992</v>
      </c>
      <c r="H299" s="19">
        <v>412.99813799999998</v>
      </c>
      <c r="I299" s="19">
        <v>0.232372</v>
      </c>
      <c r="J299" s="19">
        <v>64.000015000000005</v>
      </c>
      <c r="K299" s="19">
        <v>421.49789399999997</v>
      </c>
      <c r="L299" s="19">
        <v>0.17973700000000001</v>
      </c>
      <c r="M299" s="19">
        <v>39.810890000000001</v>
      </c>
      <c r="O299" s="17">
        <f t="shared" si="17"/>
        <v>3.6308116490285196E-3</v>
      </c>
      <c r="P299" s="17">
        <f t="shared" si="18"/>
        <v>4.5147697024608092E-3</v>
      </c>
      <c r="Q299" s="23">
        <f t="shared" si="19"/>
        <v>0.36308116490285192</v>
      </c>
      <c r="R299" s="23">
        <f t="shared" si="20"/>
        <v>0.45147697024608091</v>
      </c>
    </row>
    <row r="300" spans="2:18" x14ac:dyDescent="0.25">
      <c r="B300" s="34"/>
      <c r="D300" t="s">
        <v>710</v>
      </c>
      <c r="E300" s="19">
        <v>32837.804687999997</v>
      </c>
      <c r="F300" s="19">
        <v>29803.320313</v>
      </c>
      <c r="G300" s="19">
        <v>15730.53125</v>
      </c>
      <c r="H300" s="19">
        <v>412.99813799999998</v>
      </c>
      <c r="I300" s="19">
        <v>0.22555800000000001</v>
      </c>
      <c r="J300" s="19">
        <v>64.300010999999998</v>
      </c>
      <c r="K300" s="19">
        <v>422.49789399999997</v>
      </c>
      <c r="L300" s="19">
        <v>0.17919199999999999</v>
      </c>
      <c r="M300" s="19">
        <v>39.810890000000001</v>
      </c>
      <c r="O300" s="17">
        <f t="shared" si="17"/>
        <v>3.5078998664556998E-3</v>
      </c>
      <c r="P300" s="17">
        <f t="shared" si="18"/>
        <v>4.5010799808796031E-3</v>
      </c>
      <c r="Q300" s="23">
        <f t="shared" si="19"/>
        <v>0.35078998664556993</v>
      </c>
      <c r="R300" s="23">
        <f t="shared" si="20"/>
        <v>0.45010799808796031</v>
      </c>
    </row>
    <row r="301" spans="2:18" x14ac:dyDescent="0.25">
      <c r="B301" s="34"/>
      <c r="D301" t="s">
        <v>711</v>
      </c>
      <c r="E301" s="19">
        <v>32798.214844000002</v>
      </c>
      <c r="F301" s="19">
        <v>29941.021484000001</v>
      </c>
      <c r="G301" s="19">
        <v>15852.665039</v>
      </c>
      <c r="H301" s="19">
        <v>420.998108</v>
      </c>
      <c r="I301" s="19">
        <v>0.22808</v>
      </c>
      <c r="J301" s="19">
        <v>64.400008999999997</v>
      </c>
      <c r="K301" s="19">
        <v>421.49789399999997</v>
      </c>
      <c r="L301" s="19">
        <v>0.17527200000000001</v>
      </c>
      <c r="M301" s="19">
        <v>39.810890000000001</v>
      </c>
      <c r="O301" s="17">
        <f t="shared" si="17"/>
        <v>3.5416144118861851E-3</v>
      </c>
      <c r="P301" s="17">
        <f t="shared" si="18"/>
        <v>4.4026144605157037E-3</v>
      </c>
      <c r="Q301" s="23">
        <f t="shared" si="19"/>
        <v>0.35416144118861848</v>
      </c>
      <c r="R301" s="23">
        <f t="shared" si="20"/>
        <v>0.4402614460515703</v>
      </c>
    </row>
    <row r="302" spans="2:18" x14ac:dyDescent="0.25">
      <c r="B302" s="34"/>
      <c r="D302" t="s">
        <v>712</v>
      </c>
      <c r="E302" s="19">
        <v>32822.363280999998</v>
      </c>
      <c r="F302" s="19">
        <v>29794.710938</v>
      </c>
      <c r="G302" s="19">
        <v>15772.890625</v>
      </c>
      <c r="H302" s="19">
        <v>418.498108</v>
      </c>
      <c r="I302" s="19">
        <v>0.25928800000000002</v>
      </c>
      <c r="J302" s="19">
        <v>64.200012000000001</v>
      </c>
      <c r="K302" s="19">
        <v>417.49792500000001</v>
      </c>
      <c r="L302" s="19">
        <v>0.172962</v>
      </c>
      <c r="M302" s="19">
        <v>39.810890000000001</v>
      </c>
      <c r="O302" s="17">
        <f t="shared" si="17"/>
        <v>4.0387531391738686E-3</v>
      </c>
      <c r="P302" s="17">
        <f t="shared" si="18"/>
        <v>4.3445901360155475E-3</v>
      </c>
      <c r="Q302" s="23">
        <f t="shared" si="19"/>
        <v>0.40387531391738685</v>
      </c>
      <c r="R302" s="23">
        <f t="shared" si="20"/>
        <v>0.43445901360155476</v>
      </c>
    </row>
    <row r="303" spans="2:18" x14ac:dyDescent="0.25">
      <c r="B303" s="34"/>
      <c r="D303" t="s">
        <v>713</v>
      </c>
      <c r="E303" s="19">
        <v>32833.101562999997</v>
      </c>
      <c r="F303" s="19">
        <v>29616.744140999999</v>
      </c>
      <c r="G303" s="19">
        <v>15461.361328000001</v>
      </c>
      <c r="H303" s="19">
        <v>427.49807700000002</v>
      </c>
      <c r="I303" s="19">
        <v>0.28657700000000003</v>
      </c>
      <c r="J303" s="19">
        <v>64.198120000000003</v>
      </c>
      <c r="K303" s="19">
        <v>420.49789399999997</v>
      </c>
      <c r="L303" s="19">
        <v>0.17238700000000001</v>
      </c>
      <c r="M303" s="19">
        <v>39.710892000000001</v>
      </c>
      <c r="O303" s="17">
        <f t="shared" si="17"/>
        <v>4.4639469193178865E-3</v>
      </c>
      <c r="P303" s="17">
        <f t="shared" si="18"/>
        <v>4.3410508129608375E-3</v>
      </c>
      <c r="Q303" s="23">
        <f t="shared" si="19"/>
        <v>0.44639469193178871</v>
      </c>
      <c r="R303" s="23">
        <f t="shared" si="20"/>
        <v>0.43410508129608372</v>
      </c>
    </row>
    <row r="304" spans="2:18" x14ac:dyDescent="0.25">
      <c r="B304" s="34"/>
      <c r="D304" t="s">
        <v>714</v>
      </c>
      <c r="E304" s="19">
        <v>32849.21875</v>
      </c>
      <c r="F304" s="19">
        <v>29469.511718999998</v>
      </c>
      <c r="G304" s="19">
        <v>15325.649414</v>
      </c>
      <c r="H304" s="19">
        <v>431.99804699999999</v>
      </c>
      <c r="I304" s="19">
        <v>0.305035</v>
      </c>
      <c r="J304" s="19">
        <v>63.798126000000003</v>
      </c>
      <c r="K304" s="19">
        <v>428.99786399999999</v>
      </c>
      <c r="L304" s="19">
        <v>0.171679</v>
      </c>
      <c r="M304" s="19">
        <v>39.610892999999997</v>
      </c>
      <c r="O304" s="17">
        <f t="shared" si="17"/>
        <v>4.7812532926123875E-3</v>
      </c>
      <c r="P304" s="17">
        <f t="shared" si="18"/>
        <v>4.3341360670661987E-3</v>
      </c>
      <c r="Q304" s="23">
        <f t="shared" si="19"/>
        <v>0.4781253292612388</v>
      </c>
      <c r="R304" s="23">
        <f t="shared" si="20"/>
        <v>0.43341360670661988</v>
      </c>
    </row>
    <row r="305" spans="2:18" x14ac:dyDescent="0.25">
      <c r="B305" s="34"/>
      <c r="D305" t="s">
        <v>715</v>
      </c>
      <c r="E305" s="19">
        <v>32770.527344000002</v>
      </c>
      <c r="F305" s="19">
        <v>29581.841797000001</v>
      </c>
      <c r="G305" s="19">
        <v>15370.883789</v>
      </c>
      <c r="H305" s="19">
        <v>426.49807700000002</v>
      </c>
      <c r="I305" s="19">
        <v>0.30479099999999998</v>
      </c>
      <c r="J305" s="19">
        <v>63.498131000000001</v>
      </c>
      <c r="K305" s="19">
        <v>419.99789399999997</v>
      </c>
      <c r="L305" s="19">
        <v>0.172011</v>
      </c>
      <c r="M305" s="19">
        <v>39.610892999999997</v>
      </c>
      <c r="O305" s="17">
        <f t="shared" si="17"/>
        <v>4.7999995464433429E-3</v>
      </c>
      <c r="P305" s="17">
        <f t="shared" si="18"/>
        <v>4.3425175998935443E-3</v>
      </c>
      <c r="Q305" s="23">
        <f t="shared" si="19"/>
        <v>0.47999995464433431</v>
      </c>
      <c r="R305" s="23">
        <f t="shared" si="20"/>
        <v>0.4342517599893545</v>
      </c>
    </row>
    <row r="306" spans="2:18" x14ac:dyDescent="0.25">
      <c r="B306" s="34"/>
      <c r="D306" t="s">
        <v>716</v>
      </c>
      <c r="E306" s="19">
        <v>32818.519530999998</v>
      </c>
      <c r="F306" s="19">
        <v>29762.611327999999</v>
      </c>
      <c r="G306" s="19">
        <v>15835.208984000001</v>
      </c>
      <c r="H306" s="19">
        <v>420.498108</v>
      </c>
      <c r="I306" s="19">
        <v>0.30841600000000002</v>
      </c>
      <c r="J306" s="19">
        <v>63.998123</v>
      </c>
      <c r="K306" s="19">
        <v>426.99786399999999</v>
      </c>
      <c r="L306" s="19">
        <v>0.17492199999999999</v>
      </c>
      <c r="M306" s="19">
        <v>40.010886999999997</v>
      </c>
      <c r="O306" s="17">
        <f t="shared" si="17"/>
        <v>4.8191413363795066E-3</v>
      </c>
      <c r="P306" s="17">
        <f t="shared" si="18"/>
        <v>4.3718600889802823E-3</v>
      </c>
      <c r="Q306" s="23">
        <f t="shared" si="19"/>
        <v>0.48191413363795066</v>
      </c>
      <c r="R306" s="23">
        <f t="shared" si="20"/>
        <v>0.43718600889802817</v>
      </c>
    </row>
    <row r="307" spans="2:18" x14ac:dyDescent="0.25">
      <c r="B307" s="34"/>
      <c r="D307" t="s">
        <v>717</v>
      </c>
      <c r="E307" s="19">
        <v>32772.277344000002</v>
      </c>
      <c r="F307" s="19">
        <v>29673.492188</v>
      </c>
      <c r="G307" s="19">
        <v>15949.967773</v>
      </c>
      <c r="H307" s="19">
        <v>430.49804699999999</v>
      </c>
      <c r="I307" s="19">
        <v>0.31184400000000001</v>
      </c>
      <c r="J307" s="19">
        <v>63.798126000000003</v>
      </c>
      <c r="K307" s="19">
        <v>425.99786399999999</v>
      </c>
      <c r="L307" s="19">
        <v>0.176591</v>
      </c>
      <c r="M307" s="19">
        <v>39.810890000000001</v>
      </c>
      <c r="O307" s="17">
        <f t="shared" si="17"/>
        <v>4.8879805654479568E-3</v>
      </c>
      <c r="P307" s="17">
        <f t="shared" si="18"/>
        <v>4.4357460986177398E-3</v>
      </c>
      <c r="Q307" s="23">
        <f t="shared" si="19"/>
        <v>0.48879805654479569</v>
      </c>
      <c r="R307" s="23">
        <f t="shared" si="20"/>
        <v>0.44357460986177399</v>
      </c>
    </row>
    <row r="308" spans="2:18" x14ac:dyDescent="0.25">
      <c r="B308" s="34"/>
      <c r="D308" t="s">
        <v>718</v>
      </c>
      <c r="E308" s="19">
        <v>32789.003905999998</v>
      </c>
      <c r="F308" s="19">
        <v>29659.972656000002</v>
      </c>
      <c r="G308" s="19">
        <v>15261.037109000001</v>
      </c>
      <c r="H308" s="19">
        <v>420.498108</v>
      </c>
      <c r="I308" s="19">
        <v>0.31170399999999998</v>
      </c>
      <c r="J308" s="19">
        <v>63.498131000000001</v>
      </c>
      <c r="K308" s="19">
        <v>425.49786399999999</v>
      </c>
      <c r="L308" s="19">
        <v>0.17286000000000001</v>
      </c>
      <c r="M308" s="19">
        <v>39.610892999999997</v>
      </c>
      <c r="O308" s="17">
        <f t="shared" si="17"/>
        <v>4.908868892534805E-3</v>
      </c>
      <c r="P308" s="17">
        <f t="shared" si="18"/>
        <v>4.3639510979972106E-3</v>
      </c>
      <c r="Q308" s="23">
        <f t="shared" si="19"/>
        <v>0.49088688925348051</v>
      </c>
      <c r="R308" s="23">
        <f t="shared" si="20"/>
        <v>0.43639510979972107</v>
      </c>
    </row>
    <row r="309" spans="2:18" x14ac:dyDescent="0.25">
      <c r="B309" s="34"/>
      <c r="D309" t="s">
        <v>719</v>
      </c>
      <c r="E309" s="19">
        <v>32734.5625</v>
      </c>
      <c r="F309" s="19">
        <v>29648.8125</v>
      </c>
      <c r="G309" s="19">
        <v>15521.104492</v>
      </c>
      <c r="H309" s="19">
        <v>413.49813799999998</v>
      </c>
      <c r="I309" s="19">
        <v>0.31685799999999997</v>
      </c>
      <c r="J309" s="19">
        <v>63.498131000000001</v>
      </c>
      <c r="K309" s="19">
        <v>407.99795499999999</v>
      </c>
      <c r="L309" s="19">
        <v>0.173649</v>
      </c>
      <c r="M309" s="19">
        <v>39.610892999999997</v>
      </c>
      <c r="O309" s="17">
        <f t="shared" si="17"/>
        <v>4.9900366358814558E-3</v>
      </c>
      <c r="P309" s="17">
        <f t="shared" si="18"/>
        <v>4.38386986125256E-3</v>
      </c>
      <c r="Q309" s="23">
        <f t="shared" si="19"/>
        <v>0.49900366358814557</v>
      </c>
      <c r="R309" s="23">
        <f t="shared" si="20"/>
        <v>0.43838698612525606</v>
      </c>
    </row>
    <row r="310" spans="2:18" x14ac:dyDescent="0.25">
      <c r="B310" s="34"/>
      <c r="D310" t="s">
        <v>720</v>
      </c>
      <c r="E310" s="19">
        <v>32872.246094000002</v>
      </c>
      <c r="F310" s="19">
        <v>29596.699218999998</v>
      </c>
      <c r="G310" s="19">
        <v>15627.773438</v>
      </c>
      <c r="H310" s="19">
        <v>415.498108</v>
      </c>
      <c r="I310" s="19">
        <v>0.29794799999999999</v>
      </c>
      <c r="J310" s="19">
        <v>59.798186999999999</v>
      </c>
      <c r="K310" s="19">
        <v>410.99795499999999</v>
      </c>
      <c r="L310" s="19">
        <v>0.17411399999999999</v>
      </c>
      <c r="M310" s="19">
        <v>39.610892999999997</v>
      </c>
      <c r="O310" s="17">
        <f t="shared" si="17"/>
        <v>4.9825590866157867E-3</v>
      </c>
      <c r="P310" s="17">
        <f t="shared" si="18"/>
        <v>4.3956090563270055E-3</v>
      </c>
      <c r="Q310" s="23">
        <f t="shared" si="19"/>
        <v>0.49825590866157865</v>
      </c>
      <c r="R310" s="23">
        <f t="shared" si="20"/>
        <v>0.43956090563270062</v>
      </c>
    </row>
    <row r="311" spans="2:18" x14ac:dyDescent="0.25">
      <c r="B311" s="34"/>
      <c r="D311" t="s">
        <v>721</v>
      </c>
      <c r="E311" s="19">
        <v>32803.039062999997</v>
      </c>
      <c r="F311" s="19">
        <v>29391.890625</v>
      </c>
      <c r="G311" s="19">
        <v>15585.726563</v>
      </c>
      <c r="H311" s="19">
        <v>362.99835200000001</v>
      </c>
      <c r="I311" s="19">
        <v>0.29503200000000002</v>
      </c>
      <c r="J311" s="19">
        <v>59.798186999999999</v>
      </c>
      <c r="K311" s="19">
        <v>391.49804699999999</v>
      </c>
      <c r="L311" s="19">
        <v>0.171739</v>
      </c>
      <c r="M311" s="19">
        <v>39.010902000000002</v>
      </c>
      <c r="O311" s="17">
        <f t="shared" si="17"/>
        <v>4.9337950663955752E-3</v>
      </c>
      <c r="P311" s="17">
        <f t="shared" si="18"/>
        <v>4.4023334810356345E-3</v>
      </c>
      <c r="Q311" s="23">
        <f t="shared" si="19"/>
        <v>0.49337950663955749</v>
      </c>
      <c r="R311" s="23">
        <f t="shared" si="20"/>
        <v>0.44023334810356346</v>
      </c>
    </row>
    <row r="312" spans="2:18" x14ac:dyDescent="0.25">
      <c r="B312" s="34"/>
      <c r="D312" t="s">
        <v>722</v>
      </c>
      <c r="E312" s="19">
        <v>32805.136719000002</v>
      </c>
      <c r="F312" s="19">
        <v>29333.564452999999</v>
      </c>
      <c r="G312" s="19">
        <v>15162.928711</v>
      </c>
      <c r="H312" s="19">
        <v>356.99838299999999</v>
      </c>
      <c r="I312" s="19">
        <v>0.29150100000000001</v>
      </c>
      <c r="J312" s="19">
        <v>60.298180000000002</v>
      </c>
      <c r="K312" s="19">
        <v>371.49813799999998</v>
      </c>
      <c r="L312" s="19">
        <v>0.17185600000000001</v>
      </c>
      <c r="M312" s="19">
        <v>38.910904000000002</v>
      </c>
      <c r="O312" s="17">
        <f t="shared" si="17"/>
        <v>4.8343250161115977E-3</v>
      </c>
      <c r="P312" s="17">
        <f t="shared" si="18"/>
        <v>4.416654005262895E-3</v>
      </c>
      <c r="Q312" s="23">
        <f t="shared" si="19"/>
        <v>0.48343250161115969</v>
      </c>
      <c r="R312" s="23">
        <f t="shared" si="20"/>
        <v>0.4416654005262895</v>
      </c>
    </row>
    <row r="313" spans="2:18" x14ac:dyDescent="0.25">
      <c r="B313" s="34"/>
      <c r="D313" t="s">
        <v>723</v>
      </c>
      <c r="E313" s="19">
        <v>32885.785155999998</v>
      </c>
      <c r="F313" s="19">
        <v>29841.941406000002</v>
      </c>
      <c r="G313" s="19">
        <v>16054.519531</v>
      </c>
      <c r="H313" s="19">
        <v>350.99841300000003</v>
      </c>
      <c r="I313" s="19">
        <v>0.28233000000000003</v>
      </c>
      <c r="J313" s="19">
        <v>59.998184000000002</v>
      </c>
      <c r="K313" s="19">
        <v>350.99822999999998</v>
      </c>
      <c r="L313" s="19">
        <v>0.171767</v>
      </c>
      <c r="M313" s="19">
        <v>38.610908999999999</v>
      </c>
      <c r="O313" s="17">
        <f t="shared" si="17"/>
        <v>4.7056424241107035E-3</v>
      </c>
      <c r="P313" s="17">
        <f t="shared" si="18"/>
        <v>4.448665013299739E-3</v>
      </c>
      <c r="Q313" s="23">
        <f t="shared" si="19"/>
        <v>0.47056424241107037</v>
      </c>
      <c r="R313" s="23">
        <f t="shared" si="20"/>
        <v>0.44486650132997391</v>
      </c>
    </row>
    <row r="314" spans="2:18" x14ac:dyDescent="0.25">
      <c r="B314" s="34"/>
      <c r="D314" t="s">
        <v>724</v>
      </c>
      <c r="E314" s="19">
        <v>32815.890625</v>
      </c>
      <c r="F314" s="19">
        <v>29801.960938</v>
      </c>
      <c r="G314" s="19">
        <v>15224.870117</v>
      </c>
      <c r="H314" s="19">
        <v>366.99835200000001</v>
      </c>
      <c r="I314" s="19">
        <v>0.29062300000000002</v>
      </c>
      <c r="J314" s="19">
        <v>60.198180999999998</v>
      </c>
      <c r="K314" s="19">
        <v>376.498108</v>
      </c>
      <c r="L314" s="19">
        <v>0.17174800000000001</v>
      </c>
      <c r="M314" s="19">
        <v>39.010902000000002</v>
      </c>
      <c r="O314" s="17">
        <f t="shared" si="17"/>
        <v>4.8277704603732138E-3</v>
      </c>
      <c r="P314" s="17">
        <f t="shared" si="18"/>
        <v>4.4025641857755558E-3</v>
      </c>
      <c r="Q314" s="23">
        <f t="shared" si="19"/>
        <v>0.48277704603732136</v>
      </c>
      <c r="R314" s="23">
        <f t="shared" si="20"/>
        <v>0.4402564185775556</v>
      </c>
    </row>
    <row r="315" spans="2:18" x14ac:dyDescent="0.25">
      <c r="B315" s="34"/>
      <c r="D315" t="s">
        <v>725</v>
      </c>
      <c r="E315" s="19">
        <v>32804.207030999998</v>
      </c>
      <c r="F315" s="19">
        <v>29712.855468999998</v>
      </c>
      <c r="G315" s="19">
        <v>15264.372069999999</v>
      </c>
      <c r="H315" s="19">
        <v>369.99832199999997</v>
      </c>
      <c r="I315" s="19">
        <v>0.28681899999999999</v>
      </c>
      <c r="J315" s="19">
        <v>59.798186999999999</v>
      </c>
      <c r="K315" s="19">
        <v>363.49816900000002</v>
      </c>
      <c r="L315" s="19">
        <v>0.17189499999999999</v>
      </c>
      <c r="M315" s="19">
        <v>38.410912000000003</v>
      </c>
      <c r="O315" s="17">
        <f t="shared" si="17"/>
        <v>4.7964497652746565E-3</v>
      </c>
      <c r="P315" s="17">
        <f t="shared" si="18"/>
        <v>4.4751606001961104E-3</v>
      </c>
      <c r="Q315" s="23">
        <f t="shared" si="19"/>
        <v>0.47964497652746557</v>
      </c>
      <c r="R315" s="23">
        <f t="shared" si="20"/>
        <v>0.44751606001961108</v>
      </c>
    </row>
    <row r="316" spans="2:18" x14ac:dyDescent="0.25">
      <c r="B316" s="34"/>
      <c r="D316" t="s">
        <v>726</v>
      </c>
      <c r="E316" s="19">
        <v>32754.560547000001</v>
      </c>
      <c r="F316" s="19">
        <v>29203.859375</v>
      </c>
      <c r="G316" s="19">
        <v>15008.751953000001</v>
      </c>
      <c r="H316" s="19">
        <v>365.99835200000001</v>
      </c>
      <c r="I316" s="19">
        <v>0.27719199999999999</v>
      </c>
      <c r="J316" s="19">
        <v>59.998184000000002</v>
      </c>
      <c r="K316" s="19">
        <v>371.49813799999998</v>
      </c>
      <c r="L316" s="19">
        <v>0.171843</v>
      </c>
      <c r="M316" s="19">
        <v>38.610908999999999</v>
      </c>
      <c r="O316" s="17">
        <f t="shared" si="17"/>
        <v>4.620006498863365E-3</v>
      </c>
      <c r="P316" s="17">
        <f t="shared" si="18"/>
        <v>4.450633368926901E-3</v>
      </c>
      <c r="Q316" s="23">
        <f t="shared" si="19"/>
        <v>0.46200064988633655</v>
      </c>
      <c r="R316" s="23">
        <f t="shared" si="20"/>
        <v>0.44506333689269012</v>
      </c>
    </row>
    <row r="317" spans="2:18" x14ac:dyDescent="0.25">
      <c r="B317" s="34"/>
      <c r="D317" t="s">
        <v>727</v>
      </c>
      <c r="E317" s="19">
        <v>32792.917969000002</v>
      </c>
      <c r="F317" s="19">
        <v>29473.707031000002</v>
      </c>
      <c r="G317" s="19">
        <v>15750.647461</v>
      </c>
      <c r="H317" s="19">
        <v>351.49841300000003</v>
      </c>
      <c r="I317" s="19">
        <v>0.27573900000000001</v>
      </c>
      <c r="J317" s="19">
        <v>59.998184000000002</v>
      </c>
      <c r="K317" s="19">
        <v>341.99829099999999</v>
      </c>
      <c r="L317" s="19">
        <v>0.171787</v>
      </c>
      <c r="M317" s="19">
        <v>38.610908999999999</v>
      </c>
      <c r="O317" s="17">
        <f t="shared" si="17"/>
        <v>4.5957890992167367E-3</v>
      </c>
      <c r="P317" s="17">
        <f t="shared" si="18"/>
        <v>4.4491830016226757E-3</v>
      </c>
      <c r="Q317" s="23">
        <f t="shared" si="19"/>
        <v>0.45957890992167366</v>
      </c>
      <c r="R317" s="23">
        <f t="shared" si="20"/>
        <v>0.44491830016226763</v>
      </c>
    </row>
    <row r="318" spans="2:18" x14ac:dyDescent="0.25">
      <c r="B318" s="34"/>
      <c r="D318" t="s">
        <v>728</v>
      </c>
      <c r="E318" s="19">
        <v>32691.583984000001</v>
      </c>
      <c r="F318" s="19">
        <v>29732.060547000001</v>
      </c>
      <c r="G318" s="19">
        <v>15440.229492</v>
      </c>
      <c r="H318" s="19">
        <v>348.49841300000003</v>
      </c>
      <c r="I318" s="19">
        <v>0.28137699999999999</v>
      </c>
      <c r="J318" s="19">
        <v>59.998184000000002</v>
      </c>
      <c r="K318" s="19">
        <v>352.49822999999998</v>
      </c>
      <c r="L318" s="19">
        <v>0.17182900000000001</v>
      </c>
      <c r="M318" s="19">
        <v>38.610908999999999</v>
      </c>
      <c r="O318" s="17">
        <f t="shared" si="17"/>
        <v>4.6897586100272635E-3</v>
      </c>
      <c r="P318" s="17">
        <f t="shared" si="18"/>
        <v>4.4502707771008447E-3</v>
      </c>
      <c r="Q318" s="23">
        <f t="shared" si="19"/>
        <v>0.46897586100272631</v>
      </c>
      <c r="R318" s="23">
        <f t="shared" si="20"/>
        <v>0.44502707771008454</v>
      </c>
    </row>
    <row r="319" spans="2:18" x14ac:dyDescent="0.25">
      <c r="B319" s="34"/>
      <c r="D319" t="s">
        <v>729</v>
      </c>
      <c r="E319" s="19">
        <v>32757.101563</v>
      </c>
      <c r="F319" s="19">
        <v>29795.121093999998</v>
      </c>
      <c r="G319" s="19">
        <v>15760.683594</v>
      </c>
      <c r="H319" s="19">
        <v>341.99844400000001</v>
      </c>
      <c r="I319" s="19">
        <v>0.28207900000000002</v>
      </c>
      <c r="J319" s="19">
        <v>59.798186999999999</v>
      </c>
      <c r="K319" s="19">
        <v>342.99829099999999</v>
      </c>
      <c r="L319" s="19">
        <v>0.17189199999999999</v>
      </c>
      <c r="M319" s="19">
        <v>38.610911999999999</v>
      </c>
      <c r="O319" s="17">
        <f t="shared" si="17"/>
        <v>4.7171831480442711E-3</v>
      </c>
      <c r="P319" s="17">
        <f t="shared" si="18"/>
        <v>4.4519020944131021E-3</v>
      </c>
      <c r="Q319" s="23">
        <f t="shared" si="19"/>
        <v>0.47171831480442711</v>
      </c>
      <c r="R319" s="23">
        <f t="shared" si="20"/>
        <v>0.44519020944131027</v>
      </c>
    </row>
    <row r="320" spans="2:18" x14ac:dyDescent="0.25">
      <c r="B320" s="34"/>
      <c r="D320" t="s">
        <v>730</v>
      </c>
      <c r="E320" s="19">
        <v>32777.945312999997</v>
      </c>
      <c r="F320" s="19">
        <v>29859.03125</v>
      </c>
      <c r="G320" s="19">
        <v>15565.716796999999</v>
      </c>
      <c r="H320" s="19">
        <v>352.99841300000003</v>
      </c>
      <c r="I320" s="19">
        <v>0.28184700000000001</v>
      </c>
      <c r="J320" s="19">
        <v>59.698188999999999</v>
      </c>
      <c r="K320" s="19">
        <v>353.99822999999998</v>
      </c>
      <c r="L320" s="19">
        <v>0.17189099999999999</v>
      </c>
      <c r="M320" s="19">
        <v>38.610911999999999</v>
      </c>
      <c r="O320" s="17">
        <f t="shared" si="17"/>
        <v>4.721198493977766E-3</v>
      </c>
      <c r="P320" s="17">
        <f t="shared" si="18"/>
        <v>4.4518761949989679E-3</v>
      </c>
      <c r="Q320" s="23">
        <f t="shared" si="19"/>
        <v>0.47211984939777657</v>
      </c>
      <c r="R320" s="23">
        <f t="shared" si="20"/>
        <v>0.44518761949989683</v>
      </c>
    </row>
    <row r="321" spans="2:18" x14ac:dyDescent="0.25">
      <c r="B321" s="34"/>
      <c r="D321" t="s">
        <v>731</v>
      </c>
      <c r="E321" s="19">
        <v>32787.539062999997</v>
      </c>
      <c r="F321" s="19">
        <v>29601.583984000001</v>
      </c>
      <c r="G321" s="19">
        <v>15367.485352</v>
      </c>
      <c r="H321" s="19">
        <v>362.49835200000001</v>
      </c>
      <c r="I321" s="19">
        <v>0.235072</v>
      </c>
      <c r="J321" s="19">
        <v>59.298195</v>
      </c>
      <c r="K321" s="19">
        <v>361.498199</v>
      </c>
      <c r="L321" s="19">
        <v>0.17186399999999999</v>
      </c>
      <c r="M321" s="19">
        <v>38.210917999999999</v>
      </c>
      <c r="O321" s="17">
        <f t="shared" si="17"/>
        <v>3.9642353363369661E-3</v>
      </c>
      <c r="P321" s="17">
        <f t="shared" si="18"/>
        <v>4.497772076556758E-3</v>
      </c>
      <c r="Q321" s="23">
        <f t="shared" si="19"/>
        <v>0.39642353363369665</v>
      </c>
      <c r="R321" s="23">
        <f t="shared" si="20"/>
        <v>0.4497772076556758</v>
      </c>
    </row>
    <row r="322" spans="2:18" x14ac:dyDescent="0.25">
      <c r="B322" s="34"/>
      <c r="D322" t="s">
        <v>732</v>
      </c>
      <c r="E322" s="19">
        <v>32903.480469000002</v>
      </c>
      <c r="F322" s="19">
        <v>29557.142577999999</v>
      </c>
      <c r="G322" s="19">
        <v>15510.623046999999</v>
      </c>
      <c r="H322" s="19">
        <v>358.49838299999999</v>
      </c>
      <c r="I322" s="19">
        <v>0.224019</v>
      </c>
      <c r="J322" s="19">
        <v>59.298195</v>
      </c>
      <c r="K322" s="19">
        <v>356.49822999999998</v>
      </c>
      <c r="L322" s="19">
        <v>0.17181399999999999</v>
      </c>
      <c r="M322" s="19">
        <v>38.210917999999999</v>
      </c>
      <c r="O322" s="17">
        <f t="shared" si="17"/>
        <v>3.7778384316757029E-3</v>
      </c>
      <c r="P322" s="17">
        <f t="shared" si="18"/>
        <v>4.4964635500251522E-3</v>
      </c>
      <c r="Q322" s="23">
        <f t="shared" si="19"/>
        <v>0.3777838431675703</v>
      </c>
      <c r="R322" s="23">
        <f t="shared" si="20"/>
        <v>0.44964635500251526</v>
      </c>
    </row>
    <row r="323" spans="2:18" x14ac:dyDescent="0.25">
      <c r="B323" s="34"/>
      <c r="D323" t="s">
        <v>733</v>
      </c>
      <c r="E323" s="19">
        <v>32816.527344000002</v>
      </c>
      <c r="F323" s="19">
        <v>29021.707031000002</v>
      </c>
      <c r="G323" s="19">
        <v>14705.482421999999</v>
      </c>
      <c r="H323" s="19">
        <v>358.99838299999999</v>
      </c>
      <c r="I323" s="19">
        <v>0.218082</v>
      </c>
      <c r="J323" s="19">
        <v>59.098197999999996</v>
      </c>
      <c r="K323" s="19">
        <v>348.49826000000002</v>
      </c>
      <c r="L323" s="19">
        <v>0.17188000000000001</v>
      </c>
      <c r="M323" s="19">
        <v>38.11092</v>
      </c>
      <c r="O323" s="17">
        <f t="shared" si="17"/>
        <v>3.6901632770596493E-3</v>
      </c>
      <c r="P323" s="17">
        <f t="shared" si="18"/>
        <v>4.5099934611917006E-3</v>
      </c>
      <c r="Q323" s="23">
        <f t="shared" si="19"/>
        <v>0.36901632770596493</v>
      </c>
      <c r="R323" s="23">
        <f t="shared" si="20"/>
        <v>0.45099934611917009</v>
      </c>
    </row>
    <row r="324" spans="2:18" x14ac:dyDescent="0.25">
      <c r="B324" s="34"/>
      <c r="D324" t="s">
        <v>734</v>
      </c>
      <c r="E324" s="19">
        <v>32620.84375</v>
      </c>
      <c r="F324" s="19">
        <v>29880.283202999999</v>
      </c>
      <c r="G324" s="19">
        <v>14972.208984000001</v>
      </c>
      <c r="H324" s="19">
        <v>350.49841300000003</v>
      </c>
      <c r="I324" s="19">
        <v>0.22023200000000001</v>
      </c>
      <c r="J324" s="19">
        <v>59.298195</v>
      </c>
      <c r="K324" s="19">
        <v>350.99822999999998</v>
      </c>
      <c r="L324" s="19">
        <v>0.171818</v>
      </c>
      <c r="M324" s="19">
        <v>38.11092</v>
      </c>
      <c r="O324" s="17">
        <f t="shared" si="17"/>
        <v>3.7139747676973979E-3</v>
      </c>
      <c r="P324" s="17">
        <f t="shared" si="18"/>
        <v>4.5083666308763995E-3</v>
      </c>
      <c r="Q324" s="23">
        <f t="shared" si="19"/>
        <v>0.37139747676973983</v>
      </c>
      <c r="R324" s="23">
        <f t="shared" si="20"/>
        <v>0.45083666308763998</v>
      </c>
    </row>
    <row r="325" spans="2:18" x14ac:dyDescent="0.25">
      <c r="B325" s="34"/>
      <c r="D325" t="s">
        <v>735</v>
      </c>
      <c r="E325" s="19">
        <v>32784.261719000002</v>
      </c>
      <c r="F325" s="19">
        <v>30044.830077999999</v>
      </c>
      <c r="G325" s="19">
        <v>16443.84375</v>
      </c>
      <c r="H325" s="19">
        <v>356.99838299999999</v>
      </c>
      <c r="I325" s="19">
        <v>0.22154199999999999</v>
      </c>
      <c r="J325" s="19">
        <v>59.967815000000002</v>
      </c>
      <c r="K325" s="19">
        <v>341.99829099999999</v>
      </c>
      <c r="L325" s="19">
        <v>0.17193800000000001</v>
      </c>
      <c r="M325" s="19">
        <v>38.410915000000003</v>
      </c>
      <c r="O325" s="17">
        <f t="shared" si="17"/>
        <v>3.6943483767084059E-3</v>
      </c>
      <c r="P325" s="17">
        <f t="shared" si="18"/>
        <v>4.4762797241357042E-3</v>
      </c>
      <c r="Q325" s="23">
        <f t="shared" si="19"/>
        <v>0.36943483767084057</v>
      </c>
      <c r="R325" s="23">
        <f t="shared" si="20"/>
        <v>0.44762797241357044</v>
      </c>
    </row>
    <row r="326" spans="2:18" x14ac:dyDescent="0.25">
      <c r="B326" s="34"/>
      <c r="D326" t="s">
        <v>736</v>
      </c>
      <c r="E326" s="19">
        <v>32831.234375</v>
      </c>
      <c r="F326" s="19">
        <v>30267.794922000001</v>
      </c>
      <c r="G326" s="19">
        <v>15609.631836</v>
      </c>
      <c r="H326" s="19">
        <v>354.99838299999999</v>
      </c>
      <c r="I326" s="19">
        <v>0.260689</v>
      </c>
      <c r="J326" s="19">
        <v>60.367809000000001</v>
      </c>
      <c r="K326" s="19">
        <v>361.498199</v>
      </c>
      <c r="L326" s="19">
        <v>0.17180500000000001</v>
      </c>
      <c r="M326" s="19">
        <v>38.710911000000003</v>
      </c>
      <c r="O326" s="17">
        <f t="shared" si="17"/>
        <v>4.3183445667209818E-3</v>
      </c>
      <c r="P326" s="17">
        <f t="shared" si="18"/>
        <v>4.4381544004479774E-3</v>
      </c>
      <c r="Q326" s="23">
        <f t="shared" si="19"/>
        <v>0.43183445667209819</v>
      </c>
      <c r="R326" s="23">
        <f t="shared" si="20"/>
        <v>0.44381544004479773</v>
      </c>
    </row>
    <row r="327" spans="2:18" x14ac:dyDescent="0.25">
      <c r="B327" s="34"/>
      <c r="D327" t="s">
        <v>737</v>
      </c>
      <c r="E327" s="19">
        <v>32843.832030999998</v>
      </c>
      <c r="F327" s="19">
        <v>30168.996093999998</v>
      </c>
      <c r="G327" s="19">
        <v>15673.015625</v>
      </c>
      <c r="H327" s="19">
        <v>355.49838299999999</v>
      </c>
      <c r="I327" s="19">
        <v>0.30118899999999998</v>
      </c>
      <c r="J327" s="19">
        <v>60.467807999999998</v>
      </c>
      <c r="K327" s="19">
        <v>356.998199</v>
      </c>
      <c r="L327" s="19">
        <v>0.17166899999999999</v>
      </c>
      <c r="M327" s="19">
        <v>38.710911000000003</v>
      </c>
      <c r="O327" s="17">
        <f t="shared" si="17"/>
        <v>4.9809809543616993E-3</v>
      </c>
      <c r="P327" s="17">
        <f t="shared" si="18"/>
        <v>4.4346411790722254E-3</v>
      </c>
      <c r="Q327" s="23">
        <f t="shared" si="19"/>
        <v>0.49809809543616995</v>
      </c>
      <c r="R327" s="23">
        <f t="shared" si="20"/>
        <v>0.44346411790722251</v>
      </c>
    </row>
    <row r="328" spans="2:18" x14ac:dyDescent="0.25">
      <c r="B328" s="34"/>
      <c r="D328" t="s">
        <v>738</v>
      </c>
      <c r="E328" s="19">
        <v>32762.779297000001</v>
      </c>
      <c r="F328" s="19">
        <v>30254.634765999999</v>
      </c>
      <c r="G328" s="19">
        <v>15766.323242</v>
      </c>
      <c r="H328" s="19">
        <v>367.49832199999997</v>
      </c>
      <c r="I328" s="19">
        <v>0.31419999999999998</v>
      </c>
      <c r="J328" s="19">
        <v>59.767817999999998</v>
      </c>
      <c r="K328" s="19">
        <v>344.99826000000002</v>
      </c>
      <c r="L328" s="19">
        <v>0.180732</v>
      </c>
      <c r="M328" s="19">
        <v>38.810909000000002</v>
      </c>
      <c r="O328" s="17">
        <f t="shared" si="17"/>
        <v>5.2570097171691964E-3</v>
      </c>
      <c r="P328" s="17">
        <f t="shared" si="18"/>
        <v>4.6567319513181205E-3</v>
      </c>
      <c r="Q328" s="23">
        <f t="shared" si="19"/>
        <v>0.52570097171691954</v>
      </c>
      <c r="R328" s="23">
        <f t="shared" si="20"/>
        <v>0.46567319513181205</v>
      </c>
    </row>
    <row r="329" spans="2:18" x14ac:dyDescent="0.25">
      <c r="B329" s="34"/>
      <c r="D329" t="s">
        <v>739</v>
      </c>
      <c r="E329" s="19">
        <v>32821.09375</v>
      </c>
      <c r="F329" s="19">
        <v>30152.320313</v>
      </c>
      <c r="G329" s="19">
        <v>15868.510742</v>
      </c>
      <c r="H329" s="19">
        <v>361.99835200000001</v>
      </c>
      <c r="I329" s="19">
        <v>0.38358399999999998</v>
      </c>
      <c r="J329" s="19">
        <v>59.767817999999998</v>
      </c>
      <c r="K329" s="19">
        <v>366.99816900000002</v>
      </c>
      <c r="L329" s="19">
        <v>0.171874</v>
      </c>
      <c r="M329" s="19">
        <v>38.810909000000002</v>
      </c>
      <c r="O329" s="17">
        <f t="shared" si="17"/>
        <v>6.4179020221216704E-3</v>
      </c>
      <c r="P329" s="17">
        <f t="shared" si="18"/>
        <v>4.4284971526948776E-3</v>
      </c>
      <c r="Q329" s="23">
        <f t="shared" si="19"/>
        <v>0.64179020221216709</v>
      </c>
      <c r="R329" s="23">
        <f t="shared" si="20"/>
        <v>0.44284971526948774</v>
      </c>
    </row>
    <row r="330" spans="2:18" x14ac:dyDescent="0.25">
      <c r="B330" s="34"/>
      <c r="D330" t="s">
        <v>740</v>
      </c>
      <c r="E330" s="19">
        <v>32861.910155999998</v>
      </c>
      <c r="F330" s="19">
        <v>30081.179688</v>
      </c>
      <c r="G330" s="19">
        <v>16002.817383</v>
      </c>
      <c r="H330" s="19">
        <v>389.99822999999998</v>
      </c>
      <c r="I330" s="19">
        <v>0.38311400000000001</v>
      </c>
      <c r="J330" s="19">
        <v>59.967815000000002</v>
      </c>
      <c r="K330" s="19">
        <v>368.49816900000002</v>
      </c>
      <c r="L330" s="19">
        <v>0.18176899999999999</v>
      </c>
      <c r="M330" s="19">
        <v>38.710911000000003</v>
      </c>
      <c r="O330" s="17">
        <f t="shared" si="17"/>
        <v>6.3886603172051545E-3</v>
      </c>
      <c r="P330" s="17">
        <f t="shared" si="18"/>
        <v>4.6955495312419795E-3</v>
      </c>
      <c r="Q330" s="23">
        <f t="shared" si="19"/>
        <v>0.63886603172051537</v>
      </c>
      <c r="R330" s="23">
        <f t="shared" si="20"/>
        <v>0.46955495312419793</v>
      </c>
    </row>
    <row r="331" spans="2:18" x14ac:dyDescent="0.25">
      <c r="B331" s="34"/>
      <c r="D331" t="s">
        <v>741</v>
      </c>
      <c r="E331" s="19">
        <v>32757.550781000002</v>
      </c>
      <c r="F331" s="19">
        <v>29529.529297000001</v>
      </c>
      <c r="G331" s="19">
        <v>15109.560546999999</v>
      </c>
      <c r="H331" s="19">
        <v>385.49826000000002</v>
      </c>
      <c r="I331" s="19">
        <v>0.35710799999999998</v>
      </c>
      <c r="J331" s="19">
        <v>59.367825000000003</v>
      </c>
      <c r="K331" s="19">
        <v>368.49816900000002</v>
      </c>
      <c r="L331" s="19">
        <v>0.17749100000000001</v>
      </c>
      <c r="M331" s="19">
        <v>38.510914</v>
      </c>
      <c r="O331" s="17">
        <f t="shared" si="17"/>
        <v>6.015177413017909E-3</v>
      </c>
      <c r="P331" s="17">
        <f t="shared" si="18"/>
        <v>4.608849325154942E-3</v>
      </c>
      <c r="Q331" s="23">
        <f t="shared" si="19"/>
        <v>0.60151774130179092</v>
      </c>
      <c r="R331" s="23">
        <f t="shared" si="20"/>
        <v>0.46088493251549423</v>
      </c>
    </row>
    <row r="332" spans="2:18" x14ac:dyDescent="0.25">
      <c r="B332" s="34"/>
      <c r="D332" t="s">
        <v>742</v>
      </c>
      <c r="E332" s="19">
        <v>32824.929687999997</v>
      </c>
      <c r="F332" s="19">
        <v>29541.707031000002</v>
      </c>
      <c r="G332" s="19">
        <v>15026.696289</v>
      </c>
      <c r="H332" s="19">
        <v>365.99835200000001</v>
      </c>
      <c r="I332" s="19">
        <v>0.327955</v>
      </c>
      <c r="J332" s="19">
        <v>58.167828</v>
      </c>
      <c r="K332" s="19">
        <v>362.498199</v>
      </c>
      <c r="L332" s="19">
        <v>0.16275000000000001</v>
      </c>
      <c r="M332" s="19">
        <v>38.210917999999999</v>
      </c>
      <c r="O332" s="17">
        <f t="shared" si="17"/>
        <v>5.6380822746209466E-3</v>
      </c>
      <c r="P332" s="17">
        <f t="shared" si="18"/>
        <v>4.2592538603757179E-3</v>
      </c>
      <c r="Q332" s="23">
        <f t="shared" si="19"/>
        <v>0.56380822746209469</v>
      </c>
      <c r="R332" s="23">
        <f t="shared" si="20"/>
        <v>0.4259253860375718</v>
      </c>
    </row>
    <row r="333" spans="2:18" x14ac:dyDescent="0.25">
      <c r="B333" s="34"/>
      <c r="D333" t="s">
        <v>743</v>
      </c>
      <c r="E333" s="19">
        <v>32841.871094000002</v>
      </c>
      <c r="F333" s="19">
        <v>29812.541015999999</v>
      </c>
      <c r="G333" s="19">
        <v>14997.225586</v>
      </c>
      <c r="H333" s="19">
        <v>358.99838299999999</v>
      </c>
      <c r="I333" s="19">
        <v>0.31127500000000002</v>
      </c>
      <c r="J333" s="19">
        <v>58.367825000000003</v>
      </c>
      <c r="K333" s="19">
        <v>367.49816900000002</v>
      </c>
      <c r="L333" s="19">
        <v>0.16275500000000001</v>
      </c>
      <c r="M333" s="19">
        <v>38.410915000000003</v>
      </c>
      <c r="O333" s="17">
        <f t="shared" si="17"/>
        <v>5.3329895366154212E-3</v>
      </c>
      <c r="P333" s="17">
        <f t="shared" si="18"/>
        <v>4.2372070542969365E-3</v>
      </c>
      <c r="Q333" s="23">
        <f t="shared" si="19"/>
        <v>0.53329895366154212</v>
      </c>
      <c r="R333" s="23">
        <f t="shared" si="20"/>
        <v>0.42372070542969359</v>
      </c>
    </row>
    <row r="334" spans="2:18" x14ac:dyDescent="0.25">
      <c r="B334" s="34"/>
      <c r="D334" t="s">
        <v>744</v>
      </c>
      <c r="E334" s="19">
        <v>32834.980469000002</v>
      </c>
      <c r="F334" s="19">
        <v>29477.710938</v>
      </c>
      <c r="G334" s="19">
        <v>15401.350586</v>
      </c>
      <c r="H334" s="19">
        <v>350.99841300000003</v>
      </c>
      <c r="I334" s="19">
        <v>0.30161199999999999</v>
      </c>
      <c r="J334" s="19">
        <v>58.567822</v>
      </c>
      <c r="K334" s="19">
        <v>357.998199</v>
      </c>
      <c r="L334" s="19">
        <v>0.16292100000000001</v>
      </c>
      <c r="M334" s="19">
        <v>38.610911999999999</v>
      </c>
      <c r="O334" s="17">
        <f t="shared" si="17"/>
        <v>5.1497902722078348E-3</v>
      </c>
      <c r="P334" s="17">
        <f t="shared" si="18"/>
        <v>4.2195584502122095E-3</v>
      </c>
      <c r="Q334" s="23">
        <f t="shared" si="19"/>
        <v>0.51497902722078337</v>
      </c>
      <c r="R334" s="23">
        <f t="shared" si="20"/>
        <v>0.42195584502122102</v>
      </c>
    </row>
    <row r="335" spans="2:18" x14ac:dyDescent="0.25">
      <c r="B335" s="34"/>
      <c r="D335" t="s">
        <v>745</v>
      </c>
      <c r="E335" s="19">
        <v>32879.613280999998</v>
      </c>
      <c r="F335" s="19">
        <v>29651.373047000001</v>
      </c>
      <c r="G335" s="19">
        <v>16169.096680000001</v>
      </c>
      <c r="H335" s="19">
        <v>343.99844400000001</v>
      </c>
      <c r="I335" s="19">
        <v>0.30490400000000001</v>
      </c>
      <c r="J335" s="19">
        <v>58.667819999999999</v>
      </c>
      <c r="K335" s="19">
        <v>347.49826000000002</v>
      </c>
      <c r="L335" s="19">
        <v>0.16911399999999999</v>
      </c>
      <c r="M335" s="19">
        <v>38.810909000000002</v>
      </c>
      <c r="O335" s="17">
        <f t="shared" ref="O335:O390" si="21">I335/J335</f>
        <v>5.1971251019724274E-3</v>
      </c>
      <c r="P335" s="17">
        <f t="shared" ref="P335:P390" si="22">L335/M335</f>
        <v>4.3573831264812676E-3</v>
      </c>
      <c r="Q335" s="23">
        <f t="shared" si="19"/>
        <v>0.51971251019724274</v>
      </c>
      <c r="R335" s="23">
        <f t="shared" si="20"/>
        <v>0.43573831264812679</v>
      </c>
    </row>
    <row r="336" spans="2:18" x14ac:dyDescent="0.25">
      <c r="B336" s="34"/>
      <c r="D336" t="s">
        <v>746</v>
      </c>
      <c r="E336" s="19">
        <v>32756.074218999998</v>
      </c>
      <c r="F336" s="19">
        <v>29935.691406000002</v>
      </c>
      <c r="G336" s="19">
        <v>16395.033202999999</v>
      </c>
      <c r="H336" s="19">
        <v>352.99841300000003</v>
      </c>
      <c r="I336" s="19">
        <v>0.30403200000000002</v>
      </c>
      <c r="J336" s="19">
        <v>59.367809000000001</v>
      </c>
      <c r="K336" s="19">
        <v>355.99822999999998</v>
      </c>
      <c r="L336" s="19">
        <v>0.17172599999999999</v>
      </c>
      <c r="M336" s="19">
        <v>38.910907999999999</v>
      </c>
      <c r="O336" s="17">
        <f t="shared" si="21"/>
        <v>5.1211591790426359E-3</v>
      </c>
      <c r="P336" s="17">
        <f t="shared" si="22"/>
        <v>4.4133125857664388E-3</v>
      </c>
      <c r="Q336" s="23">
        <f t="shared" ref="Q336:Q390" si="23">100/J336*I336</f>
        <v>0.51211591790426358</v>
      </c>
      <c r="R336" s="23">
        <f t="shared" ref="R336:R390" si="24">100/M336*L336</f>
        <v>0.44133125857664385</v>
      </c>
    </row>
    <row r="337" spans="2:18" x14ac:dyDescent="0.25">
      <c r="B337" s="34"/>
      <c r="D337" t="s">
        <v>747</v>
      </c>
      <c r="E337" s="19">
        <v>32742.496093999998</v>
      </c>
      <c r="F337" s="19">
        <v>30212.976563</v>
      </c>
      <c r="G337" s="19">
        <v>16611.552734000001</v>
      </c>
      <c r="H337" s="19">
        <v>365.49835200000001</v>
      </c>
      <c r="I337" s="19">
        <v>0.30821500000000002</v>
      </c>
      <c r="J337" s="19">
        <v>60.367794000000004</v>
      </c>
      <c r="K337" s="19">
        <v>360.998199</v>
      </c>
      <c r="L337" s="19">
        <v>0.17182600000000001</v>
      </c>
      <c r="M337" s="19">
        <v>39.210903000000002</v>
      </c>
      <c r="O337" s="17">
        <f t="shared" si="21"/>
        <v>5.1056197282941963E-3</v>
      </c>
      <c r="P337" s="17">
        <f t="shared" si="22"/>
        <v>4.3820974997693879E-3</v>
      </c>
      <c r="Q337" s="23">
        <f t="shared" si="23"/>
        <v>0.51056197282941962</v>
      </c>
      <c r="R337" s="23">
        <f t="shared" si="24"/>
        <v>0.43820974997693884</v>
      </c>
    </row>
    <row r="338" spans="2:18" x14ac:dyDescent="0.25">
      <c r="B338" s="34"/>
      <c r="D338" t="s">
        <v>748</v>
      </c>
      <c r="E338" s="19">
        <v>32777.808594000002</v>
      </c>
      <c r="F338" s="19">
        <v>30246.162109000001</v>
      </c>
      <c r="G338" s="19">
        <v>15626.143555000001</v>
      </c>
      <c r="H338" s="19">
        <v>358.49838299999999</v>
      </c>
      <c r="I338" s="19">
        <v>0.30751400000000001</v>
      </c>
      <c r="J338" s="19">
        <v>59.967799999999997</v>
      </c>
      <c r="K338" s="19">
        <v>362.498199</v>
      </c>
      <c r="L338" s="19">
        <v>0.17069599999999999</v>
      </c>
      <c r="M338" s="19">
        <v>38.810909000000002</v>
      </c>
      <c r="O338" s="17">
        <f t="shared" si="21"/>
        <v>5.1279853521389819E-3</v>
      </c>
      <c r="P338" s="17">
        <f t="shared" si="22"/>
        <v>4.3981448617964594E-3</v>
      </c>
      <c r="Q338" s="23">
        <f t="shared" si="23"/>
        <v>0.51279853521389818</v>
      </c>
      <c r="R338" s="23">
        <f t="shared" si="24"/>
        <v>0.43981448617964597</v>
      </c>
    </row>
    <row r="339" spans="2:18" x14ac:dyDescent="0.25">
      <c r="B339" s="34"/>
      <c r="D339" t="s">
        <v>749</v>
      </c>
      <c r="E339" s="19">
        <v>32832.082030999998</v>
      </c>
      <c r="F339" s="19">
        <v>29764.197265999999</v>
      </c>
      <c r="G339" s="19">
        <v>15824.561523</v>
      </c>
      <c r="H339" s="19">
        <v>354.49838299999999</v>
      </c>
      <c r="I339" s="19">
        <v>0.30272199999999999</v>
      </c>
      <c r="J339" s="19">
        <v>59.967799999999997</v>
      </c>
      <c r="K339" s="19">
        <v>357.998199</v>
      </c>
      <c r="L339" s="19">
        <v>0.16769600000000001</v>
      </c>
      <c r="M339" s="19">
        <v>38.810909000000002</v>
      </c>
      <c r="O339" s="17">
        <f t="shared" si="21"/>
        <v>5.0480758006796978E-3</v>
      </c>
      <c r="P339" s="17">
        <f t="shared" si="22"/>
        <v>4.3208470072164506E-3</v>
      </c>
      <c r="Q339" s="23">
        <f t="shared" si="23"/>
        <v>0.50480758006796989</v>
      </c>
      <c r="R339" s="23">
        <f t="shared" si="24"/>
        <v>0.43208470072164507</v>
      </c>
    </row>
    <row r="340" spans="2:18" x14ac:dyDescent="0.25">
      <c r="B340" s="34"/>
      <c r="D340" t="s">
        <v>750</v>
      </c>
      <c r="E340" s="19">
        <v>32807.105469000002</v>
      </c>
      <c r="F340" s="19">
        <v>29527.091797000001</v>
      </c>
      <c r="G340" s="19">
        <v>16105.757813</v>
      </c>
      <c r="H340" s="19">
        <v>361.49835200000001</v>
      </c>
      <c r="I340" s="19">
        <v>0.30274600000000002</v>
      </c>
      <c r="J340" s="19">
        <v>60.267795999999997</v>
      </c>
      <c r="K340" s="19">
        <v>343.99829099999999</v>
      </c>
      <c r="L340" s="19">
        <v>0.16789499999999999</v>
      </c>
      <c r="M340" s="19">
        <v>38.810909000000002</v>
      </c>
      <c r="O340" s="17">
        <f t="shared" si="21"/>
        <v>5.0233461333147149E-3</v>
      </c>
      <c r="P340" s="17">
        <f t="shared" si="22"/>
        <v>4.3259744315702568E-3</v>
      </c>
      <c r="Q340" s="23">
        <f t="shared" si="23"/>
        <v>0.50233461333147145</v>
      </c>
      <c r="R340" s="23">
        <f t="shared" si="24"/>
        <v>0.43259744315702575</v>
      </c>
    </row>
    <row r="341" spans="2:18" x14ac:dyDescent="0.25">
      <c r="B341" s="34"/>
      <c r="D341" t="s">
        <v>751</v>
      </c>
      <c r="E341" s="19">
        <v>32828.871094000002</v>
      </c>
      <c r="F341" s="19">
        <v>29528.914063</v>
      </c>
      <c r="G341" s="19">
        <v>16396.306640999999</v>
      </c>
      <c r="H341" s="19">
        <v>376.99829099999999</v>
      </c>
      <c r="I341" s="19">
        <v>0.30795400000000001</v>
      </c>
      <c r="J341" s="19">
        <v>60.367794000000004</v>
      </c>
      <c r="K341" s="19">
        <v>364.49816900000002</v>
      </c>
      <c r="L341" s="19">
        <v>0.17188400000000001</v>
      </c>
      <c r="M341" s="19">
        <v>39.010905999999999</v>
      </c>
      <c r="O341" s="17">
        <f t="shared" si="21"/>
        <v>5.101296230900867E-3</v>
      </c>
      <c r="P341" s="17">
        <f t="shared" si="22"/>
        <v>4.4060499389580957E-3</v>
      </c>
      <c r="Q341" s="23">
        <f t="shared" si="23"/>
        <v>0.51012962309008669</v>
      </c>
      <c r="R341" s="23">
        <f t="shared" si="24"/>
        <v>0.44060499389580954</v>
      </c>
    </row>
    <row r="342" spans="2:18" x14ac:dyDescent="0.25">
      <c r="B342" s="34"/>
      <c r="D342" t="s">
        <v>752</v>
      </c>
      <c r="E342" s="19">
        <v>32847.191405999998</v>
      </c>
      <c r="F342" s="19">
        <v>29575.988281000002</v>
      </c>
      <c r="G342" s="19">
        <v>16279.480469</v>
      </c>
      <c r="H342" s="19">
        <v>375.99829099999999</v>
      </c>
      <c r="I342" s="19">
        <v>0.286914</v>
      </c>
      <c r="J342" s="19">
        <v>60.367794000000004</v>
      </c>
      <c r="K342" s="19">
        <v>379.498108</v>
      </c>
      <c r="L342" s="19">
        <v>0.171962</v>
      </c>
      <c r="M342" s="19">
        <v>39.010905999999999</v>
      </c>
      <c r="O342" s="17">
        <f t="shared" si="21"/>
        <v>4.7527660195765976E-3</v>
      </c>
      <c r="P342" s="17">
        <f t="shared" si="22"/>
        <v>4.4080493798323989E-3</v>
      </c>
      <c r="Q342" s="23">
        <f t="shared" si="23"/>
        <v>0.47527660195765969</v>
      </c>
      <c r="R342" s="23">
        <f t="shared" si="24"/>
        <v>0.44080493798323989</v>
      </c>
    </row>
    <row r="343" spans="2:18" x14ac:dyDescent="0.25">
      <c r="B343" s="34"/>
      <c r="D343" t="s">
        <v>753</v>
      </c>
      <c r="E343" s="19">
        <v>32818.632812999997</v>
      </c>
      <c r="F343" s="19">
        <v>29274.083984000001</v>
      </c>
      <c r="G343" s="19">
        <v>15813.616211</v>
      </c>
      <c r="H343" s="19">
        <v>384.49826000000002</v>
      </c>
      <c r="I343" s="19">
        <v>0.28470899999999999</v>
      </c>
      <c r="J343" s="19">
        <v>60.367794000000004</v>
      </c>
      <c r="K343" s="19">
        <v>392.49804699999999</v>
      </c>
      <c r="L343" s="19">
        <v>0.171926</v>
      </c>
      <c r="M343" s="19">
        <v>39.010905999999999</v>
      </c>
      <c r="O343" s="17">
        <f t="shared" si="21"/>
        <v>4.7162399209088202E-3</v>
      </c>
      <c r="P343" s="17">
        <f t="shared" si="22"/>
        <v>4.4071265609673359E-3</v>
      </c>
      <c r="Q343" s="23">
        <f t="shared" si="23"/>
        <v>0.47162399209088202</v>
      </c>
      <c r="R343" s="23">
        <f t="shared" si="24"/>
        <v>0.44071265609673355</v>
      </c>
    </row>
    <row r="344" spans="2:18" x14ac:dyDescent="0.25">
      <c r="B344" s="34"/>
      <c r="D344" t="s">
        <v>754</v>
      </c>
      <c r="E344" s="19">
        <v>32761.466797000001</v>
      </c>
      <c r="F344" s="19">
        <v>29508.785156000002</v>
      </c>
      <c r="G344" s="19">
        <v>15968.485352</v>
      </c>
      <c r="H344" s="19">
        <v>370.49832199999997</v>
      </c>
      <c r="I344" s="19">
        <v>0.27191599999999999</v>
      </c>
      <c r="J344" s="19">
        <v>60.367794000000004</v>
      </c>
      <c r="K344" s="19">
        <v>375.998108</v>
      </c>
      <c r="L344" s="19">
        <v>0.171875</v>
      </c>
      <c r="M344" s="19">
        <v>39.010905999999999</v>
      </c>
      <c r="O344" s="17">
        <f t="shared" si="21"/>
        <v>4.5043222881392684E-3</v>
      </c>
      <c r="P344" s="17">
        <f t="shared" si="22"/>
        <v>4.40581923424183E-3</v>
      </c>
      <c r="Q344" s="23">
        <f t="shared" si="23"/>
        <v>0.4504322288139268</v>
      </c>
      <c r="R344" s="23">
        <f t="shared" si="24"/>
        <v>0.44058192342418295</v>
      </c>
    </row>
    <row r="345" spans="2:18" x14ac:dyDescent="0.25">
      <c r="B345" s="34"/>
      <c r="D345" t="s">
        <v>755</v>
      </c>
      <c r="E345" s="19">
        <v>32788.277344000002</v>
      </c>
      <c r="F345" s="19">
        <v>29447.876952999999</v>
      </c>
      <c r="G345" s="19">
        <v>16085.768555000001</v>
      </c>
      <c r="H345" s="19">
        <v>376.99829099999999</v>
      </c>
      <c r="I345" s="19">
        <v>0.276366</v>
      </c>
      <c r="J345" s="19">
        <v>60.367794000000004</v>
      </c>
      <c r="K345" s="19">
        <v>373.99813799999998</v>
      </c>
      <c r="L345" s="19">
        <v>0.17192399999999999</v>
      </c>
      <c r="M345" s="19">
        <v>39.010905999999999</v>
      </c>
      <c r="O345" s="17">
        <f t="shared" si="21"/>
        <v>4.5780370904393158E-3</v>
      </c>
      <c r="P345" s="17">
        <f t="shared" si="22"/>
        <v>4.4070752932526096E-3</v>
      </c>
      <c r="Q345" s="23">
        <f t="shared" si="23"/>
        <v>0.45780370904393153</v>
      </c>
      <c r="R345" s="23">
        <f t="shared" si="24"/>
        <v>0.44070752932526097</v>
      </c>
    </row>
    <row r="346" spans="2:18" x14ac:dyDescent="0.25">
      <c r="B346" s="34"/>
      <c r="D346" t="s">
        <v>756</v>
      </c>
      <c r="E346" s="19">
        <v>32876.757812999997</v>
      </c>
      <c r="F346" s="19">
        <v>29266.416015999999</v>
      </c>
      <c r="G346" s="19">
        <v>16576.773438</v>
      </c>
      <c r="H346" s="19">
        <v>385.99826000000002</v>
      </c>
      <c r="I346" s="19">
        <v>0.244224</v>
      </c>
      <c r="J346" s="19">
        <v>60.367794000000004</v>
      </c>
      <c r="K346" s="19">
        <v>368.99813799999998</v>
      </c>
      <c r="L346" s="19">
        <v>0.17175399999999999</v>
      </c>
      <c r="M346" s="19">
        <v>39.010905999999999</v>
      </c>
      <c r="O346" s="17">
        <f t="shared" si="21"/>
        <v>4.0456008712195114E-3</v>
      </c>
      <c r="P346" s="17">
        <f t="shared" si="22"/>
        <v>4.4027175375009235E-3</v>
      </c>
      <c r="Q346" s="23">
        <f t="shared" si="23"/>
        <v>0.40456008712195107</v>
      </c>
      <c r="R346" s="23">
        <f t="shared" si="24"/>
        <v>0.44027175375009231</v>
      </c>
    </row>
    <row r="347" spans="2:18" x14ac:dyDescent="0.25">
      <c r="B347" s="34"/>
      <c r="D347" t="s">
        <v>757</v>
      </c>
      <c r="E347" s="19">
        <v>32755.537109000001</v>
      </c>
      <c r="F347" s="19">
        <v>28786.839843999998</v>
      </c>
      <c r="G347" s="19">
        <v>15683.803711</v>
      </c>
      <c r="H347" s="19">
        <v>366.99835200000001</v>
      </c>
      <c r="I347" s="19">
        <v>0.26367499999999999</v>
      </c>
      <c r="J347" s="19">
        <v>59.967799999999997</v>
      </c>
      <c r="K347" s="19">
        <v>365.99816900000002</v>
      </c>
      <c r="L347" s="19">
        <v>0.16997300000000001</v>
      </c>
      <c r="M347" s="19">
        <v>38.810909000000002</v>
      </c>
      <c r="O347" s="17">
        <f t="shared" si="21"/>
        <v>4.3969430260906691E-3</v>
      </c>
      <c r="P347" s="17">
        <f t="shared" si="22"/>
        <v>4.379516078842678E-3</v>
      </c>
      <c r="Q347" s="23">
        <f t="shared" si="23"/>
        <v>0.43969430260906689</v>
      </c>
      <c r="R347" s="23">
        <f t="shared" si="24"/>
        <v>0.43795160788426785</v>
      </c>
    </row>
    <row r="348" spans="2:18" x14ac:dyDescent="0.25">
      <c r="B348" s="34"/>
      <c r="D348" t="s">
        <v>758</v>
      </c>
      <c r="E348" s="19">
        <v>32730.78125</v>
      </c>
      <c r="F348" s="19">
        <v>29009.863281000002</v>
      </c>
      <c r="G348" s="19">
        <v>15383.543944999999</v>
      </c>
      <c r="H348" s="19">
        <v>367.99832199999997</v>
      </c>
      <c r="I348" s="19">
        <v>0.26529599999999998</v>
      </c>
      <c r="J348" s="19">
        <v>59.567805999999997</v>
      </c>
      <c r="K348" s="19">
        <v>358.998199</v>
      </c>
      <c r="L348" s="19">
        <v>0.162993</v>
      </c>
      <c r="M348" s="19">
        <v>38.610911999999999</v>
      </c>
      <c r="O348" s="17">
        <f t="shared" si="21"/>
        <v>4.4536809027346082E-3</v>
      </c>
      <c r="P348" s="17">
        <f t="shared" si="22"/>
        <v>4.2214232080298956E-3</v>
      </c>
      <c r="Q348" s="23">
        <f t="shared" si="23"/>
        <v>0.4453680902734608</v>
      </c>
      <c r="R348" s="23">
        <f t="shared" si="24"/>
        <v>0.42214232080298963</v>
      </c>
    </row>
    <row r="349" spans="2:18" x14ac:dyDescent="0.25">
      <c r="B349" s="34"/>
      <c r="D349" t="s">
        <v>759</v>
      </c>
      <c r="E349" s="19">
        <v>32855.722655999998</v>
      </c>
      <c r="F349" s="19">
        <v>28971.666015999999</v>
      </c>
      <c r="G349" s="19">
        <v>15544.042969</v>
      </c>
      <c r="H349" s="19">
        <v>366.99835200000001</v>
      </c>
      <c r="I349" s="19">
        <v>0.24873899999999999</v>
      </c>
      <c r="J349" s="19">
        <v>59.767803000000001</v>
      </c>
      <c r="K349" s="19">
        <v>358.498199</v>
      </c>
      <c r="L349" s="19">
        <v>0.162499</v>
      </c>
      <c r="M349" s="19">
        <v>38.610911999999999</v>
      </c>
      <c r="O349" s="17">
        <f t="shared" si="21"/>
        <v>4.1617557868071538E-3</v>
      </c>
      <c r="P349" s="17">
        <f t="shared" si="22"/>
        <v>4.2086288974474365E-3</v>
      </c>
      <c r="Q349" s="23">
        <f t="shared" si="23"/>
        <v>0.41617557868071542</v>
      </c>
      <c r="R349" s="23">
        <f t="shared" si="24"/>
        <v>0.42086288974474373</v>
      </c>
    </row>
    <row r="350" spans="2:18" x14ac:dyDescent="0.25">
      <c r="B350" s="34"/>
      <c r="D350" t="s">
        <v>760</v>
      </c>
      <c r="E350" s="19">
        <v>32774.152344000002</v>
      </c>
      <c r="F350" s="19">
        <v>29566.056640999999</v>
      </c>
      <c r="G350" s="19">
        <v>15186.084961</v>
      </c>
      <c r="H350" s="19">
        <v>360.49835200000001</v>
      </c>
      <c r="I350" s="19">
        <v>0.27490399999999998</v>
      </c>
      <c r="J350" s="19">
        <v>59.767803000000001</v>
      </c>
      <c r="K350" s="19">
        <v>363.99816900000002</v>
      </c>
      <c r="L350" s="19">
        <v>0.16264500000000001</v>
      </c>
      <c r="M350" s="19">
        <v>38.510914</v>
      </c>
      <c r="O350" s="17">
        <f t="shared" si="21"/>
        <v>4.5995332972168972E-3</v>
      </c>
      <c r="P350" s="17">
        <f t="shared" si="22"/>
        <v>4.2233482175987828E-3</v>
      </c>
      <c r="Q350" s="23">
        <f t="shared" si="23"/>
        <v>0.45995332972168979</v>
      </c>
      <c r="R350" s="23">
        <f t="shared" si="24"/>
        <v>0.4223348217598783</v>
      </c>
    </row>
    <row r="351" spans="2:18" x14ac:dyDescent="0.25">
      <c r="B351" s="34"/>
      <c r="D351" t="s">
        <v>761</v>
      </c>
      <c r="E351" s="19">
        <v>32818</v>
      </c>
      <c r="F351" s="19">
        <v>29012.869140999999</v>
      </c>
      <c r="G351" s="19">
        <v>15380.520508</v>
      </c>
      <c r="H351" s="19">
        <v>357.99838299999999</v>
      </c>
      <c r="I351" s="19">
        <v>0.297599</v>
      </c>
      <c r="J351" s="19">
        <v>59.467807999999998</v>
      </c>
      <c r="K351" s="19">
        <v>351.49822999999998</v>
      </c>
      <c r="L351" s="19">
        <v>0.16259000000000001</v>
      </c>
      <c r="M351" s="19">
        <v>38.510914</v>
      </c>
      <c r="O351" s="17">
        <f t="shared" si="21"/>
        <v>5.0043714407633794E-3</v>
      </c>
      <c r="P351" s="17">
        <f t="shared" si="22"/>
        <v>4.2219200510276132E-3</v>
      </c>
      <c r="Q351" s="23">
        <f t="shared" si="23"/>
        <v>0.50043714407633788</v>
      </c>
      <c r="R351" s="23">
        <f t="shared" si="24"/>
        <v>0.42219200510276134</v>
      </c>
    </row>
    <row r="352" spans="2:18" x14ac:dyDescent="0.25">
      <c r="B352" s="34"/>
      <c r="D352" t="s">
        <v>762</v>
      </c>
      <c r="E352" s="19">
        <v>32841.691405999998</v>
      </c>
      <c r="F352" s="19">
        <v>29763.226563</v>
      </c>
      <c r="G352" s="19">
        <v>16084.014648</v>
      </c>
      <c r="H352" s="19">
        <v>359.99838299999999</v>
      </c>
      <c r="I352" s="19">
        <v>0.316855</v>
      </c>
      <c r="J352" s="19">
        <v>59.667805000000001</v>
      </c>
      <c r="K352" s="19">
        <v>366.49816900000002</v>
      </c>
      <c r="L352" s="19">
        <v>0.171012</v>
      </c>
      <c r="M352" s="19">
        <v>39.010905999999999</v>
      </c>
      <c r="O352" s="17">
        <f t="shared" si="21"/>
        <v>5.3103176830453201E-3</v>
      </c>
      <c r="P352" s="17">
        <f t="shared" si="22"/>
        <v>4.3836972153376806E-3</v>
      </c>
      <c r="Q352" s="23">
        <f t="shared" si="23"/>
        <v>0.53103176830453203</v>
      </c>
      <c r="R352" s="23">
        <f t="shared" si="24"/>
        <v>0.43836972153376802</v>
      </c>
    </row>
    <row r="353" spans="2:18" x14ac:dyDescent="0.25">
      <c r="B353" s="34"/>
      <c r="D353" t="s">
        <v>763</v>
      </c>
      <c r="E353" s="19">
        <v>32753.544922000001</v>
      </c>
      <c r="F353" s="19">
        <v>30027.574218999998</v>
      </c>
      <c r="G353" s="19">
        <v>16140.980469</v>
      </c>
      <c r="H353" s="19">
        <v>358.99838299999999</v>
      </c>
      <c r="I353" s="19">
        <v>0.32581500000000002</v>
      </c>
      <c r="J353" s="19">
        <v>60.167797</v>
      </c>
      <c r="K353" s="19">
        <v>368.99813799999998</v>
      </c>
      <c r="L353" s="19">
        <v>0.17166000000000001</v>
      </c>
      <c r="M353" s="19">
        <v>39</v>
      </c>
      <c r="O353" s="17">
        <f t="shared" si="21"/>
        <v>5.4151060242408414E-3</v>
      </c>
      <c r="P353" s="17">
        <f t="shared" si="22"/>
        <v>4.4015384615384619E-3</v>
      </c>
      <c r="Q353" s="23">
        <f t="shared" si="23"/>
        <v>0.54151060242408411</v>
      </c>
      <c r="R353" s="23">
        <f t="shared" si="24"/>
        <v>0.44015384615384623</v>
      </c>
    </row>
    <row r="354" spans="2:18" x14ac:dyDescent="0.25">
      <c r="B354" s="34"/>
      <c r="D354" t="s">
        <v>764</v>
      </c>
      <c r="E354" s="19">
        <v>32760.894531000002</v>
      </c>
      <c r="F354" s="19">
        <v>29754.554688</v>
      </c>
      <c r="G354" s="19">
        <v>15885.325194999999</v>
      </c>
      <c r="H354" s="19">
        <v>369.49832199999997</v>
      </c>
      <c r="I354" s="19">
        <v>0.32577400000000001</v>
      </c>
      <c r="J354" s="19">
        <v>59.967799999999997</v>
      </c>
      <c r="K354" s="19">
        <v>357.998199</v>
      </c>
      <c r="L354" s="19">
        <v>0.16664300000000001</v>
      </c>
      <c r="M354" s="19">
        <v>38.900002000000001</v>
      </c>
      <c r="O354" s="17">
        <f t="shared" si="21"/>
        <v>5.4324820987263168E-3</v>
      </c>
      <c r="P354" s="17">
        <f t="shared" si="22"/>
        <v>4.2838815278210011E-3</v>
      </c>
      <c r="Q354" s="23">
        <f t="shared" si="23"/>
        <v>0.54324820987263167</v>
      </c>
      <c r="R354" s="23">
        <f t="shared" si="24"/>
        <v>0.42838815278210018</v>
      </c>
    </row>
    <row r="355" spans="2:18" x14ac:dyDescent="0.25">
      <c r="B355" s="34"/>
      <c r="D355" t="s">
        <v>765</v>
      </c>
      <c r="E355" s="19">
        <v>32747.763672000001</v>
      </c>
      <c r="F355" s="19">
        <v>28938.599609000001</v>
      </c>
      <c r="G355" s="19">
        <v>15318.108398</v>
      </c>
      <c r="H355" s="19">
        <v>375.99829099999999</v>
      </c>
      <c r="I355" s="19">
        <v>0.314029</v>
      </c>
      <c r="J355" s="19">
        <v>59.467807999999998</v>
      </c>
      <c r="K355" s="19">
        <v>362.99816900000002</v>
      </c>
      <c r="L355" s="19">
        <v>0.16255500000000001</v>
      </c>
      <c r="M355" s="19">
        <v>38.700004999999997</v>
      </c>
      <c r="O355" s="17">
        <f t="shared" si="21"/>
        <v>5.280655375762295E-3</v>
      </c>
      <c r="P355" s="17">
        <f t="shared" si="22"/>
        <v>4.2003870542135597E-3</v>
      </c>
      <c r="Q355" s="23">
        <f t="shared" si="23"/>
        <v>0.52806553757622954</v>
      </c>
      <c r="R355" s="23">
        <f t="shared" si="24"/>
        <v>0.42003870542135596</v>
      </c>
    </row>
    <row r="356" spans="2:18" x14ac:dyDescent="0.25">
      <c r="B356" s="34"/>
      <c r="D356" t="s">
        <v>766</v>
      </c>
      <c r="E356" s="19">
        <v>32823.824219000002</v>
      </c>
      <c r="F356" s="19">
        <v>29597.546875</v>
      </c>
      <c r="G356" s="19">
        <v>15606.559569999999</v>
      </c>
      <c r="H356" s="19">
        <v>371.49832199999997</v>
      </c>
      <c r="I356" s="19">
        <v>0.32198599999999999</v>
      </c>
      <c r="J356" s="19">
        <v>59.067813999999998</v>
      </c>
      <c r="K356" s="19">
        <v>367.99816900000002</v>
      </c>
      <c r="L356" s="19">
        <v>0.16261700000000001</v>
      </c>
      <c r="M356" s="19">
        <v>38.800002999999997</v>
      </c>
      <c r="O356" s="17">
        <f t="shared" si="21"/>
        <v>5.4511243636001161E-3</v>
      </c>
      <c r="P356" s="17">
        <f t="shared" si="22"/>
        <v>4.1911594697557116E-3</v>
      </c>
      <c r="Q356" s="23">
        <f t="shared" si="23"/>
        <v>0.5451124363600115</v>
      </c>
      <c r="R356" s="23">
        <f t="shared" si="24"/>
        <v>0.41911594697557114</v>
      </c>
    </row>
    <row r="357" spans="2:18" x14ac:dyDescent="0.25">
      <c r="B357" s="34"/>
      <c r="D357" t="s">
        <v>767</v>
      </c>
      <c r="E357" s="19">
        <v>32767.529297000001</v>
      </c>
      <c r="F357" s="19">
        <v>29599.453125</v>
      </c>
      <c r="G357" s="19">
        <v>16042.027344</v>
      </c>
      <c r="H357" s="19">
        <v>360.99835200000001</v>
      </c>
      <c r="I357" s="19">
        <v>0.31101899999999999</v>
      </c>
      <c r="J357" s="19">
        <v>58.967815000000002</v>
      </c>
      <c r="K357" s="19">
        <v>360.498199</v>
      </c>
      <c r="L357" s="19">
        <v>0.16261</v>
      </c>
      <c r="M357" s="19">
        <v>38.800002999999997</v>
      </c>
      <c r="O357" s="17">
        <f t="shared" si="21"/>
        <v>5.2743856966719896E-3</v>
      </c>
      <c r="P357" s="17">
        <f t="shared" si="22"/>
        <v>4.190979057398527E-3</v>
      </c>
      <c r="Q357" s="23">
        <f t="shared" si="23"/>
        <v>0.52743856966719893</v>
      </c>
      <c r="R357" s="23">
        <f t="shared" si="24"/>
        <v>0.41909790573985267</v>
      </c>
    </row>
    <row r="358" spans="2:18" x14ac:dyDescent="0.25">
      <c r="B358" s="34"/>
      <c r="D358" t="s">
        <v>768</v>
      </c>
      <c r="E358" s="19">
        <v>32778.449219000002</v>
      </c>
      <c r="F358" s="19">
        <v>29429.849609000001</v>
      </c>
      <c r="G358" s="19">
        <v>15075.274414</v>
      </c>
      <c r="H358" s="19">
        <v>355.49838299999999</v>
      </c>
      <c r="I358" s="19">
        <v>0.30226500000000001</v>
      </c>
      <c r="J358" s="19">
        <v>58.967815000000002</v>
      </c>
      <c r="K358" s="19">
        <v>367.99816900000002</v>
      </c>
      <c r="L358" s="19">
        <v>0.16257099999999999</v>
      </c>
      <c r="M358" s="19">
        <v>38.700004999999997</v>
      </c>
      <c r="O358" s="17">
        <f t="shared" si="21"/>
        <v>5.1259318324750544E-3</v>
      </c>
      <c r="P358" s="17">
        <f t="shared" si="22"/>
        <v>4.2008004908526495E-3</v>
      </c>
      <c r="Q358" s="23">
        <f t="shared" si="23"/>
        <v>0.51259318324750547</v>
      </c>
      <c r="R358" s="23">
        <f t="shared" si="24"/>
        <v>0.42008004908526497</v>
      </c>
    </row>
    <row r="359" spans="2:18" x14ac:dyDescent="0.25">
      <c r="B359" s="34"/>
      <c r="D359" t="s">
        <v>769</v>
      </c>
      <c r="E359" s="19">
        <v>32834.972655999998</v>
      </c>
      <c r="F359" s="19">
        <v>29674.275390999999</v>
      </c>
      <c r="G359" s="19">
        <v>15156.225586</v>
      </c>
      <c r="H359" s="19">
        <v>361.99835200000001</v>
      </c>
      <c r="I359" s="19">
        <v>0.29786400000000002</v>
      </c>
      <c r="J359" s="19">
        <v>58.967815000000002</v>
      </c>
      <c r="K359" s="19">
        <v>370.99813799999998</v>
      </c>
      <c r="L359" s="19">
        <v>0.162665</v>
      </c>
      <c r="M359" s="19">
        <v>38.600006</v>
      </c>
      <c r="O359" s="17">
        <f t="shared" si="21"/>
        <v>5.0512978986927025E-3</v>
      </c>
      <c r="P359" s="17">
        <f t="shared" si="22"/>
        <v>4.2141185159401268E-3</v>
      </c>
      <c r="Q359" s="23">
        <f t="shared" si="23"/>
        <v>0.50512978986927026</v>
      </c>
      <c r="R359" s="23">
        <f t="shared" si="24"/>
        <v>0.42141185159401268</v>
      </c>
    </row>
    <row r="360" spans="2:18" x14ac:dyDescent="0.25">
      <c r="B360" s="34"/>
      <c r="D360" t="s">
        <v>770</v>
      </c>
      <c r="E360" s="19">
        <v>32760.712890999999</v>
      </c>
      <c r="F360" s="19">
        <v>29681.542968999998</v>
      </c>
      <c r="G360" s="19">
        <v>15212.569336</v>
      </c>
      <c r="H360" s="19">
        <v>364.49835200000001</v>
      </c>
      <c r="I360" s="19">
        <v>0.28992400000000002</v>
      </c>
      <c r="J360" s="19">
        <v>59.167811999999998</v>
      </c>
      <c r="K360" s="19">
        <v>371.49813799999998</v>
      </c>
      <c r="L360" s="19">
        <v>0.16250400000000001</v>
      </c>
      <c r="M360" s="19">
        <v>38.500008000000001</v>
      </c>
      <c r="O360" s="17">
        <f t="shared" si="21"/>
        <v>4.9000290901411066E-3</v>
      </c>
      <c r="P360" s="17">
        <f t="shared" si="22"/>
        <v>4.2208822398166774E-3</v>
      </c>
      <c r="Q360" s="23">
        <f t="shared" si="23"/>
        <v>0.49000290901411064</v>
      </c>
      <c r="R360" s="23">
        <f t="shared" si="24"/>
        <v>0.42208822398166773</v>
      </c>
    </row>
    <row r="361" spans="2:18" x14ac:dyDescent="0.25">
      <c r="B361" s="34"/>
      <c r="D361" t="s">
        <v>771</v>
      </c>
      <c r="E361" s="19">
        <v>32788.539062999997</v>
      </c>
      <c r="F361" s="19">
        <v>30013.271484000001</v>
      </c>
      <c r="G361" s="19">
        <v>15610.905273</v>
      </c>
      <c r="H361" s="19">
        <v>358.99838299999999</v>
      </c>
      <c r="I361" s="19">
        <v>0.288244</v>
      </c>
      <c r="J361" s="19">
        <v>59.367809000000001</v>
      </c>
      <c r="K361" s="19">
        <v>365.99816900000002</v>
      </c>
      <c r="L361" s="19">
        <v>0.16259299999999999</v>
      </c>
      <c r="M361" s="19">
        <v>38.600006</v>
      </c>
      <c r="O361" s="17">
        <f t="shared" si="21"/>
        <v>4.8552238132958557E-3</v>
      </c>
      <c r="P361" s="17">
        <f t="shared" si="22"/>
        <v>4.2122532312559744E-3</v>
      </c>
      <c r="Q361" s="23">
        <f t="shared" si="23"/>
        <v>0.48552238132958553</v>
      </c>
      <c r="R361" s="23">
        <f t="shared" si="24"/>
        <v>0.42122532312559741</v>
      </c>
    </row>
    <row r="362" spans="2:18" x14ac:dyDescent="0.25">
      <c r="B362" s="34"/>
      <c r="D362" t="s">
        <v>772</v>
      </c>
      <c r="E362" s="19">
        <v>32808.660155999998</v>
      </c>
      <c r="F362" s="19">
        <v>29988.800781000002</v>
      </c>
      <c r="G362" s="19">
        <v>15532.258789</v>
      </c>
      <c r="H362" s="19">
        <v>364.99835200000001</v>
      </c>
      <c r="I362" s="19">
        <v>0.29090199999999999</v>
      </c>
      <c r="J362" s="19">
        <v>59.567805999999997</v>
      </c>
      <c r="K362" s="19">
        <v>361.498199</v>
      </c>
      <c r="L362" s="19">
        <v>0.16403100000000001</v>
      </c>
      <c r="M362" s="19">
        <v>38.700004999999997</v>
      </c>
      <c r="O362" s="17">
        <f t="shared" si="21"/>
        <v>4.8835439734006654E-3</v>
      </c>
      <c r="P362" s="17">
        <f t="shared" si="22"/>
        <v>4.2385265841696929E-3</v>
      </c>
      <c r="Q362" s="23">
        <f t="shared" si="23"/>
        <v>0.48835439734006658</v>
      </c>
      <c r="R362" s="23">
        <f t="shared" si="24"/>
        <v>0.42385265841696929</v>
      </c>
    </row>
    <row r="363" spans="2:18" x14ac:dyDescent="0.25">
      <c r="B363" s="34"/>
      <c r="D363" t="s">
        <v>773</v>
      </c>
      <c r="E363" s="19">
        <v>32816.757812999997</v>
      </c>
      <c r="F363" s="19">
        <v>29780.824218999998</v>
      </c>
      <c r="G363" s="19">
        <v>15261.227539</v>
      </c>
      <c r="H363" s="19">
        <v>370.49832199999997</v>
      </c>
      <c r="I363" s="19">
        <v>0.28417700000000001</v>
      </c>
      <c r="J363" s="19">
        <v>59.567805999999997</v>
      </c>
      <c r="K363" s="19">
        <v>377.498108</v>
      </c>
      <c r="L363" s="19">
        <v>0.16325799999999999</v>
      </c>
      <c r="M363" s="19">
        <v>38.700004999999997</v>
      </c>
      <c r="O363" s="17">
        <f t="shared" si="21"/>
        <v>4.7706474198495746E-3</v>
      </c>
      <c r="P363" s="17">
        <f t="shared" si="22"/>
        <v>4.2185524265436142E-3</v>
      </c>
      <c r="Q363" s="23">
        <f t="shared" si="23"/>
        <v>0.47706474198495752</v>
      </c>
      <c r="R363" s="23">
        <f t="shared" si="24"/>
        <v>0.42185524265436142</v>
      </c>
    </row>
    <row r="364" spans="2:18" x14ac:dyDescent="0.25">
      <c r="B364" s="34"/>
      <c r="D364" t="s">
        <v>774</v>
      </c>
      <c r="E364" s="19">
        <v>32826.496094000002</v>
      </c>
      <c r="F364" s="19">
        <v>29888.785156000002</v>
      </c>
      <c r="G364" s="19">
        <v>15088.322265999999</v>
      </c>
      <c r="H364" s="19">
        <v>353.99838299999999</v>
      </c>
      <c r="I364" s="19">
        <v>0.27530199999999999</v>
      </c>
      <c r="J364" s="19">
        <v>59.567805999999997</v>
      </c>
      <c r="K364" s="19">
        <v>367.99816900000002</v>
      </c>
      <c r="L364" s="19">
        <v>0.162749</v>
      </c>
      <c r="M364" s="19">
        <v>38.500008000000001</v>
      </c>
      <c r="O364" s="17">
        <f t="shared" si="21"/>
        <v>4.6216575443453469E-3</v>
      </c>
      <c r="P364" s="17">
        <f t="shared" si="22"/>
        <v>4.2272458748580004E-3</v>
      </c>
      <c r="Q364" s="23">
        <f t="shared" si="23"/>
        <v>0.46216575443453467</v>
      </c>
      <c r="R364" s="23">
        <f t="shared" si="24"/>
        <v>0.4227245874858</v>
      </c>
    </row>
    <row r="365" spans="2:18" x14ac:dyDescent="0.25">
      <c r="B365" s="34"/>
      <c r="D365" t="s">
        <v>775</v>
      </c>
      <c r="E365" s="19">
        <v>32816.394530999998</v>
      </c>
      <c r="F365" s="19">
        <v>29925.101563</v>
      </c>
      <c r="G365" s="19">
        <v>15817.559569999999</v>
      </c>
      <c r="H365" s="19">
        <v>351.49841300000003</v>
      </c>
      <c r="I365" s="19">
        <v>0.27516800000000002</v>
      </c>
      <c r="J365" s="19">
        <v>59.567805999999997</v>
      </c>
      <c r="K365" s="19">
        <v>339.49829099999999</v>
      </c>
      <c r="L365" s="19">
        <v>0.16253400000000001</v>
      </c>
      <c r="M365" s="19">
        <v>38.500008000000001</v>
      </c>
      <c r="O365" s="17">
        <f t="shared" si="21"/>
        <v>4.6194080070701285E-3</v>
      </c>
      <c r="P365" s="17">
        <f t="shared" si="22"/>
        <v>4.2216614604339824E-3</v>
      </c>
      <c r="Q365" s="23">
        <f t="shared" si="23"/>
        <v>0.46194080070701288</v>
      </c>
      <c r="R365" s="23">
        <f t="shared" si="24"/>
        <v>0.42216614604339819</v>
      </c>
    </row>
    <row r="366" spans="2:18" x14ac:dyDescent="0.25">
      <c r="B366" s="34"/>
      <c r="D366" t="s">
        <v>776</v>
      </c>
      <c r="E366" s="19">
        <v>32821.316405999998</v>
      </c>
      <c r="F366" s="19">
        <v>30285.886718999998</v>
      </c>
      <c r="G366" s="19">
        <v>16245.990234000001</v>
      </c>
      <c r="H366" s="19">
        <v>360.99835200000001</v>
      </c>
      <c r="I366" s="19">
        <v>0.275646</v>
      </c>
      <c r="J366" s="19">
        <v>59.967799999999997</v>
      </c>
      <c r="K366" s="19">
        <v>356.49822999999998</v>
      </c>
      <c r="L366" s="19">
        <v>0.16966100000000001</v>
      </c>
      <c r="M366" s="19">
        <v>38.900002000000001</v>
      </c>
      <c r="O366" s="17">
        <f t="shared" si="21"/>
        <v>4.5965668241956517E-3</v>
      </c>
      <c r="P366" s="17">
        <f t="shared" si="22"/>
        <v>4.3614650713899705E-3</v>
      </c>
      <c r="Q366" s="23">
        <f t="shared" si="23"/>
        <v>0.4596566824195652</v>
      </c>
      <c r="R366" s="23">
        <f t="shared" si="24"/>
        <v>0.43614650713899711</v>
      </c>
    </row>
    <row r="367" spans="2:18" x14ac:dyDescent="0.25">
      <c r="B367" s="34"/>
      <c r="D367" t="s">
        <v>777</v>
      </c>
      <c r="E367" s="19">
        <v>32732.242188</v>
      </c>
      <c r="F367" s="19">
        <v>30295.933593999998</v>
      </c>
      <c r="G367" s="19">
        <v>16323.432617</v>
      </c>
      <c r="H367" s="19">
        <v>359.99838299999999</v>
      </c>
      <c r="I367" s="19">
        <v>0.28369100000000003</v>
      </c>
      <c r="J367" s="19">
        <v>60.267795999999997</v>
      </c>
      <c r="K367" s="19">
        <v>360.498199</v>
      </c>
      <c r="L367" s="19">
        <v>0.17194499999999999</v>
      </c>
      <c r="M367" s="19">
        <v>39</v>
      </c>
      <c r="O367" s="17">
        <f t="shared" si="21"/>
        <v>4.707173960700339E-3</v>
      </c>
      <c r="P367" s="17">
        <f t="shared" si="22"/>
        <v>4.4088461538461538E-3</v>
      </c>
      <c r="Q367" s="23">
        <f t="shared" si="23"/>
        <v>0.47071739607003388</v>
      </c>
      <c r="R367" s="23">
        <f t="shared" si="24"/>
        <v>0.44088461538461537</v>
      </c>
    </row>
    <row r="368" spans="2:18" x14ac:dyDescent="0.25">
      <c r="B368" s="34"/>
      <c r="D368" t="s">
        <v>778</v>
      </c>
      <c r="E368" s="19">
        <v>32808.667969000002</v>
      </c>
      <c r="F368" s="19">
        <v>30353.447265999999</v>
      </c>
      <c r="G368" s="19">
        <v>16328.239258</v>
      </c>
      <c r="H368" s="19">
        <v>355.99838299999999</v>
      </c>
      <c r="I368" s="19">
        <v>0.288356</v>
      </c>
      <c r="J368" s="19">
        <v>60.267795999999997</v>
      </c>
      <c r="K368" s="19">
        <v>355.99822999999998</v>
      </c>
      <c r="L368" s="19">
        <v>0.171737</v>
      </c>
      <c r="M368" s="19">
        <v>39</v>
      </c>
      <c r="O368" s="17">
        <f t="shared" si="21"/>
        <v>4.7845784836731053E-3</v>
      </c>
      <c r="P368" s="17">
        <f t="shared" si="22"/>
        <v>4.4035128205128209E-3</v>
      </c>
      <c r="Q368" s="23">
        <f t="shared" si="23"/>
        <v>0.47845784836731048</v>
      </c>
      <c r="R368" s="23">
        <f t="shared" si="24"/>
        <v>0.4403512820512821</v>
      </c>
    </row>
    <row r="369" spans="2:18" x14ac:dyDescent="0.25">
      <c r="B369" s="34"/>
      <c r="D369" t="s">
        <v>779</v>
      </c>
      <c r="E369" s="19">
        <v>32865.164062999997</v>
      </c>
      <c r="F369" s="19">
        <v>30165</v>
      </c>
      <c r="G369" s="19">
        <v>15954.768555000001</v>
      </c>
      <c r="H369" s="19">
        <v>375.99829099999999</v>
      </c>
      <c r="I369" s="19">
        <v>0.27396900000000002</v>
      </c>
      <c r="J369" s="19">
        <v>60.567791</v>
      </c>
      <c r="K369" s="19">
        <v>394.49801600000001</v>
      </c>
      <c r="L369" s="19">
        <v>0.17188100000000001</v>
      </c>
      <c r="M369" s="19">
        <v>39</v>
      </c>
      <c r="O369" s="17">
        <f t="shared" si="21"/>
        <v>4.5233447592632203E-3</v>
      </c>
      <c r="P369" s="17">
        <f t="shared" si="22"/>
        <v>4.4072051282051288E-3</v>
      </c>
      <c r="Q369" s="23">
        <f t="shared" si="23"/>
        <v>0.45233447592632203</v>
      </c>
      <c r="R369" s="23">
        <f t="shared" si="24"/>
        <v>0.44072051282051289</v>
      </c>
    </row>
    <row r="370" spans="2:18" x14ac:dyDescent="0.25">
      <c r="B370" s="34"/>
      <c r="D370" t="s">
        <v>780</v>
      </c>
      <c r="E370" s="19">
        <v>32748.556640999999</v>
      </c>
      <c r="F370" s="19">
        <v>29952.796875</v>
      </c>
      <c r="G370" s="19">
        <v>15980.552734000001</v>
      </c>
      <c r="H370" s="19">
        <v>366.99835200000001</v>
      </c>
      <c r="I370" s="19">
        <v>0.25989699999999999</v>
      </c>
      <c r="J370" s="19">
        <v>60.967784999999999</v>
      </c>
      <c r="K370" s="19">
        <v>374.998108</v>
      </c>
      <c r="L370" s="19">
        <v>0.17186999999999999</v>
      </c>
      <c r="M370" s="19">
        <v>39</v>
      </c>
      <c r="O370" s="17">
        <f t="shared" si="21"/>
        <v>4.2628578354945972E-3</v>
      </c>
      <c r="P370" s="17">
        <f t="shared" si="22"/>
        <v>4.4069230769230765E-3</v>
      </c>
      <c r="Q370" s="23">
        <f t="shared" si="23"/>
        <v>0.42628578354945978</v>
      </c>
      <c r="R370" s="23">
        <f t="shared" si="24"/>
        <v>0.44069230769230772</v>
      </c>
    </row>
    <row r="371" spans="2:18" x14ac:dyDescent="0.25">
      <c r="B371" s="34"/>
      <c r="D371" t="s">
        <v>781</v>
      </c>
      <c r="E371" s="19">
        <v>32771.675780999998</v>
      </c>
      <c r="F371" s="19">
        <v>29754.746093999998</v>
      </c>
      <c r="G371" s="19">
        <v>15270.029296999999</v>
      </c>
      <c r="H371" s="19">
        <v>359.99838299999999</v>
      </c>
      <c r="I371" s="19">
        <v>0.269316</v>
      </c>
      <c r="J371" s="19">
        <v>60.967784999999999</v>
      </c>
      <c r="K371" s="19">
        <v>372.99813799999998</v>
      </c>
      <c r="L371" s="19">
        <v>0.16984099999999999</v>
      </c>
      <c r="M371" s="19">
        <v>38.900002000000001</v>
      </c>
      <c r="O371" s="17">
        <f t="shared" si="21"/>
        <v>4.4173492607612365E-3</v>
      </c>
      <c r="P371" s="17">
        <f t="shared" si="22"/>
        <v>4.3660923205093918E-3</v>
      </c>
      <c r="Q371" s="23">
        <f t="shared" si="23"/>
        <v>0.44173492607612364</v>
      </c>
      <c r="R371" s="23">
        <f t="shared" si="24"/>
        <v>0.43660923205093921</v>
      </c>
    </row>
    <row r="372" spans="2:18" x14ac:dyDescent="0.25">
      <c r="B372" s="34"/>
      <c r="D372" t="s">
        <v>782</v>
      </c>
      <c r="E372" s="19">
        <v>32847.460937999997</v>
      </c>
      <c r="F372" s="19">
        <v>29894.40625</v>
      </c>
      <c r="G372" s="19">
        <v>15786.796875</v>
      </c>
      <c r="H372" s="19">
        <v>359.49838299999999</v>
      </c>
      <c r="I372" s="19">
        <v>0.28042600000000001</v>
      </c>
      <c r="J372" s="19">
        <v>60.967784999999999</v>
      </c>
      <c r="K372" s="19">
        <v>367.49816900000002</v>
      </c>
      <c r="L372" s="19">
        <v>0.16749700000000001</v>
      </c>
      <c r="M372" s="19">
        <v>38.900002000000001</v>
      </c>
      <c r="O372" s="17">
        <f t="shared" si="21"/>
        <v>4.5995766452725812E-3</v>
      </c>
      <c r="P372" s="17">
        <f t="shared" si="22"/>
        <v>4.3058352541987021E-3</v>
      </c>
      <c r="Q372" s="23">
        <f t="shared" si="23"/>
        <v>0.45995766452725817</v>
      </c>
      <c r="R372" s="23">
        <f t="shared" si="24"/>
        <v>0.43058352541987022</v>
      </c>
    </row>
    <row r="373" spans="2:18" x14ac:dyDescent="0.25">
      <c r="B373" s="34"/>
      <c r="D373" t="s">
        <v>783</v>
      </c>
      <c r="E373" s="19">
        <v>32762.728515999999</v>
      </c>
      <c r="F373" s="19">
        <v>29625.763672000001</v>
      </c>
      <c r="G373" s="19">
        <v>15996.848633</v>
      </c>
      <c r="H373" s="19">
        <v>383.49826000000002</v>
      </c>
      <c r="I373" s="19">
        <v>0.26752900000000002</v>
      </c>
      <c r="J373" s="19">
        <v>60.567791</v>
      </c>
      <c r="K373" s="19">
        <v>369.49813799999998</v>
      </c>
      <c r="L373" s="19">
        <v>0.17138500000000001</v>
      </c>
      <c r="M373" s="19">
        <v>38.900002000000001</v>
      </c>
      <c r="O373" s="17">
        <f t="shared" si="21"/>
        <v>4.4170176191500859E-3</v>
      </c>
      <c r="P373" s="17">
        <f t="shared" si="22"/>
        <v>4.4057838351782095E-3</v>
      </c>
      <c r="Q373" s="23">
        <f t="shared" si="23"/>
        <v>0.44170176191500865</v>
      </c>
      <c r="R373" s="23">
        <f t="shared" si="24"/>
        <v>0.44057838351782092</v>
      </c>
    </row>
    <row r="374" spans="2:18" x14ac:dyDescent="0.25">
      <c r="B374" s="34"/>
      <c r="D374" t="s">
        <v>784</v>
      </c>
      <c r="E374" s="19">
        <v>32850.296875</v>
      </c>
      <c r="F374" s="19">
        <v>28187.978515999999</v>
      </c>
      <c r="G374" s="19">
        <v>14406.908203000001</v>
      </c>
      <c r="H374" s="19">
        <v>375.99829099999999</v>
      </c>
      <c r="I374" s="19">
        <v>0.259631</v>
      </c>
      <c r="J374" s="19">
        <v>59.367809000000001</v>
      </c>
      <c r="K374" s="19">
        <v>374.998108</v>
      </c>
      <c r="L374" s="19">
        <v>0.162749</v>
      </c>
      <c r="M374" s="19">
        <v>38.200012000000001</v>
      </c>
      <c r="O374" s="17">
        <f t="shared" si="21"/>
        <v>4.3732622842793476E-3</v>
      </c>
      <c r="P374" s="17">
        <f t="shared" si="22"/>
        <v>4.2604436878187369E-3</v>
      </c>
      <c r="Q374" s="23">
        <f t="shared" si="23"/>
        <v>0.43732622842793478</v>
      </c>
      <c r="R374" s="23">
        <f t="shared" si="24"/>
        <v>0.42604436878187363</v>
      </c>
    </row>
    <row r="375" spans="2:18" x14ac:dyDescent="0.25">
      <c r="B375" s="34"/>
      <c r="D375" t="s">
        <v>785</v>
      </c>
      <c r="E375" s="19">
        <v>32824.4375</v>
      </c>
      <c r="F375" s="19">
        <v>29231.109375</v>
      </c>
      <c r="G375" s="19">
        <v>15612.061523</v>
      </c>
      <c r="H375" s="19">
        <v>356.99838299999999</v>
      </c>
      <c r="I375" s="19">
        <v>0.30440899999999999</v>
      </c>
      <c r="J375" s="19">
        <v>60.367794000000004</v>
      </c>
      <c r="K375" s="19">
        <v>360.498199</v>
      </c>
      <c r="L375" s="19">
        <v>0.164886</v>
      </c>
      <c r="M375" s="19">
        <v>38.800002999999997</v>
      </c>
      <c r="O375" s="17">
        <f t="shared" si="21"/>
        <v>5.0425728659225146E-3</v>
      </c>
      <c r="P375" s="17">
        <f t="shared" si="22"/>
        <v>4.2496388466774096E-3</v>
      </c>
      <c r="Q375" s="23">
        <f t="shared" si="23"/>
        <v>0.50425728659225144</v>
      </c>
      <c r="R375" s="23">
        <f t="shared" si="24"/>
        <v>0.42496388466774088</v>
      </c>
    </row>
    <row r="376" spans="2:18" x14ac:dyDescent="0.25">
      <c r="B376" s="34"/>
      <c r="D376" t="s">
        <v>786</v>
      </c>
      <c r="E376" s="19">
        <v>32860.5625</v>
      </c>
      <c r="F376" s="19">
        <v>29796.421875</v>
      </c>
      <c r="G376" s="19">
        <v>15889.308594</v>
      </c>
      <c r="H376" s="19">
        <v>425.99807700000002</v>
      </c>
      <c r="I376" s="19">
        <v>0.37572699999999998</v>
      </c>
      <c r="J376" s="19">
        <v>65</v>
      </c>
      <c r="K376" s="19">
        <v>370.49813799999998</v>
      </c>
      <c r="L376" s="19">
        <v>0.164685</v>
      </c>
      <c r="M376" s="19">
        <v>39</v>
      </c>
      <c r="O376" s="17">
        <f t="shared" si="21"/>
        <v>5.7804153846153844E-3</v>
      </c>
      <c r="P376" s="17">
        <f t="shared" si="22"/>
        <v>4.2226923076923075E-3</v>
      </c>
      <c r="Q376" s="23">
        <f t="shared" si="23"/>
        <v>0.5780415384615385</v>
      </c>
      <c r="R376" s="23">
        <f t="shared" si="24"/>
        <v>0.42226923076923079</v>
      </c>
    </row>
    <row r="377" spans="2:18" x14ac:dyDescent="0.25">
      <c r="B377" s="34"/>
      <c r="D377" t="s">
        <v>787</v>
      </c>
      <c r="E377" s="19">
        <v>32792.761719000002</v>
      </c>
      <c r="F377" s="19">
        <v>29568.449218999998</v>
      </c>
      <c r="G377" s="19">
        <v>16024.114258</v>
      </c>
      <c r="H377" s="19">
        <v>431.99804699999999</v>
      </c>
      <c r="I377" s="19">
        <v>0.44066699999999998</v>
      </c>
      <c r="J377" s="19">
        <v>63.800018000000001</v>
      </c>
      <c r="K377" s="19">
        <v>415.49792500000001</v>
      </c>
      <c r="L377" s="19">
        <v>0.17191100000000001</v>
      </c>
      <c r="M377" s="19">
        <v>39.999985000000002</v>
      </c>
      <c r="O377" s="17">
        <f t="shared" si="21"/>
        <v>6.907004320907871E-3</v>
      </c>
      <c r="P377" s="17">
        <f t="shared" si="22"/>
        <v>4.2977766116662295E-3</v>
      </c>
      <c r="Q377" s="23">
        <f t="shared" si="23"/>
        <v>0.69070043209078713</v>
      </c>
      <c r="R377" s="23">
        <f t="shared" si="24"/>
        <v>0.42977766116662297</v>
      </c>
    </row>
    <row r="378" spans="2:18" x14ac:dyDescent="0.25">
      <c r="B378" s="34"/>
      <c r="D378" t="s">
        <v>788</v>
      </c>
      <c r="E378" s="19">
        <v>32749.380859000001</v>
      </c>
      <c r="F378" s="19">
        <v>29235.111327999999</v>
      </c>
      <c r="G378" s="19">
        <v>15787.995117</v>
      </c>
      <c r="H378" s="19">
        <v>446.49798600000003</v>
      </c>
      <c r="I378" s="19">
        <v>0.43532999999999999</v>
      </c>
      <c r="J378" s="19">
        <v>62.800033999999997</v>
      </c>
      <c r="K378" s="19">
        <v>416.49792500000001</v>
      </c>
      <c r="L378" s="19">
        <v>0.171905</v>
      </c>
      <c r="M378" s="19">
        <v>39.799987999999999</v>
      </c>
      <c r="O378" s="17">
        <f t="shared" si="21"/>
        <v>6.9320026164317048E-3</v>
      </c>
      <c r="P378" s="17">
        <f t="shared" si="22"/>
        <v>4.3192224078057511E-3</v>
      </c>
      <c r="Q378" s="23">
        <f t="shared" si="23"/>
        <v>0.6932002616431705</v>
      </c>
      <c r="R378" s="23">
        <f t="shared" si="24"/>
        <v>0.43192224078057512</v>
      </c>
    </row>
    <row r="379" spans="2:18" x14ac:dyDescent="0.25">
      <c r="B379" s="34"/>
      <c r="D379" t="s">
        <v>789</v>
      </c>
      <c r="E379" s="19">
        <v>32814.734375</v>
      </c>
      <c r="F379" s="19">
        <v>29298.865234000001</v>
      </c>
      <c r="G379" s="19">
        <v>16452.056640999999</v>
      </c>
      <c r="H379" s="19">
        <v>426.49807700000002</v>
      </c>
      <c r="I379" s="19">
        <v>0.38614399999999999</v>
      </c>
      <c r="J379" s="19">
        <v>62.370159000000001</v>
      </c>
      <c r="K379" s="19">
        <v>421.99789399999997</v>
      </c>
      <c r="L379" s="19">
        <v>0.17190900000000001</v>
      </c>
      <c r="M379" s="19">
        <v>40</v>
      </c>
      <c r="O379" s="17">
        <f t="shared" si="21"/>
        <v>6.191165874693377E-3</v>
      </c>
      <c r="P379" s="17">
        <f t="shared" si="22"/>
        <v>4.2977250000000005E-3</v>
      </c>
      <c r="Q379" s="23">
        <f t="shared" si="23"/>
        <v>0.61911658746933762</v>
      </c>
      <c r="R379" s="23">
        <f t="shared" si="24"/>
        <v>0.4297725</v>
      </c>
    </row>
    <row r="380" spans="2:18" x14ac:dyDescent="0.25">
      <c r="B380" s="34"/>
      <c r="D380" t="s">
        <v>790</v>
      </c>
      <c r="E380" s="19">
        <v>32801.363280999998</v>
      </c>
      <c r="F380" s="19">
        <v>28975.039063</v>
      </c>
      <c r="G380" s="19">
        <v>15957.970703000001</v>
      </c>
      <c r="H380" s="19">
        <v>417.498108</v>
      </c>
      <c r="I380" s="19">
        <v>0.36715799999999998</v>
      </c>
      <c r="J380" s="19">
        <v>62.254086000000001</v>
      </c>
      <c r="K380" s="19">
        <v>426.49786399999999</v>
      </c>
      <c r="L380" s="19">
        <v>0.17185</v>
      </c>
      <c r="M380" s="19">
        <v>40</v>
      </c>
      <c r="O380" s="17">
        <f t="shared" si="21"/>
        <v>5.8977333632365915E-3</v>
      </c>
      <c r="P380" s="17">
        <f t="shared" si="22"/>
        <v>4.2962499999999997E-3</v>
      </c>
      <c r="Q380" s="23">
        <f t="shared" si="23"/>
        <v>0.58977333632365914</v>
      </c>
      <c r="R380" s="23">
        <f t="shared" si="24"/>
        <v>0.42962500000000003</v>
      </c>
    </row>
    <row r="381" spans="2:18" x14ac:dyDescent="0.25">
      <c r="B381" s="34"/>
      <c r="D381" t="s">
        <v>791</v>
      </c>
      <c r="E381" s="19">
        <v>32910.175780999998</v>
      </c>
      <c r="F381" s="19">
        <v>29107.654297000001</v>
      </c>
      <c r="G381" s="19">
        <v>15895.873046999999</v>
      </c>
      <c r="H381" s="19">
        <v>427.49807700000002</v>
      </c>
      <c r="I381" s="19">
        <v>0.34648299999999999</v>
      </c>
      <c r="J381" s="19">
        <v>62.421683999999999</v>
      </c>
      <c r="K381" s="19">
        <v>428.49786399999999</v>
      </c>
      <c r="L381" s="19">
        <v>0.171848</v>
      </c>
      <c r="M381" s="19">
        <v>40</v>
      </c>
      <c r="O381" s="17">
        <f t="shared" si="21"/>
        <v>5.5506833170345096E-3</v>
      </c>
      <c r="P381" s="17">
        <f t="shared" si="22"/>
        <v>4.2962E-3</v>
      </c>
      <c r="Q381" s="23">
        <f t="shared" si="23"/>
        <v>0.55506833170345105</v>
      </c>
      <c r="R381" s="23">
        <f t="shared" si="24"/>
        <v>0.42962</v>
      </c>
    </row>
    <row r="382" spans="2:18" x14ac:dyDescent="0.25">
      <c r="B382" s="34"/>
      <c r="D382" t="s">
        <v>792</v>
      </c>
      <c r="E382" s="19">
        <v>32805.335937999997</v>
      </c>
      <c r="F382" s="19">
        <v>29217.091797000001</v>
      </c>
      <c r="G382" s="19">
        <v>16288.678711</v>
      </c>
      <c r="H382" s="19">
        <v>418.998108</v>
      </c>
      <c r="I382" s="19">
        <v>0.33500400000000002</v>
      </c>
      <c r="J382" s="19">
        <v>63.021675000000002</v>
      </c>
      <c r="K382" s="19">
        <v>416.99792500000001</v>
      </c>
      <c r="L382" s="19">
        <v>0.17197399999999999</v>
      </c>
      <c r="M382" s="19">
        <v>40</v>
      </c>
      <c r="O382" s="17">
        <f t="shared" si="21"/>
        <v>5.3156949573301571E-3</v>
      </c>
      <c r="P382" s="17">
        <f t="shared" si="22"/>
        <v>4.2993499999999995E-3</v>
      </c>
      <c r="Q382" s="23">
        <f t="shared" si="23"/>
        <v>0.53156949573301571</v>
      </c>
      <c r="R382" s="23">
        <f t="shared" si="24"/>
        <v>0.42993499999999996</v>
      </c>
    </row>
    <row r="383" spans="2:18" x14ac:dyDescent="0.25">
      <c r="B383" s="34"/>
      <c r="D383" t="s">
        <v>793</v>
      </c>
      <c r="E383" s="19">
        <v>32762</v>
      </c>
      <c r="F383" s="19">
        <v>29750.150390999999</v>
      </c>
      <c r="G383" s="19">
        <v>16155.428711</v>
      </c>
      <c r="H383" s="19">
        <v>416.998108</v>
      </c>
      <c r="I383" s="19">
        <v>0.33035300000000001</v>
      </c>
      <c r="J383" s="19">
        <v>63.221671999999998</v>
      </c>
      <c r="K383" s="19">
        <v>433.49783300000001</v>
      </c>
      <c r="L383" s="19">
        <v>0.17180500000000001</v>
      </c>
      <c r="M383" s="19">
        <v>40</v>
      </c>
      <c r="O383" s="17">
        <f t="shared" si="21"/>
        <v>5.2253126111565041E-3</v>
      </c>
      <c r="P383" s="17">
        <f t="shared" si="22"/>
        <v>4.2951250000000003E-3</v>
      </c>
      <c r="Q383" s="23">
        <f t="shared" si="23"/>
        <v>0.52253126111565029</v>
      </c>
      <c r="R383" s="23">
        <f t="shared" si="24"/>
        <v>0.42951250000000002</v>
      </c>
    </row>
    <row r="384" spans="2:18" x14ac:dyDescent="0.25">
      <c r="B384" s="34"/>
      <c r="D384" t="s">
        <v>794</v>
      </c>
      <c r="E384" s="19">
        <v>32849.386719000002</v>
      </c>
      <c r="F384" s="19">
        <v>29881.449218999998</v>
      </c>
      <c r="G384" s="19">
        <v>16129.472656</v>
      </c>
      <c r="H384" s="19">
        <v>423.99807700000002</v>
      </c>
      <c r="I384" s="19">
        <v>0.31786999999999999</v>
      </c>
      <c r="J384" s="19">
        <v>63.221671999999998</v>
      </c>
      <c r="K384" s="19">
        <v>428.49786399999999</v>
      </c>
      <c r="L384" s="19">
        <v>0.17183399999999999</v>
      </c>
      <c r="M384" s="19">
        <v>39.900002000000001</v>
      </c>
      <c r="O384" s="17">
        <f t="shared" si="21"/>
        <v>5.0278644955799329E-3</v>
      </c>
      <c r="P384" s="17">
        <f t="shared" si="22"/>
        <v>4.3066163254828907E-3</v>
      </c>
      <c r="Q384" s="23">
        <f t="shared" si="23"/>
        <v>0.50278644955799334</v>
      </c>
      <c r="R384" s="23">
        <f t="shared" si="24"/>
        <v>0.4306616325482891</v>
      </c>
    </row>
    <row r="385" spans="2:18" x14ac:dyDescent="0.25">
      <c r="B385" s="34"/>
      <c r="D385" t="s">
        <v>795</v>
      </c>
      <c r="E385" s="19">
        <v>32833.644530999998</v>
      </c>
      <c r="F385" s="19">
        <v>29821.712890999999</v>
      </c>
      <c r="G385" s="19">
        <v>16126.820313</v>
      </c>
      <c r="H385" s="19">
        <v>425.49807700000002</v>
      </c>
      <c r="I385" s="19">
        <v>0.32142900000000002</v>
      </c>
      <c r="J385" s="19">
        <v>64.021659999999997</v>
      </c>
      <c r="K385" s="19">
        <v>426.99786399999999</v>
      </c>
      <c r="L385" s="19">
        <v>0.17182</v>
      </c>
      <c r="M385" s="19">
        <v>40</v>
      </c>
      <c r="O385" s="17">
        <f t="shared" si="21"/>
        <v>5.0206289558877423E-3</v>
      </c>
      <c r="P385" s="17">
        <f t="shared" si="22"/>
        <v>4.2954999999999998E-3</v>
      </c>
      <c r="Q385" s="23">
        <f t="shared" si="23"/>
        <v>0.50206289558877426</v>
      </c>
      <c r="R385" s="23">
        <f t="shared" si="24"/>
        <v>0.42954999999999999</v>
      </c>
    </row>
    <row r="386" spans="2:18" x14ac:dyDescent="0.25">
      <c r="B386" s="34"/>
      <c r="D386" t="s">
        <v>796</v>
      </c>
      <c r="E386" s="19">
        <v>32817.492187999997</v>
      </c>
      <c r="F386" s="19">
        <v>29854.880859000001</v>
      </c>
      <c r="G386" s="19">
        <v>16151.819336</v>
      </c>
      <c r="H386" s="19">
        <v>427.99804699999999</v>
      </c>
      <c r="I386" s="19">
        <v>0.333146</v>
      </c>
      <c r="J386" s="19">
        <v>64.521652000000003</v>
      </c>
      <c r="K386" s="19">
        <v>437.99780299999998</v>
      </c>
      <c r="L386" s="19">
        <v>0.17175599999999999</v>
      </c>
      <c r="M386" s="19">
        <v>40.199997000000003</v>
      </c>
      <c r="O386" s="17">
        <f t="shared" si="21"/>
        <v>5.1633209887434377E-3</v>
      </c>
      <c r="P386" s="17">
        <f t="shared" si="22"/>
        <v>4.272537632278927E-3</v>
      </c>
      <c r="Q386" s="23">
        <f t="shared" si="23"/>
        <v>0.51633209887434373</v>
      </c>
      <c r="R386" s="23">
        <f t="shared" si="24"/>
        <v>0.42725376322789271</v>
      </c>
    </row>
    <row r="387" spans="2:18" x14ac:dyDescent="0.25">
      <c r="B387" s="34"/>
      <c r="D387" t="s">
        <v>797</v>
      </c>
      <c r="E387" s="19">
        <v>32890.269530999998</v>
      </c>
      <c r="F387" s="19">
        <v>29925.552734000001</v>
      </c>
      <c r="G387" s="19">
        <v>16017.077148</v>
      </c>
      <c r="H387" s="19">
        <v>432.49804699999999</v>
      </c>
      <c r="I387" s="19">
        <v>0.32712000000000002</v>
      </c>
      <c r="J387" s="19">
        <v>63.821663000000001</v>
      </c>
      <c r="K387" s="19">
        <v>429.99783300000001</v>
      </c>
      <c r="L387" s="19">
        <v>0.17191200000000001</v>
      </c>
      <c r="M387" s="19">
        <v>39.800002999999997</v>
      </c>
      <c r="O387" s="17">
        <f t="shared" si="21"/>
        <v>5.1255323760523138E-3</v>
      </c>
      <c r="P387" s="17">
        <f t="shared" si="22"/>
        <v>4.3193966593419609E-3</v>
      </c>
      <c r="Q387" s="23">
        <f t="shared" si="23"/>
        <v>0.51255323760523142</v>
      </c>
      <c r="R387" s="23">
        <f t="shared" si="24"/>
        <v>0.43193966593419608</v>
      </c>
    </row>
    <row r="388" spans="2:18" x14ac:dyDescent="0.25">
      <c r="B388" s="34"/>
      <c r="D388" t="s">
        <v>798</v>
      </c>
      <c r="E388" s="19">
        <v>32858.492187999997</v>
      </c>
      <c r="F388" s="19">
        <v>29926.519531000002</v>
      </c>
      <c r="G388" s="19">
        <v>15847.273438</v>
      </c>
      <c r="H388" s="19">
        <v>435.49801600000001</v>
      </c>
      <c r="I388" s="19">
        <v>0.31828499999999998</v>
      </c>
      <c r="J388" s="19">
        <v>63.421669000000001</v>
      </c>
      <c r="K388" s="19">
        <v>431.99783300000001</v>
      </c>
      <c r="L388" s="19">
        <v>0.17189199999999999</v>
      </c>
      <c r="M388" s="19">
        <v>39.700004999999997</v>
      </c>
      <c r="O388" s="17">
        <f t="shared" si="21"/>
        <v>5.0185528860806228E-3</v>
      </c>
      <c r="P388" s="17">
        <f t="shared" si="22"/>
        <v>4.3297727544366806E-3</v>
      </c>
      <c r="Q388" s="23">
        <f t="shared" si="23"/>
        <v>0.50185528860806228</v>
      </c>
      <c r="R388" s="23">
        <f t="shared" si="24"/>
        <v>0.43297727544366804</v>
      </c>
    </row>
    <row r="389" spans="2:18" x14ac:dyDescent="0.25">
      <c r="B389" s="34"/>
      <c r="D389" t="s">
        <v>799</v>
      </c>
      <c r="E389" s="19">
        <v>32817.285155999998</v>
      </c>
      <c r="F389" s="19">
        <v>29988.533202999999</v>
      </c>
      <c r="G389" s="19">
        <v>15702.979492</v>
      </c>
      <c r="H389" s="19">
        <v>429.99804699999999</v>
      </c>
      <c r="I389" s="19">
        <v>0.308591</v>
      </c>
      <c r="J389" s="19">
        <v>63.421669000000001</v>
      </c>
      <c r="K389" s="19">
        <v>421.99789399999997</v>
      </c>
      <c r="L389" s="19">
        <v>0.17182800000000001</v>
      </c>
      <c r="M389" s="19">
        <v>39.700004999999997</v>
      </c>
      <c r="O389" s="17">
        <f t="shared" si="21"/>
        <v>4.8657029192971882E-3</v>
      </c>
      <c r="P389" s="17">
        <f t="shared" si="22"/>
        <v>4.3281606639596149E-3</v>
      </c>
      <c r="Q389" s="23">
        <f t="shared" si="23"/>
        <v>0.48657029192971885</v>
      </c>
      <c r="R389" s="23">
        <f t="shared" si="24"/>
        <v>0.43281606639596143</v>
      </c>
    </row>
    <row r="390" spans="2:18" x14ac:dyDescent="0.25">
      <c r="B390" s="34"/>
      <c r="D390" t="s">
        <v>800</v>
      </c>
      <c r="E390" s="19">
        <v>32869.539062999997</v>
      </c>
      <c r="F390" s="19">
        <v>30022.736327999999</v>
      </c>
      <c r="G390" s="19">
        <v>15798.256836</v>
      </c>
      <c r="H390" s="19">
        <v>417.998108</v>
      </c>
      <c r="I390" s="19">
        <v>0.30327199999999999</v>
      </c>
      <c r="J390" s="19">
        <v>63.421669000000001</v>
      </c>
      <c r="K390" s="19">
        <v>428.99786399999999</v>
      </c>
      <c r="L390" s="19">
        <v>0.171819</v>
      </c>
      <c r="M390" s="19">
        <v>39.800002999999997</v>
      </c>
      <c r="O390" s="17">
        <f t="shared" si="21"/>
        <v>4.7818356845828192E-3</v>
      </c>
      <c r="P390" s="17">
        <f t="shared" si="22"/>
        <v>4.3170599761010071E-3</v>
      </c>
      <c r="Q390" s="23">
        <f t="shared" si="23"/>
        <v>0.47818356845828197</v>
      </c>
      <c r="R390" s="23">
        <f t="shared" si="24"/>
        <v>0.4317059976101007</v>
      </c>
    </row>
    <row r="391" spans="2:18" x14ac:dyDescent="0.25">
      <c r="O391" s="39">
        <f>AVERAGE(O271:O390)</f>
        <v>4.8793307391021669E-3</v>
      </c>
      <c r="P391" s="39">
        <f>AVERAGE(P271:P390)</f>
        <v>4.3794722613747722E-3</v>
      </c>
      <c r="Q391" s="27">
        <f>AVERAGE(Q271:Q390)</f>
        <v>0.48793307391021673</v>
      </c>
      <c r="R391" s="27">
        <f>AVERAGE(R271:R390)</f>
        <v>0.43794722613747733</v>
      </c>
    </row>
  </sheetData>
  <mergeCells count="10">
    <mergeCell ref="B7:B270"/>
    <mergeCell ref="B271:B390"/>
    <mergeCell ref="C225:C235"/>
    <mergeCell ref="C236:C246"/>
    <mergeCell ref="C247:C261"/>
    <mergeCell ref="C262:C270"/>
    <mergeCell ref="C7:C21"/>
    <mergeCell ref="C22:C91"/>
    <mergeCell ref="C92:C127"/>
    <mergeCell ref="C128:C224"/>
  </mergeCells>
  <hyperlinks>
    <hyperlink ref="H6" r:id="rId1" xr:uid="{353F080F-E8DC-44CC-AAB0-011F30A1D187}"/>
    <hyperlink ref="J6" r:id="rId2" xr:uid="{7465B280-1FF4-41D2-A0EF-43606DCA3667}"/>
    <hyperlink ref="K6" r:id="rId3" xr:uid="{AB53C985-7718-4014-9887-A7F25823E73F}"/>
    <hyperlink ref="M6" r:id="rId4" xr:uid="{168E9BC7-8640-447A-A8E8-BAFB15409C74}"/>
    <hyperlink ref="L6" r:id="rId5" xr:uid="{6F5EEFB8-2DB7-4FB0-BC70-46B0D2A7E60E}"/>
    <hyperlink ref="I6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3D6-1BD5-4C4A-B22A-29154A84D6F5}">
  <dimension ref="B2:S37"/>
  <sheetViews>
    <sheetView tabSelected="1" topLeftCell="I4" workbookViewId="0">
      <selection activeCell="O7" sqref="O7"/>
    </sheetView>
  </sheetViews>
  <sheetFormatPr defaultRowHeight="15" x14ac:dyDescent="0.25"/>
  <cols>
    <col min="2" max="2" width="19.5703125" customWidth="1"/>
    <col min="6" max="6" width="16.42578125" customWidth="1"/>
    <col min="8" max="8" width="14.140625" customWidth="1"/>
    <col min="17" max="17" width="15" customWidth="1"/>
  </cols>
  <sheetData>
    <row r="2" spans="2:19" x14ac:dyDescent="0.25">
      <c r="F2" t="s">
        <v>807</v>
      </c>
    </row>
    <row r="4" spans="2:19" x14ac:dyDescent="0.25">
      <c r="G4" t="s">
        <v>820</v>
      </c>
      <c r="H4" t="s">
        <v>805</v>
      </c>
      <c r="I4" s="20" t="s">
        <v>806</v>
      </c>
      <c r="M4" s="38" t="s">
        <v>822</v>
      </c>
      <c r="N4" t="s">
        <v>823</v>
      </c>
      <c r="O4" s="38" t="s">
        <v>821</v>
      </c>
      <c r="P4" t="s">
        <v>820</v>
      </c>
      <c r="Q4" t="s">
        <v>805</v>
      </c>
      <c r="R4" s="20" t="s">
        <v>806</v>
      </c>
    </row>
    <row r="5" spans="2:19" x14ac:dyDescent="0.25">
      <c r="B5" t="s">
        <v>803</v>
      </c>
      <c r="C5" t="s">
        <v>801</v>
      </c>
      <c r="D5" s="12">
        <v>4</v>
      </c>
      <c r="G5">
        <v>0.1</v>
      </c>
      <c r="H5" s="19">
        <f>$D$5/$D$6*G5</f>
        <v>8.0000000000000016E-2</v>
      </c>
      <c r="I5" s="19">
        <f>H5/G5</f>
        <v>0.80000000000000016</v>
      </c>
      <c r="J5">
        <f t="shared" ref="J5:J16" si="0">H5/$D$6</f>
        <v>1.6000000000000004E-2</v>
      </c>
      <c r="M5" s="38">
        <v>4.7999999999999996E-3</v>
      </c>
      <c r="N5" s="38">
        <f>O5/M5</f>
        <v>416.66666666666669</v>
      </c>
      <c r="O5" s="12">
        <v>2</v>
      </c>
      <c r="P5">
        <v>0.1</v>
      </c>
      <c r="Q5" s="19">
        <f>$O$5/$O$6*P5</f>
        <v>0.05</v>
      </c>
      <c r="R5" s="19">
        <f>Q5/P5</f>
        <v>0.5</v>
      </c>
      <c r="S5">
        <f t="shared" ref="S5:S16" si="1">Q5/$O$6</f>
        <v>1.2500000000000001E-2</v>
      </c>
    </row>
    <row r="6" spans="2:19" x14ac:dyDescent="0.25">
      <c r="B6" t="s">
        <v>804</v>
      </c>
      <c r="C6" t="s">
        <v>802</v>
      </c>
      <c r="D6" s="7">
        <v>5</v>
      </c>
      <c r="G6">
        <f>G5+0.1</f>
        <v>0.2</v>
      </c>
      <c r="H6" s="19">
        <f t="shared" ref="H6:H28" si="2">$D$5/$D$6*G6</f>
        <v>0.16000000000000003</v>
      </c>
      <c r="I6" s="19">
        <f>H6/G6</f>
        <v>0.80000000000000016</v>
      </c>
      <c r="J6">
        <f t="shared" si="0"/>
        <v>3.2000000000000008E-2</v>
      </c>
      <c r="O6" s="7">
        <v>4</v>
      </c>
      <c r="P6">
        <f>P5+0.1</f>
        <v>0.2</v>
      </c>
      <c r="Q6" s="19">
        <f t="shared" ref="Q6:Q16" si="3">$O$5/$O$6*P6</f>
        <v>0.1</v>
      </c>
      <c r="R6" s="19">
        <f>Q6/P6</f>
        <v>0.5</v>
      </c>
      <c r="S6">
        <f t="shared" si="1"/>
        <v>2.5000000000000001E-2</v>
      </c>
    </row>
    <row r="7" spans="2:19" x14ac:dyDescent="0.25">
      <c r="D7">
        <f>D5/D6</f>
        <v>0.8</v>
      </c>
      <c r="G7">
        <f t="shared" ref="G7:G16" si="4">G6+0.1</f>
        <v>0.30000000000000004</v>
      </c>
      <c r="H7" s="19">
        <f t="shared" si="2"/>
        <v>0.24000000000000005</v>
      </c>
      <c r="I7" s="19">
        <f t="shared" ref="I7:I16" si="5">H7/G7</f>
        <v>0.8</v>
      </c>
      <c r="J7">
        <f t="shared" si="0"/>
        <v>4.8000000000000008E-2</v>
      </c>
      <c r="O7">
        <f>O5/O6</f>
        <v>0.5</v>
      </c>
      <c r="P7">
        <f t="shared" ref="P7:P16" si="6">P6+0.1</f>
        <v>0.30000000000000004</v>
      </c>
      <c r="Q7" s="19">
        <f t="shared" si="3"/>
        <v>0.15000000000000002</v>
      </c>
      <c r="R7" s="19">
        <f t="shared" ref="R7:R9" si="7">Q7/P7</f>
        <v>0.5</v>
      </c>
      <c r="S7">
        <f t="shared" si="1"/>
        <v>3.7500000000000006E-2</v>
      </c>
    </row>
    <row r="8" spans="2:19" x14ac:dyDescent="0.25">
      <c r="G8">
        <f t="shared" si="4"/>
        <v>0.4</v>
      </c>
      <c r="H8" s="19">
        <f t="shared" si="2"/>
        <v>0.32000000000000006</v>
      </c>
      <c r="I8" s="19">
        <f t="shared" si="5"/>
        <v>0.80000000000000016</v>
      </c>
      <c r="J8">
        <f t="shared" si="0"/>
        <v>6.4000000000000015E-2</v>
      </c>
      <c r="P8">
        <f t="shared" si="6"/>
        <v>0.4</v>
      </c>
      <c r="Q8" s="19">
        <f t="shared" si="3"/>
        <v>0.2</v>
      </c>
      <c r="R8" s="19">
        <f t="shared" si="7"/>
        <v>0.5</v>
      </c>
      <c r="S8">
        <f t="shared" si="1"/>
        <v>0.05</v>
      </c>
    </row>
    <row r="9" spans="2:19" x14ac:dyDescent="0.25">
      <c r="G9">
        <f t="shared" si="4"/>
        <v>0.5</v>
      </c>
      <c r="H9" s="21">
        <f>$D$5/$D$6*G9</f>
        <v>0.4</v>
      </c>
      <c r="I9" s="21">
        <f t="shared" si="5"/>
        <v>0.8</v>
      </c>
      <c r="J9">
        <f t="shared" si="0"/>
        <v>0.08</v>
      </c>
      <c r="P9">
        <f t="shared" si="6"/>
        <v>0.5</v>
      </c>
      <c r="Q9" s="19">
        <f t="shared" si="3"/>
        <v>0.25</v>
      </c>
      <c r="R9" s="19">
        <f t="shared" si="7"/>
        <v>0.5</v>
      </c>
      <c r="S9">
        <f t="shared" si="1"/>
        <v>6.25E-2</v>
      </c>
    </row>
    <row r="10" spans="2:19" x14ac:dyDescent="0.25">
      <c r="D10">
        <v>4</v>
      </c>
      <c r="G10">
        <f t="shared" si="4"/>
        <v>0.6</v>
      </c>
      <c r="H10" s="19">
        <f t="shared" si="2"/>
        <v>0.48</v>
      </c>
      <c r="I10" s="19">
        <f t="shared" si="5"/>
        <v>0.8</v>
      </c>
      <c r="J10">
        <f t="shared" si="0"/>
        <v>9.6000000000000002E-2</v>
      </c>
      <c r="P10">
        <f t="shared" si="6"/>
        <v>0.6</v>
      </c>
      <c r="Q10" s="19">
        <f t="shared" si="3"/>
        <v>0.3</v>
      </c>
      <c r="R10" s="22">
        <f>Q10/P10</f>
        <v>0.5</v>
      </c>
      <c r="S10">
        <f t="shared" si="1"/>
        <v>7.4999999999999997E-2</v>
      </c>
    </row>
    <row r="11" spans="2:19" x14ac:dyDescent="0.25">
      <c r="D11">
        <v>5</v>
      </c>
      <c r="G11">
        <f t="shared" si="4"/>
        <v>0.7</v>
      </c>
      <c r="H11" s="19">
        <f t="shared" si="2"/>
        <v>0.55999999999999994</v>
      </c>
      <c r="I11" s="19">
        <f>H11/G11</f>
        <v>0.79999999999999993</v>
      </c>
      <c r="J11">
        <f t="shared" si="0"/>
        <v>0.11199999999999999</v>
      </c>
      <c r="P11">
        <f t="shared" si="6"/>
        <v>0.7</v>
      </c>
      <c r="Q11" s="19">
        <f t="shared" si="3"/>
        <v>0.35</v>
      </c>
      <c r="R11" s="19">
        <f>Q11/P11</f>
        <v>0.5</v>
      </c>
      <c r="S11">
        <f t="shared" si="1"/>
        <v>8.7499999999999994E-2</v>
      </c>
    </row>
    <row r="12" spans="2:19" x14ac:dyDescent="0.25">
      <c r="G12">
        <f t="shared" si="4"/>
        <v>0.79999999999999993</v>
      </c>
      <c r="H12" s="19">
        <f t="shared" si="2"/>
        <v>0.64</v>
      </c>
      <c r="I12" s="19">
        <f t="shared" si="5"/>
        <v>0.8</v>
      </c>
      <c r="J12">
        <f t="shared" si="0"/>
        <v>0.128</v>
      </c>
      <c r="P12">
        <f t="shared" si="6"/>
        <v>0.79999999999999993</v>
      </c>
      <c r="Q12" s="19">
        <f t="shared" si="3"/>
        <v>0.39999999999999997</v>
      </c>
      <c r="R12" s="19">
        <f t="shared" ref="R12:R16" si="8">Q12/P12</f>
        <v>0.5</v>
      </c>
      <c r="S12">
        <f t="shared" si="1"/>
        <v>9.9999999999999992E-2</v>
      </c>
    </row>
    <row r="13" spans="2:19" x14ac:dyDescent="0.25">
      <c r="G13">
        <f t="shared" si="4"/>
        <v>0.89999999999999991</v>
      </c>
      <c r="H13" s="19">
        <f t="shared" si="2"/>
        <v>0.72</v>
      </c>
      <c r="I13" s="19">
        <f t="shared" si="5"/>
        <v>0.8</v>
      </c>
      <c r="J13">
        <f t="shared" si="0"/>
        <v>0.14399999999999999</v>
      </c>
      <c r="P13">
        <f t="shared" si="6"/>
        <v>0.89999999999999991</v>
      </c>
      <c r="Q13" s="19">
        <f t="shared" si="3"/>
        <v>0.44999999999999996</v>
      </c>
      <c r="R13" s="19">
        <f t="shared" si="8"/>
        <v>0.5</v>
      </c>
      <c r="S13">
        <f t="shared" si="1"/>
        <v>0.11249999999999999</v>
      </c>
    </row>
    <row r="14" spans="2:19" x14ac:dyDescent="0.25">
      <c r="G14">
        <f t="shared" si="4"/>
        <v>0.99999999999999989</v>
      </c>
      <c r="H14" s="19">
        <f t="shared" si="2"/>
        <v>0.79999999999999993</v>
      </c>
      <c r="I14" s="19">
        <f t="shared" si="5"/>
        <v>0.8</v>
      </c>
      <c r="J14">
        <f t="shared" si="0"/>
        <v>0.15999999999999998</v>
      </c>
      <c r="P14">
        <f t="shared" si="6"/>
        <v>0.99999999999999989</v>
      </c>
      <c r="Q14" s="19">
        <f t="shared" si="3"/>
        <v>0.49999999999999994</v>
      </c>
      <c r="R14" s="19">
        <f t="shared" si="8"/>
        <v>0.5</v>
      </c>
      <c r="S14">
        <f t="shared" si="1"/>
        <v>0.12499999999999999</v>
      </c>
    </row>
    <row r="15" spans="2:19" x14ac:dyDescent="0.25">
      <c r="G15">
        <f t="shared" si="4"/>
        <v>1.0999999999999999</v>
      </c>
      <c r="H15" s="19">
        <f t="shared" si="2"/>
        <v>0.87999999999999989</v>
      </c>
      <c r="I15" s="19">
        <f t="shared" si="5"/>
        <v>0.8</v>
      </c>
      <c r="J15">
        <f t="shared" si="0"/>
        <v>0.17599999999999999</v>
      </c>
      <c r="K15" t="s">
        <v>817</v>
      </c>
      <c r="P15">
        <f t="shared" si="6"/>
        <v>1.0999999999999999</v>
      </c>
      <c r="Q15" s="19">
        <f t="shared" si="3"/>
        <v>0.54999999999999993</v>
      </c>
      <c r="R15" s="19">
        <f t="shared" si="8"/>
        <v>0.5</v>
      </c>
      <c r="S15">
        <f t="shared" si="1"/>
        <v>0.13749999999999998</v>
      </c>
    </row>
    <row r="16" spans="2:19" x14ac:dyDescent="0.25">
      <c r="G16">
        <f t="shared" si="4"/>
        <v>1.2</v>
      </c>
      <c r="H16" s="19">
        <f t="shared" si="2"/>
        <v>0.96</v>
      </c>
      <c r="I16" s="19">
        <f t="shared" si="5"/>
        <v>0.8</v>
      </c>
      <c r="J16">
        <f t="shared" si="0"/>
        <v>0.192</v>
      </c>
      <c r="P16">
        <f t="shared" si="6"/>
        <v>1.2</v>
      </c>
      <c r="Q16" s="19">
        <f t="shared" si="3"/>
        <v>0.6</v>
      </c>
      <c r="R16" s="19">
        <f t="shared" si="8"/>
        <v>0.5</v>
      </c>
      <c r="S16">
        <f t="shared" si="1"/>
        <v>0.15</v>
      </c>
    </row>
    <row r="17" spans="7:19" x14ac:dyDescent="0.25">
      <c r="G17">
        <v>3</v>
      </c>
      <c r="H17" s="19">
        <f t="shared" si="2"/>
        <v>2.4000000000000004</v>
      </c>
      <c r="I17" s="19">
        <f t="shared" ref="I17:I20" si="9">H17/G17</f>
        <v>0.80000000000000016</v>
      </c>
      <c r="J17">
        <f t="shared" ref="J17:J20" si="10">H17/$D$6</f>
        <v>0.48000000000000009</v>
      </c>
    </row>
    <row r="18" spans="7:19" x14ac:dyDescent="0.25">
      <c r="G18">
        <f t="shared" ref="G18:G19" si="11">G17+0.1</f>
        <v>3.1</v>
      </c>
      <c r="H18" s="19">
        <f t="shared" si="2"/>
        <v>2.4800000000000004</v>
      </c>
      <c r="I18" s="19">
        <f t="shared" si="9"/>
        <v>0.80000000000000016</v>
      </c>
      <c r="J18">
        <f t="shared" si="10"/>
        <v>0.49600000000000011</v>
      </c>
      <c r="K18" t="s">
        <v>818</v>
      </c>
    </row>
    <row r="19" spans="7:19" x14ac:dyDescent="0.25">
      <c r="G19">
        <f t="shared" si="11"/>
        <v>3.2</v>
      </c>
      <c r="H19" s="19">
        <f t="shared" si="2"/>
        <v>2.5600000000000005</v>
      </c>
      <c r="I19" s="19">
        <f t="shared" si="9"/>
        <v>0.80000000000000016</v>
      </c>
      <c r="J19">
        <f t="shared" si="10"/>
        <v>0.51200000000000012</v>
      </c>
      <c r="M19" s="38" t="s">
        <v>822</v>
      </c>
      <c r="N19" t="s">
        <v>823</v>
      </c>
      <c r="O19" s="38" t="s">
        <v>821</v>
      </c>
      <c r="P19" t="s">
        <v>824</v>
      </c>
      <c r="Q19" t="s">
        <v>805</v>
      </c>
      <c r="R19" s="20" t="s">
        <v>806</v>
      </c>
    </row>
    <row r="20" spans="7:19" x14ac:dyDescent="0.25">
      <c r="G20">
        <f>G19+1</f>
        <v>4.2</v>
      </c>
      <c r="H20" s="19">
        <f t="shared" si="2"/>
        <v>3.3600000000000003</v>
      </c>
      <c r="I20" s="19">
        <f t="shared" si="9"/>
        <v>0.8</v>
      </c>
      <c r="J20">
        <f t="shared" si="10"/>
        <v>0.67200000000000004</v>
      </c>
      <c r="L20" s="38"/>
      <c r="M20" s="38">
        <v>4.3699999999999998E-3</v>
      </c>
      <c r="N20" s="38">
        <f>O20/M20</f>
        <v>915.33180778032045</v>
      </c>
      <c r="O20" s="12">
        <v>4</v>
      </c>
      <c r="P20">
        <v>0.1</v>
      </c>
      <c r="Q20" s="19">
        <f>$O$20/$O$21*P20</f>
        <v>1.8181818181818184E-2</v>
      </c>
      <c r="R20" s="19">
        <f>Q20/P20</f>
        <v>0.18181818181818182</v>
      </c>
      <c r="S20">
        <f t="shared" ref="S20:S30" si="12">Q20/$O$6</f>
        <v>4.5454545454545461E-3</v>
      </c>
    </row>
    <row r="21" spans="7:19" x14ac:dyDescent="0.25">
      <c r="G21">
        <f t="shared" ref="G21:G28" si="13">G20+1</f>
        <v>5.2</v>
      </c>
      <c r="H21" s="19">
        <f t="shared" si="2"/>
        <v>4.16</v>
      </c>
      <c r="I21" s="19">
        <f t="shared" ref="I21:I28" si="14">H21/G21</f>
        <v>0.8</v>
      </c>
      <c r="J21">
        <f t="shared" ref="J21:J28" si="15">H21/$D$6</f>
        <v>0.83200000000000007</v>
      </c>
      <c r="O21" s="7">
        <v>22</v>
      </c>
      <c r="P21">
        <f>P20+0.1</f>
        <v>0.2</v>
      </c>
      <c r="Q21" s="19">
        <f t="shared" ref="Q21:Q37" si="16">$O$20/$O$21*P21</f>
        <v>3.6363636363636369E-2</v>
      </c>
      <c r="R21" s="19">
        <f>Q21/P21</f>
        <v>0.18181818181818182</v>
      </c>
      <c r="S21">
        <f t="shared" si="12"/>
        <v>9.0909090909090922E-3</v>
      </c>
    </row>
    <row r="22" spans="7:19" x14ac:dyDescent="0.25">
      <c r="G22">
        <f t="shared" si="13"/>
        <v>6.2</v>
      </c>
      <c r="H22" s="19">
        <f t="shared" si="2"/>
        <v>4.9600000000000009</v>
      </c>
      <c r="I22" s="19">
        <f t="shared" si="14"/>
        <v>0.80000000000000016</v>
      </c>
      <c r="J22">
        <f t="shared" si="15"/>
        <v>0.99200000000000021</v>
      </c>
      <c r="O22">
        <f>O20/O21</f>
        <v>0.18181818181818182</v>
      </c>
      <c r="P22">
        <f t="shared" ref="P22:P29" si="17">P21+0.1</f>
        <v>0.30000000000000004</v>
      </c>
      <c r="Q22" s="19">
        <f t="shared" si="16"/>
        <v>5.4545454545454557E-2</v>
      </c>
      <c r="R22" s="19">
        <f t="shared" ref="R22:R24" si="18">Q22/P22</f>
        <v>0.18181818181818182</v>
      </c>
      <c r="S22">
        <f t="shared" si="12"/>
        <v>1.3636363636363639E-2</v>
      </c>
    </row>
    <row r="23" spans="7:19" x14ac:dyDescent="0.25">
      <c r="G23">
        <f t="shared" si="13"/>
        <v>7.2</v>
      </c>
      <c r="H23" s="19">
        <f t="shared" si="2"/>
        <v>5.7600000000000007</v>
      </c>
      <c r="I23" s="19">
        <f t="shared" si="14"/>
        <v>0.8</v>
      </c>
      <c r="J23">
        <f t="shared" si="15"/>
        <v>1.1520000000000001</v>
      </c>
      <c r="K23" t="s">
        <v>819</v>
      </c>
      <c r="P23">
        <f t="shared" si="17"/>
        <v>0.4</v>
      </c>
      <c r="Q23" s="19">
        <f t="shared" si="16"/>
        <v>7.2727272727272738E-2</v>
      </c>
      <c r="R23" s="19">
        <f t="shared" si="18"/>
        <v>0.18181818181818182</v>
      </c>
      <c r="S23">
        <f t="shared" si="12"/>
        <v>1.8181818181818184E-2</v>
      </c>
    </row>
    <row r="24" spans="7:19" x14ac:dyDescent="0.25">
      <c r="G24">
        <f t="shared" si="13"/>
        <v>8.1999999999999993</v>
      </c>
      <c r="H24" s="19">
        <f t="shared" si="2"/>
        <v>6.56</v>
      </c>
      <c r="I24" s="19">
        <f t="shared" si="14"/>
        <v>0.8</v>
      </c>
      <c r="J24">
        <f t="shared" si="15"/>
        <v>1.3119999999999998</v>
      </c>
      <c r="P24">
        <f t="shared" si="17"/>
        <v>0.5</v>
      </c>
      <c r="Q24" s="19">
        <f t="shared" si="16"/>
        <v>9.0909090909090912E-2</v>
      </c>
      <c r="R24" s="19">
        <f t="shared" si="18"/>
        <v>0.18181818181818182</v>
      </c>
      <c r="S24">
        <f t="shared" si="12"/>
        <v>2.2727272727272728E-2</v>
      </c>
    </row>
    <row r="25" spans="7:19" x14ac:dyDescent="0.25">
      <c r="G25">
        <f t="shared" si="13"/>
        <v>9.1999999999999993</v>
      </c>
      <c r="H25" s="19">
        <f t="shared" si="2"/>
        <v>7.3599999999999994</v>
      </c>
      <c r="I25" s="19">
        <f t="shared" si="14"/>
        <v>0.8</v>
      </c>
      <c r="J25">
        <f t="shared" si="15"/>
        <v>1.472</v>
      </c>
      <c r="P25">
        <f t="shared" si="17"/>
        <v>0.6</v>
      </c>
      <c r="Q25" s="19">
        <f t="shared" si="16"/>
        <v>0.10909090909090909</v>
      </c>
      <c r="R25" s="22">
        <f>Q25/P25</f>
        <v>0.18181818181818182</v>
      </c>
      <c r="S25">
        <f t="shared" si="12"/>
        <v>2.7272727272727271E-2</v>
      </c>
    </row>
    <row r="26" spans="7:19" x14ac:dyDescent="0.25">
      <c r="G26">
        <f t="shared" si="13"/>
        <v>10.199999999999999</v>
      </c>
      <c r="H26" s="19">
        <f t="shared" si="2"/>
        <v>8.16</v>
      </c>
      <c r="I26" s="19">
        <f t="shared" si="14"/>
        <v>0.8</v>
      </c>
      <c r="J26">
        <f t="shared" si="15"/>
        <v>1.6320000000000001</v>
      </c>
      <c r="P26">
        <f t="shared" si="17"/>
        <v>0.7</v>
      </c>
      <c r="Q26" s="19">
        <f t="shared" si="16"/>
        <v>0.12727272727272726</v>
      </c>
      <c r="R26" s="19">
        <f>Q26/P26</f>
        <v>0.18181818181818182</v>
      </c>
      <c r="S26">
        <f t="shared" si="12"/>
        <v>3.1818181818181815E-2</v>
      </c>
    </row>
    <row r="27" spans="7:19" x14ac:dyDescent="0.25">
      <c r="G27">
        <f t="shared" si="13"/>
        <v>11.2</v>
      </c>
      <c r="H27" s="19">
        <f t="shared" si="2"/>
        <v>8.9599999999999991</v>
      </c>
      <c r="I27" s="19">
        <f t="shared" si="14"/>
        <v>0.79999999999999993</v>
      </c>
      <c r="J27">
        <f t="shared" si="15"/>
        <v>1.7919999999999998</v>
      </c>
      <c r="K27" t="s">
        <v>819</v>
      </c>
      <c r="P27">
        <f t="shared" si="17"/>
        <v>0.79999999999999993</v>
      </c>
      <c r="Q27" s="19">
        <f t="shared" si="16"/>
        <v>0.14545454545454545</v>
      </c>
      <c r="R27" s="19">
        <f t="shared" ref="R27:R30" si="19">Q27/P27</f>
        <v>0.18181818181818182</v>
      </c>
      <c r="S27">
        <f t="shared" si="12"/>
        <v>3.6363636363636362E-2</v>
      </c>
    </row>
    <row r="28" spans="7:19" x14ac:dyDescent="0.25">
      <c r="G28">
        <f t="shared" si="13"/>
        <v>12.2</v>
      </c>
      <c r="H28" s="19">
        <f t="shared" si="2"/>
        <v>9.76</v>
      </c>
      <c r="I28" s="19">
        <f t="shared" si="14"/>
        <v>0.8</v>
      </c>
      <c r="J28">
        <f t="shared" si="15"/>
        <v>1.952</v>
      </c>
      <c r="P28">
        <f t="shared" si="17"/>
        <v>0.89999999999999991</v>
      </c>
      <c r="Q28" s="19">
        <f t="shared" si="16"/>
        <v>0.16363636363636364</v>
      </c>
      <c r="R28" s="19">
        <f t="shared" si="19"/>
        <v>0.18181818181818182</v>
      </c>
      <c r="S28">
        <f t="shared" si="12"/>
        <v>4.0909090909090909E-2</v>
      </c>
    </row>
    <row r="29" spans="7:19" x14ac:dyDescent="0.25">
      <c r="P29">
        <f t="shared" si="17"/>
        <v>0.99999999999999989</v>
      </c>
      <c r="Q29" s="19">
        <f t="shared" si="16"/>
        <v>0.1818181818181818</v>
      </c>
      <c r="R29" s="19">
        <f t="shared" si="19"/>
        <v>0.18181818181818182</v>
      </c>
      <c r="S29">
        <f t="shared" si="12"/>
        <v>4.5454545454545449E-2</v>
      </c>
    </row>
    <row r="30" spans="7:19" x14ac:dyDescent="0.25">
      <c r="P30">
        <f>P29+0.5</f>
        <v>1.5</v>
      </c>
      <c r="Q30" s="19">
        <f t="shared" si="16"/>
        <v>0.27272727272727271</v>
      </c>
      <c r="R30" s="19">
        <f t="shared" si="19"/>
        <v>0.1818181818181818</v>
      </c>
      <c r="S30">
        <f t="shared" si="12"/>
        <v>6.8181818181818177E-2</v>
      </c>
    </row>
    <row r="31" spans="7:19" x14ac:dyDescent="0.25">
      <c r="P31">
        <f t="shared" ref="P31:P37" si="20">P30+0.5</f>
        <v>2</v>
      </c>
      <c r="Q31" s="19">
        <f t="shared" si="16"/>
        <v>0.36363636363636365</v>
      </c>
      <c r="R31" s="19">
        <f t="shared" ref="R31:R37" si="21">Q31/P31</f>
        <v>0.18181818181818182</v>
      </c>
      <c r="S31">
        <f t="shared" ref="S31:S37" si="22">Q31/$O$6</f>
        <v>9.0909090909090912E-2</v>
      </c>
    </row>
    <row r="32" spans="7:19" x14ac:dyDescent="0.25">
      <c r="P32" s="7">
        <f t="shared" si="20"/>
        <v>2.5</v>
      </c>
      <c r="Q32" s="9">
        <f t="shared" si="16"/>
        <v>0.45454545454545459</v>
      </c>
      <c r="R32" s="9">
        <f t="shared" si="21"/>
        <v>0.18181818181818182</v>
      </c>
      <c r="S32" s="7">
        <f t="shared" si="22"/>
        <v>0.11363636363636365</v>
      </c>
    </row>
    <row r="33" spans="16:19" x14ac:dyDescent="0.25">
      <c r="P33">
        <f t="shared" si="20"/>
        <v>3</v>
      </c>
      <c r="Q33" s="19">
        <f t="shared" si="16"/>
        <v>0.54545454545454541</v>
      </c>
      <c r="R33" s="19">
        <f t="shared" si="21"/>
        <v>0.1818181818181818</v>
      </c>
      <c r="S33">
        <f t="shared" si="22"/>
        <v>0.13636363636363635</v>
      </c>
    </row>
    <row r="34" spans="16:19" x14ac:dyDescent="0.25">
      <c r="P34">
        <f t="shared" si="20"/>
        <v>3.5</v>
      </c>
      <c r="Q34" s="19">
        <f t="shared" si="16"/>
        <v>0.63636363636363635</v>
      </c>
      <c r="R34" s="19">
        <f t="shared" si="21"/>
        <v>0.18181818181818182</v>
      </c>
      <c r="S34">
        <f t="shared" si="22"/>
        <v>0.15909090909090909</v>
      </c>
    </row>
    <row r="35" spans="16:19" x14ac:dyDescent="0.25">
      <c r="P35">
        <f t="shared" si="20"/>
        <v>4</v>
      </c>
      <c r="Q35" s="19">
        <f t="shared" si="16"/>
        <v>0.72727272727272729</v>
      </c>
      <c r="R35" s="19">
        <f t="shared" si="21"/>
        <v>0.18181818181818182</v>
      </c>
      <c r="S35">
        <f t="shared" si="22"/>
        <v>0.18181818181818182</v>
      </c>
    </row>
    <row r="36" spans="16:19" x14ac:dyDescent="0.25">
      <c r="P36">
        <f t="shared" si="20"/>
        <v>4.5</v>
      </c>
      <c r="Q36" s="19">
        <f t="shared" si="16"/>
        <v>0.81818181818181823</v>
      </c>
      <c r="R36" s="19">
        <f t="shared" si="21"/>
        <v>0.18181818181818182</v>
      </c>
      <c r="S36">
        <f t="shared" si="22"/>
        <v>0.20454545454545456</v>
      </c>
    </row>
    <row r="37" spans="16:19" x14ac:dyDescent="0.25">
      <c r="P37">
        <f t="shared" si="20"/>
        <v>5</v>
      </c>
      <c r="Q37" s="19">
        <f t="shared" si="16"/>
        <v>0.90909090909090917</v>
      </c>
      <c r="R37" s="19">
        <f t="shared" si="21"/>
        <v>0.18181818181818182</v>
      </c>
      <c r="S37">
        <f t="shared" si="22"/>
        <v>0.22727272727272729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CTRV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2024-08-17T12:52:39Z</dcterms:modified>
</cp:coreProperties>
</file>