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BO - Grant Debit" sheetId="1" r:id="rId1"/>
    <sheet name="FO - Direct Deb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9" i="2" l="1"/>
  <c r="A92" i="2"/>
  <c r="A85" i="2"/>
  <c r="F79" i="2"/>
  <c r="A79" i="2"/>
  <c r="B73" i="2"/>
  <c r="A73" i="2"/>
  <c r="B67" i="2"/>
  <c r="A67" i="2"/>
  <c r="A61" i="2"/>
  <c r="B55" i="2"/>
  <c r="D55" i="2"/>
  <c r="B54" i="2"/>
  <c r="D54" i="2"/>
  <c r="B53" i="2"/>
  <c r="D53" i="2"/>
  <c r="B52" i="2"/>
  <c r="D52" i="2"/>
  <c r="B51" i="2"/>
  <c r="D51" i="2"/>
  <c r="B50" i="2"/>
  <c r="D50" i="2"/>
  <c r="B49" i="2"/>
  <c r="D49" i="2"/>
  <c r="B48" i="2"/>
  <c r="D48" i="2"/>
  <c r="B47" i="2"/>
  <c r="D47" i="2"/>
  <c r="B45" i="2"/>
  <c r="D45" i="2"/>
  <c r="B44" i="2"/>
  <c r="D44" i="2"/>
  <c r="B43" i="2"/>
  <c r="D43" i="2"/>
  <c r="B42" i="2"/>
  <c r="D42" i="2"/>
  <c r="B41" i="2"/>
  <c r="D41" i="2"/>
  <c r="B40" i="2"/>
  <c r="D40" i="2"/>
  <c r="B39" i="2"/>
  <c r="D39" i="2"/>
  <c r="B38" i="2"/>
  <c r="D38" i="2"/>
  <c r="B37" i="2"/>
  <c r="D37" i="2"/>
  <c r="B35" i="2"/>
  <c r="D35" i="2"/>
  <c r="B34" i="2"/>
  <c r="D34" i="2"/>
  <c r="B33" i="2"/>
  <c r="D33" i="2"/>
  <c r="B32" i="2"/>
  <c r="D32" i="2"/>
  <c r="B31" i="2"/>
  <c r="D31" i="2"/>
  <c r="B30" i="2"/>
  <c r="D30" i="2"/>
  <c r="B29" i="2"/>
  <c r="D29" i="2"/>
  <c r="B28" i="2"/>
  <c r="D28" i="2"/>
  <c r="B27" i="2"/>
  <c r="D27" i="2"/>
  <c r="B25" i="2"/>
  <c r="D25" i="2"/>
  <c r="B24" i="2"/>
  <c r="D24" i="2"/>
  <c r="B23" i="2"/>
  <c r="D23" i="2"/>
  <c r="B22" i="2"/>
  <c r="D22" i="2"/>
  <c r="B21" i="2"/>
  <c r="D21" i="2"/>
  <c r="B20" i="2"/>
  <c r="D20" i="2"/>
  <c r="B19" i="2"/>
  <c r="D19" i="2"/>
  <c r="B18" i="2"/>
  <c r="D18" i="2"/>
  <c r="B17" i="2"/>
  <c r="D17" i="2"/>
  <c r="F11" i="2"/>
  <c r="A11" i="2"/>
  <c r="A5" i="2"/>
  <c r="A40" i="1"/>
  <c r="A35" i="1"/>
  <c r="D30" i="1"/>
  <c r="B27" i="1"/>
  <c r="D27" i="1"/>
  <c r="B26" i="1"/>
  <c r="D26" i="1"/>
  <c r="B25" i="1"/>
  <c r="D25" i="1"/>
  <c r="B24" i="1"/>
  <c r="D24" i="1"/>
  <c r="B23" i="1"/>
  <c r="D23" i="1"/>
  <c r="B22" i="1"/>
  <c r="D22" i="1"/>
  <c r="B21" i="1"/>
  <c r="D21" i="1"/>
  <c r="B20" i="1"/>
  <c r="D20" i="1"/>
  <c r="B19" i="1"/>
  <c r="D19" i="1"/>
  <c r="D17" i="1"/>
  <c r="F11" i="1"/>
  <c r="A11" i="1"/>
  <c r="A5" i="1"/>
</calcChain>
</file>

<file path=xl/sharedStrings.xml><?xml version="1.0" encoding="utf-8"?>
<sst xmlns="http://schemas.openxmlformats.org/spreadsheetml/2006/main" count="193" uniqueCount="70">
  <si>
    <t>Menu</t>
  </si>
  <si>
    <t>Script</t>
  </si>
  <si>
    <t>CD</t>
  </si>
  <si>
    <t>ICON</t>
  </si>
  <si>
    <t>NM</t>
  </si>
  <si>
    <t>VERSION</t>
  </si>
  <si>
    <t>MENU_TYPE_CD</t>
  </si>
  <si>
    <t>SUB_TYPE</t>
  </si>
  <si>
    <t>IS_FINANCIAL</t>
  </si>
  <si>
    <t>I</t>
  </si>
  <si>
    <t>COMMIT;</t>
  </si>
  <si>
    <t>Menu Tree</t>
  </si>
  <si>
    <t>PARENT_MENU_CD</t>
  </si>
  <si>
    <t>MENU_CD</t>
  </si>
  <si>
    <t>IDX</t>
  </si>
  <si>
    <t>LVL</t>
  </si>
  <si>
    <t>ID</t>
  </si>
  <si>
    <t>APP</t>
  </si>
  <si>
    <t>GPCASHBO</t>
  </si>
  <si>
    <t>Role Menu</t>
  </si>
  <si>
    <t>BNK_USR_MK</t>
  </si>
  <si>
    <t>BNK_USR_MK_AP</t>
  </si>
  <si>
    <t>DEFAULT</t>
  </si>
  <si>
    <t>Bank Approval Matrix Master</t>
  </si>
  <si>
    <t>Bank Approval Matrix Detail</t>
  </si>
  <si>
    <t>Additional Script</t>
  </si>
  <si>
    <t>Exchange Rate</t>
  </si>
  <si>
    <t>BO Grant Debit</t>
  </si>
  <si>
    <t>MNU_GPCASH_MT_GRANT_DEBIT</t>
  </si>
  <si>
    <t>Grant Debit</t>
  </si>
  <si>
    <t>MNU_GPCASH_CUST_MANAGEMENT</t>
  </si>
  <si>
    <t>Y</t>
  </si>
  <si>
    <t>GPCASHIB</t>
  </si>
  <si>
    <t>GPCASHIB_ADMIN</t>
  </si>
  <si>
    <t>MNU_GPCASH_F_PURCHASE = Purchase</t>
  </si>
  <si>
    <t>CRP_USR_MK</t>
  </si>
  <si>
    <t>CRP_USR_MK_AP</t>
  </si>
  <si>
    <t>CRP_USR_MK_AP_RL</t>
  </si>
  <si>
    <t>CRP_USR_MK_RL</t>
  </si>
  <si>
    <t>Service</t>
  </si>
  <si>
    <t>SRVC_TYP_CD</t>
  </si>
  <si>
    <t>TRX</t>
  </si>
  <si>
    <t>Service Charge</t>
  </si>
  <si>
    <t>Charge Sequence</t>
  </si>
  <si>
    <t>APP_CD</t>
  </si>
  <si>
    <t>SRVC_CD</t>
  </si>
  <si>
    <t>Service Currency Matrix</t>
  </si>
  <si>
    <t>CCY_MTRX_CD</t>
  </si>
  <si>
    <t>LL</t>
  </si>
  <si>
    <t>Bank Transaction Limit</t>
  </si>
  <si>
    <t>CCY_CD</t>
  </si>
  <si>
    <t>SRVC_CCY_MTRX_ID</t>
  </si>
  <si>
    <t>MIN_AMT_LMT</t>
  </si>
  <si>
    <t>MAX_AMT_LMT</t>
  </si>
  <si>
    <t>IDR</t>
  </si>
  <si>
    <t>Cut Off Time</t>
  </si>
  <si>
    <t>START_TIME</t>
  </si>
  <si>
    <t>END_TIME</t>
  </si>
  <si>
    <t>00:00</t>
  </si>
  <si>
    <t>23:59</t>
  </si>
  <si>
    <t>Transaction Status Mapping</t>
  </si>
  <si>
    <t>MENU_SERVICE</t>
  </si>
  <si>
    <t>FO - Direct Debit</t>
  </si>
  <si>
    <t>MNU_GPCASH_F_DIRECT_DEBIT</t>
  </si>
  <si>
    <t>Direct Debit</t>
  </si>
  <si>
    <t>T</t>
  </si>
  <si>
    <t>BULK</t>
  </si>
  <si>
    <t>MNU_GPCASH_F_MASS_FUND_TRF</t>
  </si>
  <si>
    <t>GPT_MFT_DIRECT_DEBIT</t>
  </si>
  <si>
    <t>DirectDebitService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</si>
</sst>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 applyFill="1"/>
    <xf numFmtId="0" fontId="4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1" fillId="0" borderId="0" xfId="0" applyFont="1" applyFill="1"/>
    <xf numFmtId="0" fontId="3" fillId="0" borderId="0" xfId="0" applyFont="1"/>
    <xf numFmtId="0" fontId="3" fillId="5" borderId="0" xfId="0" applyFont="1" applyFill="1"/>
    <xf numFmtId="0" fontId="1" fillId="4" borderId="0" xfId="0" applyFont="1" applyFill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topLeftCell="A28" workbookViewId="0">
      <selection activeCell="B37" sqref="B37"/>
    </sheetView>
  </sheetViews>
  <sheetFormatPr defaultRowHeight="15" x14ac:dyDescent="0.25"/>
  <cols>
    <col min="1" max="1" width="31.85546875" bestFit="1" customWidth="1"/>
    <col min="2" max="2" width="37.5703125" customWidth="1"/>
    <col min="3" max="3" width="20" customWidth="1"/>
    <col min="4" max="4" width="14.42578125" customWidth="1"/>
    <col min="6" max="6" width="17.5703125" customWidth="1"/>
    <col min="7" max="7" width="12.28515625" customWidth="1"/>
  </cols>
  <sheetData>
    <row r="1" spans="1:16384" s="1" customFormat="1" ht="36" customHeight="1" x14ac:dyDescent="0.5">
      <c r="A1" s="1" t="s">
        <v>27</v>
      </c>
    </row>
    <row r="2" spans="1:16384" s="2" customFormat="1" x14ac:dyDescent="0.25"/>
    <row r="3" spans="1:16384" s="4" customFormat="1" x14ac:dyDescent="0.25">
      <c r="A3" s="3" t="s">
        <v>0</v>
      </c>
    </row>
    <row r="4" spans="1:16384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16384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('MNU_GPCASH_MT_GRANT_DEBIT', 'N', 'Grant Debit', '', 999, 'N', 'Grant Debit', 'Y', 0, 'I', '','');</v>
      </c>
      <c r="B5" t="s">
        <v>28</v>
      </c>
      <c r="C5"/>
      <c r="D5" t="s">
        <v>29</v>
      </c>
      <c r="E5">
        <v>0</v>
      </c>
      <c r="F5" t="s">
        <v>9</v>
      </c>
    </row>
    <row r="6" spans="1:16384" s="2" customFormat="1" x14ac:dyDescent="0.25">
      <c r="A6" s="7" t="s">
        <v>10</v>
      </c>
    </row>
    <row r="7" spans="1:16384" s="2" customFormat="1" x14ac:dyDescent="0.25">
      <c r="A7" s="7"/>
    </row>
    <row r="8" spans="1:16384" s="2" customFormat="1" x14ac:dyDescent="0.25">
      <c r="A8" s="7"/>
    </row>
    <row r="9" spans="1:16384" s="4" customFormat="1" x14ac:dyDescent="0.25">
      <c r="A9" s="3" t="s">
        <v>11</v>
      </c>
    </row>
    <row r="10" spans="1:16384" s="6" customFormat="1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16384" s="2" customFormat="1" x14ac:dyDescent="0.25">
      <c r="A11" t="str">
        <f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('MNU_GPCASH_MT_GRANT_DEBIT42', 'SYSTEM', NULL, 4, 2, NULL, NULL, 'GPCASHBO', 'MNU_GPCASH_MT_GRANT_DEBIT', 'MNU_GPCASH_CUST_MANAGEMENT');</v>
      </c>
      <c r="B11" t="s">
        <v>30</v>
      </c>
      <c r="C11" t="s">
        <v>28</v>
      </c>
      <c r="D11">
        <v>4</v>
      </c>
      <c r="E11">
        <v>2</v>
      </c>
      <c r="F11" t="str">
        <f>C11 &amp;D11 &amp;E11</f>
        <v>MNU_GPCASH_MT_GRANT_DEBIT42</v>
      </c>
      <c r="G11" s="7" t="s">
        <v>18</v>
      </c>
    </row>
    <row r="12" spans="1:16384" s="2" customFormat="1" x14ac:dyDescent="0.25">
      <c r="A12" s="7" t="s">
        <v>10</v>
      </c>
    </row>
    <row r="13" spans="1:16384" s="2" customFormat="1" x14ac:dyDescent="0.25">
      <c r="A13" s="7"/>
    </row>
    <row r="14" spans="1:16384" s="4" customFormat="1" x14ac:dyDescent="0.25">
      <c r="A14" s="3" t="s">
        <v>19</v>
      </c>
    </row>
    <row r="15" spans="1:16384" s="5" customFormat="1" x14ac:dyDescent="0.25">
      <c r="A15" s="5" t="s">
        <v>26</v>
      </c>
    </row>
    <row r="16" spans="1:16384" s="9" customFormat="1" x14ac:dyDescent="0.25">
      <c r="A16" s="8" t="s">
        <v>20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4" x14ac:dyDescent="0.25">
      <c r="A17" t="s">
        <v>28</v>
      </c>
      <c r="B17" t="s">
        <v>20</v>
      </c>
      <c r="C17">
        <v>1</v>
      </c>
      <c r="D17" t="str">
        <f>"Insert into IDM_ROLE_MENU(ID, CREATED_BY, CREATED_DT, UPDATED_BY, UPDATED_DT, MENU_CD, ROLE_CD)Values(sys_guid(), 'SYSTEM', sysdate, NULL, NULL, '" &amp; A17 &amp; "', '" &amp; B17 &amp; "');"</f>
        <v>Insert into IDM_ROLE_MENU(ID, CREATED_BY, CREATED_DT, UPDATED_BY, UPDATED_DT, MENU_CD, ROLE_CD)Values(sys_guid(), 'SYSTEM', sysdate, NULL, NULL, 'MNU_GPCASH_MT_GRANT_DEBIT', 'BNK_USR_MK');</v>
      </c>
    </row>
    <row r="18" spans="1:4" x14ac:dyDescent="0.25">
      <c r="A18" s="8" t="s">
        <v>21</v>
      </c>
    </row>
    <row r="19" spans="1:4" x14ac:dyDescent="0.25">
      <c r="A19" t="s">
        <v>28</v>
      </c>
      <c r="B19" t="str">
        <f>$A$18 &amp; C19</f>
        <v>BNK_USR_MK_AP1</v>
      </c>
      <c r="C19">
        <v>1</v>
      </c>
      <c r="D19" t="str">
        <f>"Insert into IDM_ROLE_MENU(ID, CREATED_BY, CREATED_DT, UPDATED_BY, UPDATED_DT, MENU_CD, ROLE_CD)Values(sys_guid(), 'SYSTEM', sysdate, NULL, NULL, '" &amp; A19 &amp; "', '" &amp; B19 &amp; "');"</f>
        <v>Insert into IDM_ROLE_MENU(ID, CREATED_BY, CREATED_DT, UPDATED_BY, UPDATED_DT, MENU_CD, ROLE_CD)Values(sys_guid(), 'SYSTEM', sysdate, NULL, NULL, 'MNU_GPCASH_MT_GRANT_DEBIT', 'BNK_USR_MK_AP1');</v>
      </c>
    </row>
    <row r="20" spans="1:4" x14ac:dyDescent="0.25">
      <c r="A20" t="s">
        <v>28</v>
      </c>
      <c r="B20" t="str">
        <f t="shared" ref="B20:B27" si="0">$A$18 &amp; C20</f>
        <v>BNK_USR_MK_AP2</v>
      </c>
      <c r="C20">
        <v>2</v>
      </c>
      <c r="D20" t="str">
        <f t="shared" ref="D20:D27" si="1">"Insert into IDM_ROLE_MENU(ID, CREATED_BY, CREATED_DT, UPDATED_BY, UPDATED_DT, MENU_CD, ROLE_CD)Values(sys_guid(), 'SYSTEM', sysdate, NULL, NULL, '" &amp; A20 &amp; "', '" &amp; B20 &amp; "');"</f>
        <v>Insert into IDM_ROLE_MENU(ID, CREATED_BY, CREATED_DT, UPDATED_BY, UPDATED_DT, MENU_CD, ROLE_CD)Values(sys_guid(), 'SYSTEM', sysdate, NULL, NULL, 'MNU_GPCASH_MT_GRANT_DEBIT', 'BNK_USR_MK_AP2');</v>
      </c>
    </row>
    <row r="21" spans="1:4" x14ac:dyDescent="0.25">
      <c r="A21" t="s">
        <v>28</v>
      </c>
      <c r="B21" t="str">
        <f t="shared" si="0"/>
        <v>BNK_USR_MK_AP3</v>
      </c>
      <c r="C21">
        <v>3</v>
      </c>
      <c r="D21" t="str">
        <f t="shared" si="1"/>
        <v>Insert into IDM_ROLE_MENU(ID, CREATED_BY, CREATED_DT, UPDATED_BY, UPDATED_DT, MENU_CD, ROLE_CD)Values(sys_guid(), 'SYSTEM', sysdate, NULL, NULL, 'MNU_GPCASH_MT_GRANT_DEBIT', 'BNK_USR_MK_AP3');</v>
      </c>
    </row>
    <row r="22" spans="1:4" x14ac:dyDescent="0.25">
      <c r="A22" t="s">
        <v>28</v>
      </c>
      <c r="B22" t="str">
        <f t="shared" si="0"/>
        <v>BNK_USR_MK_AP4</v>
      </c>
      <c r="C22">
        <v>4</v>
      </c>
      <c r="D22" t="str">
        <f t="shared" si="1"/>
        <v>Insert into IDM_ROLE_MENU(ID, CREATED_BY, CREATED_DT, UPDATED_BY, UPDATED_DT, MENU_CD, ROLE_CD)Values(sys_guid(), 'SYSTEM', sysdate, NULL, NULL, 'MNU_GPCASH_MT_GRANT_DEBIT', 'BNK_USR_MK_AP4');</v>
      </c>
    </row>
    <row r="23" spans="1:4" x14ac:dyDescent="0.25">
      <c r="A23" t="s">
        <v>28</v>
      </c>
      <c r="B23" t="str">
        <f t="shared" si="0"/>
        <v>BNK_USR_MK_AP5</v>
      </c>
      <c r="C23">
        <v>5</v>
      </c>
      <c r="D23" t="str">
        <f t="shared" si="1"/>
        <v>Insert into IDM_ROLE_MENU(ID, CREATED_BY, CREATED_DT, UPDATED_BY, UPDATED_DT, MENU_CD, ROLE_CD)Values(sys_guid(), 'SYSTEM', sysdate, NULL, NULL, 'MNU_GPCASH_MT_GRANT_DEBIT', 'BNK_USR_MK_AP5');</v>
      </c>
    </row>
    <row r="24" spans="1:4" x14ac:dyDescent="0.25">
      <c r="A24" t="s">
        <v>28</v>
      </c>
      <c r="B24" t="str">
        <f t="shared" si="0"/>
        <v>BNK_USR_MK_AP6</v>
      </c>
      <c r="C24">
        <v>6</v>
      </c>
      <c r="D24" t="str">
        <f t="shared" si="1"/>
        <v>Insert into IDM_ROLE_MENU(ID, CREATED_BY, CREATED_DT, UPDATED_BY, UPDATED_DT, MENU_CD, ROLE_CD)Values(sys_guid(), 'SYSTEM', sysdate, NULL, NULL, 'MNU_GPCASH_MT_GRANT_DEBIT', 'BNK_USR_MK_AP6');</v>
      </c>
    </row>
    <row r="25" spans="1:4" x14ac:dyDescent="0.25">
      <c r="A25" t="s">
        <v>28</v>
      </c>
      <c r="B25" t="str">
        <f t="shared" si="0"/>
        <v>BNK_USR_MK_AP7</v>
      </c>
      <c r="C25">
        <v>7</v>
      </c>
      <c r="D25" t="str">
        <f t="shared" si="1"/>
        <v>Insert into IDM_ROLE_MENU(ID, CREATED_BY, CREATED_DT, UPDATED_BY, UPDATED_DT, MENU_CD, ROLE_CD)Values(sys_guid(), 'SYSTEM', sysdate, NULL, NULL, 'MNU_GPCASH_MT_GRANT_DEBIT', 'BNK_USR_MK_AP7');</v>
      </c>
    </row>
    <row r="26" spans="1:4" x14ac:dyDescent="0.25">
      <c r="A26" t="s">
        <v>28</v>
      </c>
      <c r="B26" t="str">
        <f t="shared" si="0"/>
        <v>BNK_USR_MK_AP8</v>
      </c>
      <c r="C26">
        <v>8</v>
      </c>
      <c r="D26" t="str">
        <f t="shared" si="1"/>
        <v>Insert into IDM_ROLE_MENU(ID, CREATED_BY, CREATED_DT, UPDATED_BY, UPDATED_DT, MENU_CD, ROLE_CD)Values(sys_guid(), 'SYSTEM', sysdate, NULL, NULL, 'MNU_GPCASH_MT_GRANT_DEBIT', 'BNK_USR_MK_AP8');</v>
      </c>
    </row>
    <row r="27" spans="1:4" x14ac:dyDescent="0.25">
      <c r="A27" t="s">
        <v>28</v>
      </c>
      <c r="B27" t="str">
        <f t="shared" si="0"/>
        <v>BNK_USR_MK_AP9</v>
      </c>
      <c r="C27">
        <v>9</v>
      </c>
      <c r="D27" t="str">
        <f t="shared" si="1"/>
        <v>Insert into IDM_ROLE_MENU(ID, CREATED_BY, CREATED_DT, UPDATED_BY, UPDATED_DT, MENU_CD, ROLE_CD)Values(sys_guid(), 'SYSTEM', sysdate, NULL, NULL, 'MNU_GPCASH_MT_GRANT_DEBIT', 'BNK_USR_MK_AP9');</v>
      </c>
    </row>
    <row r="29" spans="1:4" x14ac:dyDescent="0.25">
      <c r="A29" s="8" t="s">
        <v>22</v>
      </c>
    </row>
    <row r="30" spans="1:4" x14ac:dyDescent="0.25">
      <c r="A30" t="s">
        <v>28</v>
      </c>
      <c r="B30" t="s">
        <v>22</v>
      </c>
      <c r="C30">
        <v>1</v>
      </c>
      <c r="D30" t="str">
        <f>"Insert into IDM_ROLE_MENU(ID, CREATED_BY, CREATED_DT, UPDATED_BY, UPDATED_DT, MENU_CD, ROLE_CD)Values(sys_guid(), 'SYSTEM', sysdate, NULL, NULL, '" &amp; A30 &amp; "', '" &amp; B30 &amp; "');"</f>
        <v>Insert into IDM_ROLE_MENU(ID, CREATED_BY, CREATED_DT, UPDATED_BY, UPDATED_DT, MENU_CD, ROLE_CD)Values(sys_guid(), 'SYSTEM', sysdate, NULL, NULL, 'MNU_GPCASH_MT_GRANT_DEBIT', 'DEFAULT');</v>
      </c>
    </row>
    <row r="31" spans="1:4" x14ac:dyDescent="0.25">
      <c r="D31" s="7" t="s">
        <v>10</v>
      </c>
    </row>
    <row r="33" spans="1:7" s="4" customFormat="1" x14ac:dyDescent="0.25">
      <c r="A33" s="3" t="s">
        <v>23</v>
      </c>
    </row>
    <row r="34" spans="1:7" s="6" customFormat="1" x14ac:dyDescent="0.25">
      <c r="A34" s="5" t="s">
        <v>1</v>
      </c>
      <c r="B34" s="5" t="s">
        <v>2</v>
      </c>
      <c r="C34" s="5"/>
      <c r="D34" s="5"/>
      <c r="E34" s="5"/>
      <c r="F34" s="5"/>
      <c r="G34" s="5"/>
    </row>
    <row r="35" spans="1:7" x14ac:dyDescent="0.25">
      <c r="A35" t="str">
        <f>"Insert into PRO_BANK_APRV_MTRX (ID, CREATED_BY, CREATED_DT, IS_DELETE, IDX, NO_APRV, UPDATED_BY, UPDATED_DT, VERSION, MENU_CD) Values ('" &amp; B35 &amp; "', 'SYSTEM', NULL, 'N', 1, 1, NULL, NULL, 0, '"&amp;  B35 &amp;"');"</f>
        <v>Insert into PRO_BANK_APRV_MTRX (ID, CREATED_BY, CREATED_DT, IS_DELETE, IDX, NO_APRV, UPDATED_BY, UPDATED_DT, VERSION, MENU_CD) Values ('MNU_GPCASH_MT_GRANT_DEBIT', 'SYSTEM', NULL, 'N', 1, 1, NULL, NULL, 0, 'MNU_GPCASH_MT_GRANT_DEBIT');</v>
      </c>
      <c r="B35" t="s">
        <v>28</v>
      </c>
    </row>
    <row r="36" spans="1:7" x14ac:dyDescent="0.25">
      <c r="A36" t="s">
        <v>10</v>
      </c>
    </row>
    <row r="38" spans="1:7" s="4" customFormat="1" x14ac:dyDescent="0.25">
      <c r="A38" s="3" t="s">
        <v>24</v>
      </c>
    </row>
    <row r="39" spans="1:7" s="6" customFormat="1" x14ac:dyDescent="0.25">
      <c r="A39" s="5" t="s">
        <v>1</v>
      </c>
      <c r="B39" s="5" t="s">
        <v>2</v>
      </c>
      <c r="C39" s="5"/>
      <c r="D39" s="5"/>
      <c r="E39" s="5"/>
      <c r="F39" s="5"/>
      <c r="G39" s="5"/>
    </row>
    <row r="40" spans="1:7" x14ac:dyDescent="0.25">
      <c r="A40" t="str">
        <f>"Insert into PRO_BANK_APRV_MTRX_DTL (ID, CREATED_BY, CREATED_DT, NO_USER, SEQ_NO, UPDATED_BY, UPDATED_DT, VERSION, APRV_LVL_CD, BANK_APRV_MTRX_ID) Values ('" &amp; B40 &amp; "', NULL, NULL, 1, 1, 'SYSTEM', null, 0, '1', '" &amp; B40 &amp;"');"</f>
        <v>Insert into PRO_BANK_APRV_MTRX_DTL (ID, CREATED_BY, CREATED_DT, NO_USER, SEQ_NO, UPDATED_BY, UPDATED_DT, VERSION, APRV_LVL_CD, BANK_APRV_MTRX_ID) Values ('MNU_GPCASH_MT_GRANT_DEBIT', NULL, NULL, 1, 1, 'SYSTEM', null, 0, '1', 'MNU_GPCASH_MT_GRANT_DEBIT');</v>
      </c>
      <c r="B40" t="s">
        <v>28</v>
      </c>
    </row>
    <row r="41" spans="1:7" x14ac:dyDescent="0.25">
      <c r="A41" t="s">
        <v>10</v>
      </c>
    </row>
    <row r="43" spans="1:7" s="4" customFormat="1" x14ac:dyDescent="0.25">
      <c r="A43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opLeftCell="A73" zoomScaleNormal="100" workbookViewId="0">
      <selection activeCell="A85" sqref="A85:A86"/>
    </sheetView>
  </sheetViews>
  <sheetFormatPr defaultRowHeight="15" x14ac:dyDescent="0.25"/>
  <cols>
    <col min="1" max="1" width="40.140625" customWidth="1"/>
    <col min="2" max="2" width="37.5703125" customWidth="1"/>
    <col min="3" max="3" width="20" customWidth="1"/>
    <col min="5" max="5" width="29.42578125" customWidth="1"/>
    <col min="6" max="6" width="27.140625" customWidth="1"/>
    <col min="7" max="7" width="12.28515625" customWidth="1"/>
  </cols>
  <sheetData>
    <row r="1" spans="1:16384" s="1" customFormat="1" ht="36" customHeight="1" x14ac:dyDescent="0.5">
      <c r="A1" s="1" t="s">
        <v>62</v>
      </c>
    </row>
    <row r="2" spans="1:16384" s="2" customFormat="1" x14ac:dyDescent="0.25"/>
    <row r="3" spans="1:16384" s="4" customFormat="1" x14ac:dyDescent="0.25">
      <c r="A3" s="3" t="s">
        <v>0</v>
      </c>
    </row>
    <row r="4" spans="1:16384" s="6" customForma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16384" s="2" customFormat="1" x14ac:dyDescent="0.25">
      <c r="A5" t="str">
        <f>"Insert into IDM_MENU(CD, IS_DELETE, DSCP, ICON, IDX, IS_INACTIVE, NM, IS_SYSTEM, VERSION, MENU_TYPE_CD, SUB_TYPE, IS_FINANCIAL) Values ('" &amp; B5 &amp; "', 'N', '" &amp; D5 &amp; "', '" &amp; C5 &amp; "', 999, 'N', '" &amp; D5 &amp; "', 'Y', 0, '" &amp; F5 &amp; "', '" &amp; G5 &amp; "','" &amp; H5 &amp; "');"</f>
        <v>Insert into IDM_MENU(CD, IS_DELETE, DSCP, ICON, IDX, IS_INACTIVE, NM, IS_SYSTEM, VERSION, MENU_TYPE_CD, SUB_TYPE, IS_FINANCIAL) Values ('MNU_GPCASH_F_DIRECT_DEBIT', 'N', 'Direct Debit', '', 999, 'N', 'Direct Debit', 'Y', 0, 'T', 'BULK','Y');</v>
      </c>
      <c r="B5" t="s">
        <v>63</v>
      </c>
      <c r="C5"/>
      <c r="D5" t="s">
        <v>64</v>
      </c>
      <c r="E5">
        <v>0</v>
      </c>
      <c r="F5" t="s">
        <v>65</v>
      </c>
      <c r="G5" s="2" t="s">
        <v>66</v>
      </c>
      <c r="H5" s="2" t="s">
        <v>31</v>
      </c>
    </row>
    <row r="6" spans="1:16384" s="2" customFormat="1" ht="14.25" customHeight="1" x14ac:dyDescent="0.25">
      <c r="A6" s="2" t="s">
        <v>10</v>
      </c>
    </row>
    <row r="7" spans="1:16384" s="2" customFormat="1" ht="14.25" customHeight="1" x14ac:dyDescent="0.25"/>
    <row r="8" spans="1:16384" s="2" customFormat="1" ht="14.25" customHeight="1" x14ac:dyDescent="0.25"/>
    <row r="9" spans="1:16384" s="4" customFormat="1" x14ac:dyDescent="0.25">
      <c r="A9" s="3" t="s">
        <v>11</v>
      </c>
    </row>
    <row r="10" spans="1:16384" s="6" customFormat="1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16384" s="2" customFormat="1" x14ac:dyDescent="0.25">
      <c r="A11" t="str">
        <f t="shared" ref="A11" si="0">"Insert into IDM_MENU_TREE (ID, CREATED_BY, CREATED_DT, IDX, LVL, UPDATED_BY, UPDATED_DT, APP_CD, MENU_CD, PARENT_MENU_CD) Values ('" &amp; F11 &amp; "', 'SYSTEM', NULL, " &amp; D11 &amp; ", " &amp; E11 &amp; ", NULL, NULL, '" &amp; G11 &amp; "', '" &amp; C11 &amp; "', '" &amp; B11 &amp; "');"</f>
        <v>Insert into IDM_MENU_TREE (ID, CREATED_BY, CREATED_DT, IDX, LVL, UPDATED_BY, UPDATED_DT, APP_CD, MENU_CD, PARENT_MENU_CD) Values ('MNU_GPCASH_F_DIRECT_DEBIT22', 'SYSTEM', NULL, 2, 2, NULL, NULL, 'GPCASHIB', 'MNU_GPCASH_F_DIRECT_DEBIT', 'MNU_GPCASH_F_MASS_FUND_TRF');</v>
      </c>
      <c r="B11" t="s">
        <v>67</v>
      </c>
      <c r="C11" t="s">
        <v>63</v>
      </c>
      <c r="D11">
        <v>2</v>
      </c>
      <c r="E11">
        <v>2</v>
      </c>
      <c r="F11" t="str">
        <f t="shared" ref="F11" si="1">C11 &amp;D11 &amp;E11</f>
        <v>MNU_GPCASH_F_DIRECT_DEBIT22</v>
      </c>
      <c r="G11" s="7" t="s">
        <v>32</v>
      </c>
    </row>
    <row r="12" spans="1:16384" s="2" customFormat="1" ht="14.25" customHeight="1" x14ac:dyDescent="0.25">
      <c r="A12" s="7" t="s">
        <v>10</v>
      </c>
    </row>
    <row r="13" spans="1:16384" s="2" customFormat="1" ht="14.25" customHeight="1" x14ac:dyDescent="0.25">
      <c r="A13"/>
      <c r="B13"/>
      <c r="C13"/>
      <c r="D13"/>
      <c r="E13"/>
      <c r="F13"/>
      <c r="G13" s="7" t="s">
        <v>33</v>
      </c>
    </row>
    <row r="14" spans="1:16384" s="4" customFormat="1" x14ac:dyDescent="0.25">
      <c r="A14" s="3" t="s">
        <v>19</v>
      </c>
    </row>
    <row r="15" spans="1:16384" s="5" customFormat="1" x14ac:dyDescent="0.25">
      <c r="A15" s="5" t="s">
        <v>34</v>
      </c>
    </row>
    <row r="16" spans="1:16384" s="9" customFormat="1" x14ac:dyDescent="0.25">
      <c r="A16" s="8" t="s">
        <v>35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4" x14ac:dyDescent="0.25">
      <c r="A17" t="s">
        <v>63</v>
      </c>
      <c r="B17" t="str">
        <f>$A$16 &amp; C17</f>
        <v>CRP_USR_MK1</v>
      </c>
      <c r="C17">
        <v>1</v>
      </c>
      <c r="D17" t="str">
        <f>"Insert into IDM_ROLE_MENU(ID, CREATED_BY, CREATED_DT, UPDATED_BY, UPDATED_DT, MENU_CD, ROLE_CD)Values(sys_guid(), 'SYSTEM', sysdate, NULL, NULL, '" &amp; A17 &amp; "', '" &amp; B17 &amp; "');"</f>
        <v>Insert into IDM_ROLE_MENU(ID, CREATED_BY, CREATED_DT, UPDATED_BY, UPDATED_DT, MENU_CD, ROLE_CD)Values(sys_guid(), 'SYSTEM', sysdate, NULL, NULL, 'MNU_GPCASH_F_DIRECT_DEBIT', 'CRP_USR_MK1');</v>
      </c>
    </row>
    <row r="18" spans="1:4" x14ac:dyDescent="0.25">
      <c r="A18" t="s">
        <v>63</v>
      </c>
      <c r="B18" t="str">
        <f t="shared" ref="B18:B25" si="2">$A$16 &amp; C18</f>
        <v>CRP_USR_MK2</v>
      </c>
      <c r="C18">
        <v>2</v>
      </c>
      <c r="D18" t="str">
        <f t="shared" ref="D18:D25" si="3">"Insert into IDM_ROLE_MENU(ID, CREATED_BY, CREATED_DT, UPDATED_BY, UPDATED_DT, MENU_CD, ROLE_CD)Values(sys_guid(), 'SYSTEM', sysdate, NULL, NULL, '" &amp; A18 &amp; "', '" &amp; B18 &amp; "');"</f>
        <v>Insert into IDM_ROLE_MENU(ID, CREATED_BY, CREATED_DT, UPDATED_BY, UPDATED_DT, MENU_CD, ROLE_CD)Values(sys_guid(), 'SYSTEM', sysdate, NULL, NULL, 'MNU_GPCASH_F_DIRECT_DEBIT', 'CRP_USR_MK2');</v>
      </c>
    </row>
    <row r="19" spans="1:4" x14ac:dyDescent="0.25">
      <c r="A19" t="s">
        <v>63</v>
      </c>
      <c r="B19" t="str">
        <f t="shared" si="2"/>
        <v>CRP_USR_MK3</v>
      </c>
      <c r="C19">
        <v>3</v>
      </c>
      <c r="D19" t="str">
        <f t="shared" si="3"/>
        <v>Insert into IDM_ROLE_MENU(ID, CREATED_BY, CREATED_DT, UPDATED_BY, UPDATED_DT, MENU_CD, ROLE_CD)Values(sys_guid(), 'SYSTEM', sysdate, NULL, NULL, 'MNU_GPCASH_F_DIRECT_DEBIT', 'CRP_USR_MK3');</v>
      </c>
    </row>
    <row r="20" spans="1:4" x14ac:dyDescent="0.25">
      <c r="A20" t="s">
        <v>63</v>
      </c>
      <c r="B20" t="str">
        <f t="shared" si="2"/>
        <v>CRP_USR_MK4</v>
      </c>
      <c r="C20">
        <v>4</v>
      </c>
      <c r="D20" t="str">
        <f t="shared" si="3"/>
        <v>Insert into IDM_ROLE_MENU(ID, CREATED_BY, CREATED_DT, UPDATED_BY, UPDATED_DT, MENU_CD, ROLE_CD)Values(sys_guid(), 'SYSTEM', sysdate, NULL, NULL, 'MNU_GPCASH_F_DIRECT_DEBIT', 'CRP_USR_MK4');</v>
      </c>
    </row>
    <row r="21" spans="1:4" x14ac:dyDescent="0.25">
      <c r="A21" t="s">
        <v>63</v>
      </c>
      <c r="B21" t="str">
        <f t="shared" si="2"/>
        <v>CRP_USR_MK5</v>
      </c>
      <c r="C21">
        <v>5</v>
      </c>
      <c r="D21" t="str">
        <f t="shared" si="3"/>
        <v>Insert into IDM_ROLE_MENU(ID, CREATED_BY, CREATED_DT, UPDATED_BY, UPDATED_DT, MENU_CD, ROLE_CD)Values(sys_guid(), 'SYSTEM', sysdate, NULL, NULL, 'MNU_GPCASH_F_DIRECT_DEBIT', 'CRP_USR_MK5');</v>
      </c>
    </row>
    <row r="22" spans="1:4" x14ac:dyDescent="0.25">
      <c r="A22" t="s">
        <v>63</v>
      </c>
      <c r="B22" t="str">
        <f t="shared" si="2"/>
        <v>CRP_USR_MK6</v>
      </c>
      <c r="C22">
        <v>6</v>
      </c>
      <c r="D22" t="str">
        <f t="shared" si="3"/>
        <v>Insert into IDM_ROLE_MENU(ID, CREATED_BY, CREATED_DT, UPDATED_BY, UPDATED_DT, MENU_CD, ROLE_CD)Values(sys_guid(), 'SYSTEM', sysdate, NULL, NULL, 'MNU_GPCASH_F_DIRECT_DEBIT', 'CRP_USR_MK6');</v>
      </c>
    </row>
    <row r="23" spans="1:4" x14ac:dyDescent="0.25">
      <c r="A23" t="s">
        <v>63</v>
      </c>
      <c r="B23" t="str">
        <f t="shared" si="2"/>
        <v>CRP_USR_MK7</v>
      </c>
      <c r="C23">
        <v>7</v>
      </c>
      <c r="D23" t="str">
        <f t="shared" si="3"/>
        <v>Insert into IDM_ROLE_MENU(ID, CREATED_BY, CREATED_DT, UPDATED_BY, UPDATED_DT, MENU_CD, ROLE_CD)Values(sys_guid(), 'SYSTEM', sysdate, NULL, NULL, 'MNU_GPCASH_F_DIRECT_DEBIT', 'CRP_USR_MK7');</v>
      </c>
    </row>
    <row r="24" spans="1:4" x14ac:dyDescent="0.25">
      <c r="A24" t="s">
        <v>63</v>
      </c>
      <c r="B24" t="str">
        <f t="shared" si="2"/>
        <v>CRP_USR_MK8</v>
      </c>
      <c r="C24">
        <v>8</v>
      </c>
      <c r="D24" t="str">
        <f t="shared" si="3"/>
        <v>Insert into IDM_ROLE_MENU(ID, CREATED_BY, CREATED_DT, UPDATED_BY, UPDATED_DT, MENU_CD, ROLE_CD)Values(sys_guid(), 'SYSTEM', sysdate, NULL, NULL, 'MNU_GPCASH_F_DIRECT_DEBIT', 'CRP_USR_MK8');</v>
      </c>
    </row>
    <row r="25" spans="1:4" x14ac:dyDescent="0.25">
      <c r="A25" t="s">
        <v>63</v>
      </c>
      <c r="B25" t="str">
        <f t="shared" si="2"/>
        <v>CRP_USR_MK9</v>
      </c>
      <c r="C25">
        <v>9</v>
      </c>
      <c r="D25" t="str">
        <f t="shared" si="3"/>
        <v>Insert into IDM_ROLE_MENU(ID, CREATED_BY, CREATED_DT, UPDATED_BY, UPDATED_DT, MENU_CD, ROLE_CD)Values(sys_guid(), 'SYSTEM', sysdate, NULL, NULL, 'MNU_GPCASH_F_DIRECT_DEBIT', 'CRP_USR_MK9');</v>
      </c>
    </row>
    <row r="26" spans="1:4" x14ac:dyDescent="0.25">
      <c r="A26" s="8" t="s">
        <v>36</v>
      </c>
    </row>
    <row r="27" spans="1:4" x14ac:dyDescent="0.25">
      <c r="A27" t="s">
        <v>63</v>
      </c>
      <c r="B27" t="str">
        <f>$A$26 &amp; C27</f>
        <v>CRP_USR_MK_AP1</v>
      </c>
      <c r="C27">
        <v>1</v>
      </c>
      <c r="D27" t="str">
        <f>"Insert into IDM_ROLE_MENU(ID, CREATED_BY, CREATED_DT, UPDATED_BY, UPDATED_DT, MENU_CD, ROLE_CD)Values(sys_guid(), 'SYSTEM', sysdate, NULL, NULL, '" &amp; A27 &amp; "', '" &amp; B27 &amp; "');"</f>
        <v>Insert into IDM_ROLE_MENU(ID, CREATED_BY, CREATED_DT, UPDATED_BY, UPDATED_DT, MENU_CD, ROLE_CD)Values(sys_guid(), 'SYSTEM', sysdate, NULL, NULL, 'MNU_GPCASH_F_DIRECT_DEBIT', 'CRP_USR_MK_AP1');</v>
      </c>
    </row>
    <row r="28" spans="1:4" x14ac:dyDescent="0.25">
      <c r="A28" t="s">
        <v>63</v>
      </c>
      <c r="B28" t="str">
        <f t="shared" ref="B28:B35" si="4">$A$26 &amp; C28</f>
        <v>CRP_USR_MK_AP2</v>
      </c>
      <c r="C28">
        <v>2</v>
      </c>
      <c r="D28" t="str">
        <f t="shared" ref="D28:D35" si="5">"Insert into IDM_ROLE_MENU(ID, CREATED_BY, CREATED_DT, UPDATED_BY, UPDATED_DT, MENU_CD, ROLE_CD)Values(sys_guid(), 'SYSTEM', sysdate, NULL, NULL, '" &amp; A28 &amp; "', '" &amp; B28 &amp; "');"</f>
        <v>Insert into IDM_ROLE_MENU(ID, CREATED_BY, CREATED_DT, UPDATED_BY, UPDATED_DT, MENU_CD, ROLE_CD)Values(sys_guid(), 'SYSTEM', sysdate, NULL, NULL, 'MNU_GPCASH_F_DIRECT_DEBIT', 'CRP_USR_MK_AP2');</v>
      </c>
    </row>
    <row r="29" spans="1:4" x14ac:dyDescent="0.25">
      <c r="A29" t="s">
        <v>63</v>
      </c>
      <c r="B29" t="str">
        <f t="shared" si="4"/>
        <v>CRP_USR_MK_AP3</v>
      </c>
      <c r="C29">
        <v>3</v>
      </c>
      <c r="D29" t="str">
        <f t="shared" si="5"/>
        <v>Insert into IDM_ROLE_MENU(ID, CREATED_BY, CREATED_DT, UPDATED_BY, UPDATED_DT, MENU_CD, ROLE_CD)Values(sys_guid(), 'SYSTEM', sysdate, NULL, NULL, 'MNU_GPCASH_F_DIRECT_DEBIT', 'CRP_USR_MK_AP3');</v>
      </c>
    </row>
    <row r="30" spans="1:4" x14ac:dyDescent="0.25">
      <c r="A30" t="s">
        <v>63</v>
      </c>
      <c r="B30" t="str">
        <f t="shared" si="4"/>
        <v>CRP_USR_MK_AP4</v>
      </c>
      <c r="C30">
        <v>4</v>
      </c>
      <c r="D30" t="str">
        <f t="shared" si="5"/>
        <v>Insert into IDM_ROLE_MENU(ID, CREATED_BY, CREATED_DT, UPDATED_BY, UPDATED_DT, MENU_CD, ROLE_CD)Values(sys_guid(), 'SYSTEM', sysdate, NULL, NULL, 'MNU_GPCASH_F_DIRECT_DEBIT', 'CRP_USR_MK_AP4');</v>
      </c>
    </row>
    <row r="31" spans="1:4" x14ac:dyDescent="0.25">
      <c r="A31" t="s">
        <v>63</v>
      </c>
      <c r="B31" t="str">
        <f t="shared" si="4"/>
        <v>CRP_USR_MK_AP5</v>
      </c>
      <c r="C31">
        <v>5</v>
      </c>
      <c r="D31" t="str">
        <f t="shared" si="5"/>
        <v>Insert into IDM_ROLE_MENU(ID, CREATED_BY, CREATED_DT, UPDATED_BY, UPDATED_DT, MENU_CD, ROLE_CD)Values(sys_guid(), 'SYSTEM', sysdate, NULL, NULL, 'MNU_GPCASH_F_DIRECT_DEBIT', 'CRP_USR_MK_AP5');</v>
      </c>
    </row>
    <row r="32" spans="1:4" x14ac:dyDescent="0.25">
      <c r="A32" t="s">
        <v>63</v>
      </c>
      <c r="B32" t="str">
        <f t="shared" si="4"/>
        <v>CRP_USR_MK_AP6</v>
      </c>
      <c r="C32">
        <v>6</v>
      </c>
      <c r="D32" t="str">
        <f t="shared" si="5"/>
        <v>Insert into IDM_ROLE_MENU(ID, CREATED_BY, CREATED_DT, UPDATED_BY, UPDATED_DT, MENU_CD, ROLE_CD)Values(sys_guid(), 'SYSTEM', sysdate, NULL, NULL, 'MNU_GPCASH_F_DIRECT_DEBIT', 'CRP_USR_MK_AP6');</v>
      </c>
    </row>
    <row r="33" spans="1:4" x14ac:dyDescent="0.25">
      <c r="A33" t="s">
        <v>63</v>
      </c>
      <c r="B33" t="str">
        <f t="shared" si="4"/>
        <v>CRP_USR_MK_AP7</v>
      </c>
      <c r="C33">
        <v>7</v>
      </c>
      <c r="D33" t="str">
        <f t="shared" si="5"/>
        <v>Insert into IDM_ROLE_MENU(ID, CREATED_BY, CREATED_DT, UPDATED_BY, UPDATED_DT, MENU_CD, ROLE_CD)Values(sys_guid(), 'SYSTEM', sysdate, NULL, NULL, 'MNU_GPCASH_F_DIRECT_DEBIT', 'CRP_USR_MK_AP7');</v>
      </c>
    </row>
    <row r="34" spans="1:4" x14ac:dyDescent="0.25">
      <c r="A34" t="s">
        <v>63</v>
      </c>
      <c r="B34" t="str">
        <f t="shared" si="4"/>
        <v>CRP_USR_MK_AP8</v>
      </c>
      <c r="C34">
        <v>8</v>
      </c>
      <c r="D34" t="str">
        <f t="shared" si="5"/>
        <v>Insert into IDM_ROLE_MENU(ID, CREATED_BY, CREATED_DT, UPDATED_BY, UPDATED_DT, MENU_CD, ROLE_CD)Values(sys_guid(), 'SYSTEM', sysdate, NULL, NULL, 'MNU_GPCASH_F_DIRECT_DEBIT', 'CRP_USR_MK_AP8');</v>
      </c>
    </row>
    <row r="35" spans="1:4" x14ac:dyDescent="0.25">
      <c r="A35" t="s">
        <v>63</v>
      </c>
      <c r="B35" t="str">
        <f t="shared" si="4"/>
        <v>CRP_USR_MK_AP9</v>
      </c>
      <c r="C35">
        <v>9</v>
      </c>
      <c r="D35" t="str">
        <f t="shared" si="5"/>
        <v>Insert into IDM_ROLE_MENU(ID, CREATED_BY, CREATED_DT, UPDATED_BY, UPDATED_DT, MENU_CD, ROLE_CD)Values(sys_guid(), 'SYSTEM', sysdate, NULL, NULL, 'MNU_GPCASH_F_DIRECT_DEBIT', 'CRP_USR_MK_AP9');</v>
      </c>
    </row>
    <row r="36" spans="1:4" x14ac:dyDescent="0.25">
      <c r="A36" s="8" t="s">
        <v>37</v>
      </c>
    </row>
    <row r="37" spans="1:4" x14ac:dyDescent="0.25">
      <c r="A37" t="s">
        <v>63</v>
      </c>
      <c r="B37" t="str">
        <f>$A$36 &amp; C37</f>
        <v>CRP_USR_MK_AP_RL1</v>
      </c>
      <c r="C37">
        <v>1</v>
      </c>
      <c r="D37" t="str">
        <f>"Insert into IDM_ROLE_MENU(ID, CREATED_BY, CREATED_DT, UPDATED_BY, UPDATED_DT, MENU_CD, ROLE_CD)Values(sys_guid(), 'SYSTEM', sysdate, NULL, NULL, '" &amp; A37 &amp; "', '" &amp; B37 &amp; "');"</f>
        <v>Insert into IDM_ROLE_MENU(ID, CREATED_BY, CREATED_DT, UPDATED_BY, UPDATED_DT, MENU_CD, ROLE_CD)Values(sys_guid(), 'SYSTEM', sysdate, NULL, NULL, 'MNU_GPCASH_F_DIRECT_DEBIT', 'CRP_USR_MK_AP_RL1');</v>
      </c>
    </row>
    <row r="38" spans="1:4" x14ac:dyDescent="0.25">
      <c r="A38" t="s">
        <v>63</v>
      </c>
      <c r="B38" t="str">
        <f t="shared" ref="B38:B45" si="6">$A$36 &amp; C38</f>
        <v>CRP_USR_MK_AP_RL2</v>
      </c>
      <c r="C38">
        <v>2</v>
      </c>
      <c r="D38" t="str">
        <f t="shared" ref="D38:D45" si="7">"Insert into IDM_ROLE_MENU(ID, CREATED_BY, CREATED_DT, UPDATED_BY, UPDATED_DT, MENU_CD, ROLE_CD)Values(sys_guid(), 'SYSTEM', sysdate, NULL, NULL, '" &amp; A38 &amp; "', '" &amp; B38 &amp; "');"</f>
        <v>Insert into IDM_ROLE_MENU(ID, CREATED_BY, CREATED_DT, UPDATED_BY, UPDATED_DT, MENU_CD, ROLE_CD)Values(sys_guid(), 'SYSTEM', sysdate, NULL, NULL, 'MNU_GPCASH_F_DIRECT_DEBIT', 'CRP_USR_MK_AP_RL2');</v>
      </c>
    </row>
    <row r="39" spans="1:4" x14ac:dyDescent="0.25">
      <c r="A39" t="s">
        <v>63</v>
      </c>
      <c r="B39" t="str">
        <f t="shared" si="6"/>
        <v>CRP_USR_MK_AP_RL3</v>
      </c>
      <c r="C39">
        <v>3</v>
      </c>
      <c r="D39" t="str">
        <f t="shared" si="7"/>
        <v>Insert into IDM_ROLE_MENU(ID, CREATED_BY, CREATED_DT, UPDATED_BY, UPDATED_DT, MENU_CD, ROLE_CD)Values(sys_guid(), 'SYSTEM', sysdate, NULL, NULL, 'MNU_GPCASH_F_DIRECT_DEBIT', 'CRP_USR_MK_AP_RL3');</v>
      </c>
    </row>
    <row r="40" spans="1:4" x14ac:dyDescent="0.25">
      <c r="A40" t="s">
        <v>63</v>
      </c>
      <c r="B40" t="str">
        <f t="shared" si="6"/>
        <v>CRP_USR_MK_AP_RL4</v>
      </c>
      <c r="C40">
        <v>4</v>
      </c>
      <c r="D40" t="str">
        <f t="shared" si="7"/>
        <v>Insert into IDM_ROLE_MENU(ID, CREATED_BY, CREATED_DT, UPDATED_BY, UPDATED_DT, MENU_CD, ROLE_CD)Values(sys_guid(), 'SYSTEM', sysdate, NULL, NULL, 'MNU_GPCASH_F_DIRECT_DEBIT', 'CRP_USR_MK_AP_RL4');</v>
      </c>
    </row>
    <row r="41" spans="1:4" x14ac:dyDescent="0.25">
      <c r="A41" t="s">
        <v>63</v>
      </c>
      <c r="B41" t="str">
        <f t="shared" si="6"/>
        <v>CRP_USR_MK_AP_RL5</v>
      </c>
      <c r="C41">
        <v>5</v>
      </c>
      <c r="D41" t="str">
        <f t="shared" si="7"/>
        <v>Insert into IDM_ROLE_MENU(ID, CREATED_BY, CREATED_DT, UPDATED_BY, UPDATED_DT, MENU_CD, ROLE_CD)Values(sys_guid(), 'SYSTEM', sysdate, NULL, NULL, 'MNU_GPCASH_F_DIRECT_DEBIT', 'CRP_USR_MK_AP_RL5');</v>
      </c>
    </row>
    <row r="42" spans="1:4" x14ac:dyDescent="0.25">
      <c r="A42" t="s">
        <v>63</v>
      </c>
      <c r="B42" t="str">
        <f t="shared" si="6"/>
        <v>CRP_USR_MK_AP_RL6</v>
      </c>
      <c r="C42">
        <v>6</v>
      </c>
      <c r="D42" t="str">
        <f t="shared" si="7"/>
        <v>Insert into IDM_ROLE_MENU(ID, CREATED_BY, CREATED_DT, UPDATED_BY, UPDATED_DT, MENU_CD, ROLE_CD)Values(sys_guid(), 'SYSTEM', sysdate, NULL, NULL, 'MNU_GPCASH_F_DIRECT_DEBIT', 'CRP_USR_MK_AP_RL6');</v>
      </c>
    </row>
    <row r="43" spans="1:4" x14ac:dyDescent="0.25">
      <c r="A43" t="s">
        <v>63</v>
      </c>
      <c r="B43" t="str">
        <f t="shared" si="6"/>
        <v>CRP_USR_MK_AP_RL7</v>
      </c>
      <c r="C43">
        <v>7</v>
      </c>
      <c r="D43" t="str">
        <f t="shared" si="7"/>
        <v>Insert into IDM_ROLE_MENU(ID, CREATED_BY, CREATED_DT, UPDATED_BY, UPDATED_DT, MENU_CD, ROLE_CD)Values(sys_guid(), 'SYSTEM', sysdate, NULL, NULL, 'MNU_GPCASH_F_DIRECT_DEBIT', 'CRP_USR_MK_AP_RL7');</v>
      </c>
    </row>
    <row r="44" spans="1:4" x14ac:dyDescent="0.25">
      <c r="A44" t="s">
        <v>63</v>
      </c>
      <c r="B44" t="str">
        <f t="shared" si="6"/>
        <v>CRP_USR_MK_AP_RL8</v>
      </c>
      <c r="C44">
        <v>8</v>
      </c>
      <c r="D44" t="str">
        <f t="shared" si="7"/>
        <v>Insert into IDM_ROLE_MENU(ID, CREATED_BY, CREATED_DT, UPDATED_BY, UPDATED_DT, MENU_CD, ROLE_CD)Values(sys_guid(), 'SYSTEM', sysdate, NULL, NULL, 'MNU_GPCASH_F_DIRECT_DEBIT', 'CRP_USR_MK_AP_RL8');</v>
      </c>
    </row>
    <row r="45" spans="1:4" x14ac:dyDescent="0.25">
      <c r="A45" t="s">
        <v>63</v>
      </c>
      <c r="B45" t="str">
        <f t="shared" si="6"/>
        <v>CRP_USR_MK_AP_RL9</v>
      </c>
      <c r="C45">
        <v>9</v>
      </c>
      <c r="D45" t="str">
        <f t="shared" si="7"/>
        <v>Insert into IDM_ROLE_MENU(ID, CREATED_BY, CREATED_DT, UPDATED_BY, UPDATED_DT, MENU_CD, ROLE_CD)Values(sys_guid(), 'SYSTEM', sysdate, NULL, NULL, 'MNU_GPCASH_F_DIRECT_DEBIT', 'CRP_USR_MK_AP_RL9');</v>
      </c>
    </row>
    <row r="46" spans="1:4" x14ac:dyDescent="0.25">
      <c r="A46" s="8" t="s">
        <v>38</v>
      </c>
    </row>
    <row r="47" spans="1:4" x14ac:dyDescent="0.25">
      <c r="A47" t="s">
        <v>63</v>
      </c>
      <c r="B47" t="str">
        <f>$A$46 &amp; C47</f>
        <v>CRP_USR_MK_RL1</v>
      </c>
      <c r="C47">
        <v>1</v>
      </c>
      <c r="D47" t="str">
        <f>"Insert into IDM_ROLE_MENU(ID, CREATED_BY, CREATED_DT, UPDATED_BY, UPDATED_DT, MENU_CD, ROLE_CD)Values(sys_guid(), 'SYSTEM', sysdate, NULL, NULL, '" &amp; A47 &amp; "', '" &amp; B47 &amp; "');"</f>
        <v>Insert into IDM_ROLE_MENU(ID, CREATED_BY, CREATED_DT, UPDATED_BY, UPDATED_DT, MENU_CD, ROLE_CD)Values(sys_guid(), 'SYSTEM', sysdate, NULL, NULL, 'MNU_GPCASH_F_DIRECT_DEBIT', 'CRP_USR_MK_RL1');</v>
      </c>
    </row>
    <row r="48" spans="1:4" x14ac:dyDescent="0.25">
      <c r="A48" t="s">
        <v>63</v>
      </c>
      <c r="B48" t="str">
        <f t="shared" ref="B48:B55" si="8">$A$46 &amp; C48</f>
        <v>CRP_USR_MK_RL2</v>
      </c>
      <c r="C48">
        <v>2</v>
      </c>
      <c r="D48" t="str">
        <f t="shared" ref="D48:D55" si="9">"Insert into IDM_ROLE_MENU(ID, CREATED_BY, CREATED_DT, UPDATED_BY, UPDATED_DT, MENU_CD, ROLE_CD)Values(sys_guid(), 'SYSTEM', sysdate, NULL, NULL, '" &amp; A48 &amp; "', '" &amp; B48 &amp; "');"</f>
        <v>Insert into IDM_ROLE_MENU(ID, CREATED_BY, CREATED_DT, UPDATED_BY, UPDATED_DT, MENU_CD, ROLE_CD)Values(sys_guid(), 'SYSTEM', sysdate, NULL, NULL, 'MNU_GPCASH_F_DIRECT_DEBIT', 'CRP_USR_MK_RL2');</v>
      </c>
    </row>
    <row r="49" spans="1:4" x14ac:dyDescent="0.25">
      <c r="A49" t="s">
        <v>63</v>
      </c>
      <c r="B49" t="str">
        <f t="shared" si="8"/>
        <v>CRP_USR_MK_RL3</v>
      </c>
      <c r="C49">
        <v>3</v>
      </c>
      <c r="D49" t="str">
        <f t="shared" si="9"/>
        <v>Insert into IDM_ROLE_MENU(ID, CREATED_BY, CREATED_DT, UPDATED_BY, UPDATED_DT, MENU_CD, ROLE_CD)Values(sys_guid(), 'SYSTEM', sysdate, NULL, NULL, 'MNU_GPCASH_F_DIRECT_DEBIT', 'CRP_USR_MK_RL3');</v>
      </c>
    </row>
    <row r="50" spans="1:4" x14ac:dyDescent="0.25">
      <c r="A50" t="s">
        <v>63</v>
      </c>
      <c r="B50" t="str">
        <f t="shared" si="8"/>
        <v>CRP_USR_MK_RL4</v>
      </c>
      <c r="C50">
        <v>4</v>
      </c>
      <c r="D50" t="str">
        <f t="shared" si="9"/>
        <v>Insert into IDM_ROLE_MENU(ID, CREATED_BY, CREATED_DT, UPDATED_BY, UPDATED_DT, MENU_CD, ROLE_CD)Values(sys_guid(), 'SYSTEM', sysdate, NULL, NULL, 'MNU_GPCASH_F_DIRECT_DEBIT', 'CRP_USR_MK_RL4');</v>
      </c>
    </row>
    <row r="51" spans="1:4" x14ac:dyDescent="0.25">
      <c r="A51" t="s">
        <v>63</v>
      </c>
      <c r="B51" t="str">
        <f t="shared" si="8"/>
        <v>CRP_USR_MK_RL5</v>
      </c>
      <c r="C51">
        <v>5</v>
      </c>
      <c r="D51" t="str">
        <f t="shared" si="9"/>
        <v>Insert into IDM_ROLE_MENU(ID, CREATED_BY, CREATED_DT, UPDATED_BY, UPDATED_DT, MENU_CD, ROLE_CD)Values(sys_guid(), 'SYSTEM', sysdate, NULL, NULL, 'MNU_GPCASH_F_DIRECT_DEBIT', 'CRP_USR_MK_RL5');</v>
      </c>
    </row>
    <row r="52" spans="1:4" x14ac:dyDescent="0.25">
      <c r="A52" t="s">
        <v>63</v>
      </c>
      <c r="B52" t="str">
        <f t="shared" si="8"/>
        <v>CRP_USR_MK_RL6</v>
      </c>
      <c r="C52">
        <v>6</v>
      </c>
      <c r="D52" t="str">
        <f t="shared" si="9"/>
        <v>Insert into IDM_ROLE_MENU(ID, CREATED_BY, CREATED_DT, UPDATED_BY, UPDATED_DT, MENU_CD, ROLE_CD)Values(sys_guid(), 'SYSTEM', sysdate, NULL, NULL, 'MNU_GPCASH_F_DIRECT_DEBIT', 'CRP_USR_MK_RL6');</v>
      </c>
    </row>
    <row r="53" spans="1:4" x14ac:dyDescent="0.25">
      <c r="A53" t="s">
        <v>63</v>
      </c>
      <c r="B53" t="str">
        <f t="shared" si="8"/>
        <v>CRP_USR_MK_RL7</v>
      </c>
      <c r="C53">
        <v>7</v>
      </c>
      <c r="D53" t="str">
        <f t="shared" si="9"/>
        <v>Insert into IDM_ROLE_MENU(ID, CREATED_BY, CREATED_DT, UPDATED_BY, UPDATED_DT, MENU_CD, ROLE_CD)Values(sys_guid(), 'SYSTEM', sysdate, NULL, NULL, 'MNU_GPCASH_F_DIRECT_DEBIT', 'CRP_USR_MK_RL7');</v>
      </c>
    </row>
    <row r="54" spans="1:4" x14ac:dyDescent="0.25">
      <c r="A54" t="s">
        <v>63</v>
      </c>
      <c r="B54" t="str">
        <f t="shared" si="8"/>
        <v>CRP_USR_MK_RL8</v>
      </c>
      <c r="C54">
        <v>8</v>
      </c>
      <c r="D54" t="str">
        <f t="shared" si="9"/>
        <v>Insert into IDM_ROLE_MENU(ID, CREATED_BY, CREATED_DT, UPDATED_BY, UPDATED_DT, MENU_CD, ROLE_CD)Values(sys_guid(), 'SYSTEM', sysdate, NULL, NULL, 'MNU_GPCASH_F_DIRECT_DEBIT', 'CRP_USR_MK_RL8');</v>
      </c>
    </row>
    <row r="55" spans="1:4" x14ac:dyDescent="0.25">
      <c r="A55" t="s">
        <v>63</v>
      </c>
      <c r="B55" t="str">
        <f t="shared" si="8"/>
        <v>CRP_USR_MK_RL9</v>
      </c>
      <c r="C55">
        <v>9</v>
      </c>
      <c r="D55" t="str">
        <f t="shared" si="9"/>
        <v>Insert into IDM_ROLE_MENU(ID, CREATED_BY, CREATED_DT, UPDATED_BY, UPDATED_DT, MENU_CD, ROLE_CD)Values(sys_guid(), 'SYSTEM', sysdate, NULL, NULL, 'MNU_GPCASH_F_DIRECT_DEBIT', 'CRP_USR_MK_RL9');</v>
      </c>
    </row>
    <row r="56" spans="1:4" x14ac:dyDescent="0.25">
      <c r="D56" s="2" t="s">
        <v>10</v>
      </c>
    </row>
    <row r="57" spans="1:4" ht="14.25" customHeight="1" x14ac:dyDescent="0.25"/>
    <row r="58" spans="1:4" s="4" customFormat="1" ht="14.25" customHeight="1" x14ac:dyDescent="0.25">
      <c r="A58" s="3" t="s">
        <v>39</v>
      </c>
    </row>
    <row r="59" spans="1:4" s="6" customFormat="1" ht="14.25" customHeight="1" x14ac:dyDescent="0.25">
      <c r="A59" s="5" t="s">
        <v>1</v>
      </c>
      <c r="B59" s="5" t="s">
        <v>2</v>
      </c>
      <c r="C59" s="5" t="s">
        <v>4</v>
      </c>
      <c r="D59" s="5" t="s">
        <v>40</v>
      </c>
    </row>
    <row r="60" spans="1:4" ht="14.25" customHeight="1" x14ac:dyDescent="0.25"/>
    <row r="61" spans="1:4" ht="14.25" customHeight="1" x14ac:dyDescent="0.25">
      <c r="A61" t="str">
        <f>"Insert into PRO_SRVC(CD, IS_DELETE, DSCP,IDX, IS_INACTIVE, NM, IS_SYSTEM,VERSION, SRVC_TYP_CD) Values ('" &amp; B61 &amp; "', 'N', NULL, 3, 'N', '" &amp; C61 &amp; "', 'Y', 0, '" &amp; D61 &amp; "');"</f>
        <v>Insert into PRO_SRVC(CD, IS_DELETE, DSCP,IDX, IS_INACTIVE, NM, IS_SYSTEM,VERSION, SRVC_TYP_CD) Values ('GPT_MFT_DIRECT_DEBIT', 'N', NULL, 3, 'N', 'Direct Debit', 'Y', 0, 'TRX');</v>
      </c>
      <c r="B61" t="s">
        <v>68</v>
      </c>
      <c r="C61" t="s">
        <v>64</v>
      </c>
      <c r="D61" t="s">
        <v>41</v>
      </c>
    </row>
    <row r="62" spans="1:4" ht="14.25" customHeight="1" x14ac:dyDescent="0.25">
      <c r="A62" s="2" t="s">
        <v>10</v>
      </c>
    </row>
    <row r="63" spans="1:4" ht="14.25" customHeight="1" x14ac:dyDescent="0.25"/>
    <row r="64" spans="1:4" s="4" customFormat="1" ht="14.25" customHeight="1" x14ac:dyDescent="0.25">
      <c r="A64" s="3" t="s">
        <v>42</v>
      </c>
    </row>
    <row r="65" spans="1:8" s="6" customFormat="1" ht="14.25" customHeight="1" x14ac:dyDescent="0.25">
      <c r="A65" s="5" t="s">
        <v>1</v>
      </c>
      <c r="B65" s="5" t="s">
        <v>16</v>
      </c>
      <c r="C65" s="5" t="s">
        <v>43</v>
      </c>
      <c r="D65" s="5" t="s">
        <v>4</v>
      </c>
      <c r="E65" s="5" t="s">
        <v>44</v>
      </c>
      <c r="F65" s="5" t="s">
        <v>45</v>
      </c>
    </row>
    <row r="66" spans="1:8" ht="14.25" customHeight="1" x14ac:dyDescent="0.25"/>
    <row r="67" spans="1:8" ht="14.25" customHeight="1" x14ac:dyDescent="0.25">
      <c r="A67" t="str">
        <f>"Insert into PRO_SRVC_CH(ID, IS_DELETE, DSCP, IDX, IS_INACTIVE, NM, IS_SYSTEM, VERSION, APP_CD, SRVC_CD) Values('" &amp; B67 &amp; "', 'N', '" &amp; D67 &amp; "', 999, 'N', '" &amp; D67 &amp; "', 'Y',  0, '" &amp; E67 &amp; "', '" &amp; F67 &amp; "');"</f>
        <v>Insert into PRO_SRVC_CH(ID, IS_DELETE, DSCP, IDX, IS_INACTIVE, NM, IS_SYSTEM, VERSION, APP_CD, SRVC_CD) Values('SRVC_CHGPT_MFT_DIRECT_DEBIT1', 'N', 'Direct Debit', 999, 'N', 'Direct Debit', 'Y',  0, 'GPCASHIB', 'GPT_MFT_DIRECT_DEBIT');</v>
      </c>
      <c r="B67" t="str">
        <f>"SRVC_CH" &amp; F67 &amp; C67</f>
        <v>SRVC_CHGPT_MFT_DIRECT_DEBIT1</v>
      </c>
      <c r="C67">
        <v>1</v>
      </c>
      <c r="D67" t="s">
        <v>64</v>
      </c>
      <c r="E67" t="s">
        <v>32</v>
      </c>
      <c r="F67" t="s">
        <v>68</v>
      </c>
    </row>
    <row r="68" spans="1:8" ht="14.25" customHeight="1" x14ac:dyDescent="0.25">
      <c r="A68" s="2" t="s">
        <v>10</v>
      </c>
    </row>
    <row r="69" spans="1:8" ht="14.25" customHeight="1" x14ac:dyDescent="0.25"/>
    <row r="70" spans="1:8" s="4" customFormat="1" ht="14.25" customHeight="1" x14ac:dyDescent="0.25">
      <c r="A70" s="3" t="s">
        <v>46</v>
      </c>
    </row>
    <row r="71" spans="1:8" s="6" customFormat="1" ht="14.25" customHeight="1" x14ac:dyDescent="0.25">
      <c r="A71" s="5" t="s">
        <v>1</v>
      </c>
      <c r="B71" s="10" t="s">
        <v>16</v>
      </c>
      <c r="C71" s="10" t="s">
        <v>44</v>
      </c>
      <c r="D71" s="10" t="s">
        <v>47</v>
      </c>
      <c r="E71" s="10" t="s">
        <v>45</v>
      </c>
    </row>
    <row r="72" spans="1:8" ht="14.25" customHeight="1" x14ac:dyDescent="0.25"/>
    <row r="73" spans="1:8" ht="14.25" customHeight="1" x14ac:dyDescent="0.25">
      <c r="A73" t="str">
        <f>"Insert into PRO_SRVC_CCY_MTRX(ID, VERSION, APP_CD, CCY_MTRX_CD, SRVC_CD) Values('" &amp; B73 &amp; "', 0, '" &amp; C73 &amp; "', '" &amp; D73 &amp; "', '" &amp; E73 &amp; "');"</f>
        <v>Insert into PRO_SRVC_CCY_MTRX(ID, VERSION, APP_CD, CCY_MTRX_CD, SRVC_CD) Values('GPT_MFT_DIRECT_DEBITLL', 0, 'GPCASHIB', 'LL', 'GPT_MFT_DIRECT_DEBIT');</v>
      </c>
      <c r="B73" t="str">
        <f>E73 &amp; D73</f>
        <v>GPT_MFT_DIRECT_DEBITLL</v>
      </c>
      <c r="C73" t="s">
        <v>32</v>
      </c>
      <c r="D73" t="s">
        <v>48</v>
      </c>
      <c r="E73" t="s">
        <v>68</v>
      </c>
    </row>
    <row r="74" spans="1:8" ht="14.25" customHeight="1" x14ac:dyDescent="0.25">
      <c r="A74" s="2" t="s">
        <v>10</v>
      </c>
    </row>
    <row r="75" spans="1:8" ht="14.25" customHeight="1" x14ac:dyDescent="0.25"/>
    <row r="76" spans="1:8" s="4" customFormat="1" ht="14.25" customHeight="1" x14ac:dyDescent="0.25">
      <c r="A76" s="3" t="s">
        <v>49</v>
      </c>
    </row>
    <row r="77" spans="1:8" s="6" customFormat="1" ht="14.25" customHeight="1" x14ac:dyDescent="0.25">
      <c r="A77" s="5" t="s">
        <v>1</v>
      </c>
      <c r="B77" s="10" t="s">
        <v>16</v>
      </c>
      <c r="C77" s="10" t="s">
        <v>44</v>
      </c>
      <c r="D77" s="10" t="s">
        <v>50</v>
      </c>
      <c r="E77" s="10" t="s">
        <v>45</v>
      </c>
      <c r="F77" s="6" t="s">
        <v>51</v>
      </c>
      <c r="G77" s="6" t="s">
        <v>52</v>
      </c>
      <c r="H77" s="6" t="s">
        <v>53</v>
      </c>
    </row>
    <row r="78" spans="1:8" ht="14.25" customHeight="1" x14ac:dyDescent="0.25"/>
    <row r="79" spans="1:8" ht="14.25" customHeight="1" x14ac:dyDescent="0.25">
      <c r="A79" t="str">
        <f>"Insert into PRO_BANK_TRX_LMT (ID, MAX_AMT_LMT, MIN_AMT_LMT,VERSION, APP_CD, CCY_CD, SRVC_CD, SRVC_CCY_MTRX_ID) Values ('" &amp; B79 &amp; "', " &amp; H79 &amp; "," &amp; G79 &amp; ", 0, '" &amp; C79 &amp; "', '" &amp; D79 &amp; "', '" &amp; E79 &amp; "', '" &amp; F79 &amp; "');"</f>
        <v>Insert into PRO_BANK_TRX_LMT (ID, MAX_AMT_LMT, MIN_AMT_LMT,VERSION, APP_CD, CCY_CD, SRVC_CD, SRVC_CCY_MTRX_ID) Values ('GPT_MFT_DIRECT_DEBITLL', 999999999999999,10000, 0, 'GPCASHIB', 'IDR', 'GPT_MFT_DIRECT_DEBIT', 'GPT_MFT_DIRECT_DEBITLL');</v>
      </c>
      <c r="B79" t="str">
        <f>B73</f>
        <v>GPT_MFT_DIRECT_DEBITLL</v>
      </c>
      <c r="C79" t="s">
        <v>32</v>
      </c>
      <c r="D79" t="s">
        <v>54</v>
      </c>
      <c r="E79" t="s">
        <v>68</v>
      </c>
      <c r="F79" t="str">
        <f>B79</f>
        <v>GPT_MFT_DIRECT_DEBITLL</v>
      </c>
      <c r="G79">
        <v>10000</v>
      </c>
      <c r="H79">
        <v>999999999999999</v>
      </c>
    </row>
    <row r="80" spans="1:8" ht="14.25" customHeight="1" x14ac:dyDescent="0.25">
      <c r="A80" s="2" t="s">
        <v>10</v>
      </c>
    </row>
    <row r="81" spans="1:7" ht="14.25" customHeight="1" x14ac:dyDescent="0.25"/>
    <row r="82" spans="1:7" s="4" customFormat="1" ht="14.25" customHeight="1" x14ac:dyDescent="0.25">
      <c r="A82" s="3" t="s">
        <v>55</v>
      </c>
    </row>
    <row r="83" spans="1:7" s="6" customFormat="1" ht="14.25" customHeight="1" x14ac:dyDescent="0.25">
      <c r="A83" s="5" t="s">
        <v>1</v>
      </c>
      <c r="B83" s="10" t="s">
        <v>16</v>
      </c>
      <c r="C83" s="10" t="s">
        <v>2</v>
      </c>
      <c r="D83" s="10" t="s">
        <v>4</v>
      </c>
      <c r="E83" s="10" t="s">
        <v>56</v>
      </c>
      <c r="F83" s="6" t="s">
        <v>57</v>
      </c>
      <c r="G83" s="6" t="s">
        <v>44</v>
      </c>
    </row>
    <row r="84" spans="1:7" ht="14.25" customHeight="1" x14ac:dyDescent="0.25"/>
    <row r="85" spans="1:7" ht="14.25" customHeight="1" x14ac:dyDescent="0.25">
      <c r="A85" t="str">
        <f>"Insert into PRO_SYS_COT(ID, CD, IS_DELETE, END_TIME, IDX, IS_INACTIVE, NM, START_TIME,IS_SYSTEM, VERSION, APP_CD) Values('" &amp; B85 &amp; "', '" &amp; C85 &amp;"', 'N', '" &amp; F85 &amp; "', 999, 'N', '" &amp; D85 &amp; "', '" &amp; E85 &amp; "', 'Y', 0, '" &amp; G85 &amp; "');"</f>
        <v>Insert into PRO_SYS_COT(ID, CD, IS_DELETE, END_TIME, IDX, IS_INACTIVE, NM, START_TIME,IS_SYSTEM, VERSION, APP_CD) Values('GPT_MFT_DIRECT_DEBIT', 'GPT_MFT_DIRECT_DEBIT', 'N', '23:59', 999, 'N', 'Direct Debit', '00:00', 'Y', 0, 'GPCASHIB');</v>
      </c>
      <c r="B85" t="s">
        <v>68</v>
      </c>
      <c r="C85" t="s">
        <v>68</v>
      </c>
      <c r="D85" t="s">
        <v>64</v>
      </c>
      <c r="E85" s="11" t="s">
        <v>58</v>
      </c>
      <c r="F85" s="11" t="s">
        <v>59</v>
      </c>
      <c r="G85" t="s">
        <v>32</v>
      </c>
    </row>
    <row r="86" spans="1:7" ht="14.25" customHeight="1" x14ac:dyDescent="0.25">
      <c r="A86" s="2" t="s">
        <v>10</v>
      </c>
    </row>
    <row r="87" spans="1:7" ht="14.25" customHeight="1" x14ac:dyDescent="0.25"/>
    <row r="88" spans="1:7" ht="14.25" customHeight="1" x14ac:dyDescent="0.25"/>
    <row r="89" spans="1:7" s="4" customFormat="1" ht="14.25" customHeight="1" x14ac:dyDescent="0.25">
      <c r="A89" s="3" t="s">
        <v>60</v>
      </c>
    </row>
    <row r="90" spans="1:7" s="6" customFormat="1" ht="14.25" customHeight="1" x14ac:dyDescent="0.25">
      <c r="A90" s="5" t="s">
        <v>1</v>
      </c>
      <c r="B90" s="10" t="s">
        <v>13</v>
      </c>
      <c r="C90" s="10" t="s">
        <v>61</v>
      </c>
      <c r="D90" s="10"/>
      <c r="E90" s="10"/>
    </row>
    <row r="91" spans="1:7" ht="14.25" customHeight="1" x14ac:dyDescent="0.25"/>
    <row r="92" spans="1:7" ht="14.25" customHeight="1" x14ac:dyDescent="0.25">
      <c r="A92" t="str">
        <f>"Insert into CORP_TRANSACTION_STS_MAPPING(MENU_CD, MENU_SERVICE) Values('" &amp; B92 &amp; "', '" &amp; C92 &amp;"');"</f>
        <v>Insert into CORP_TRANSACTION_STS_MAPPING(MENU_CD, MENU_SERVICE) Values('MNU_GPCASH_F_DIRECT_DEBIT', 'DirectDebitService');</v>
      </c>
      <c r="B92" t="s">
        <v>63</v>
      </c>
      <c r="C92" t="s">
        <v>69</v>
      </c>
      <c r="E92" s="11"/>
      <c r="F92" s="11"/>
    </row>
    <row r="93" spans="1:7" x14ac:dyDescent="0.25">
      <c r="A9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 - Grant Debit</vt:lpstr>
      <vt:lpstr>FO - Direct 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2018-03-06T09:16:20Z</dcterms:modified>
</cp:coreProperties>
</file>