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GPWorkspace\cash\docs\Menu Script\"/>
    </mc:Choice>
  </mc:AlternateContent>
  <bookViews>
    <workbookView xWindow="0" yWindow="0" windowWidth="19200" windowHeight="6735"/>
  </bookViews>
  <sheets>
    <sheet name="FO International Transfe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5" i="1" l="1"/>
  <c r="F85" i="1"/>
  <c r="B85" i="1"/>
  <c r="F84" i="1"/>
  <c r="B84" i="1"/>
  <c r="B78" i="1"/>
  <c r="B77" i="1"/>
  <c r="A85" i="1"/>
  <c r="A84" i="1"/>
  <c r="A78" i="1"/>
  <c r="A77" i="1"/>
  <c r="B71" i="1"/>
  <c r="A71" i="1"/>
  <c r="A65" i="1"/>
  <c r="B58" i="1"/>
  <c r="D58" i="1"/>
  <c r="B57" i="1"/>
  <c r="D57" i="1"/>
  <c r="B56" i="1"/>
  <c r="D56" i="1"/>
  <c r="B55" i="1"/>
  <c r="D55" i="1"/>
  <c r="B54" i="1"/>
  <c r="D54" i="1"/>
  <c r="B53" i="1"/>
  <c r="D53" i="1"/>
  <c r="B52" i="1"/>
  <c r="D52" i="1"/>
  <c r="B51" i="1"/>
  <c r="D51" i="1"/>
  <c r="B50" i="1"/>
  <c r="D50" i="1"/>
  <c r="B48" i="1"/>
  <c r="D48" i="1"/>
  <c r="B47" i="1"/>
  <c r="D47" i="1"/>
  <c r="B46" i="1"/>
  <c r="D46" i="1"/>
  <c r="B45" i="1"/>
  <c r="D45" i="1"/>
  <c r="B44" i="1"/>
  <c r="D44" i="1"/>
  <c r="B43" i="1"/>
  <c r="D43" i="1"/>
  <c r="B42" i="1"/>
  <c r="D42" i="1"/>
  <c r="B41" i="1"/>
  <c r="D41" i="1"/>
  <c r="B40" i="1"/>
  <c r="D40" i="1"/>
  <c r="B38" i="1"/>
  <c r="D38" i="1"/>
  <c r="B37" i="1"/>
  <c r="D37" i="1"/>
  <c r="B36" i="1"/>
  <c r="D36" i="1"/>
  <c r="B35" i="1"/>
  <c r="D35" i="1"/>
  <c r="B34" i="1"/>
  <c r="D34" i="1"/>
  <c r="B33" i="1"/>
  <c r="D33" i="1"/>
  <c r="B32" i="1"/>
  <c r="D32" i="1"/>
  <c r="B31" i="1"/>
  <c r="D31" i="1"/>
  <c r="B30" i="1"/>
  <c r="D30" i="1"/>
  <c r="B28" i="1"/>
  <c r="D28" i="1"/>
  <c r="B27" i="1"/>
  <c r="D27" i="1"/>
  <c r="B26" i="1"/>
  <c r="D26" i="1"/>
  <c r="B25" i="1"/>
  <c r="D25" i="1"/>
  <c r="B24" i="1"/>
  <c r="D24" i="1"/>
  <c r="B23" i="1"/>
  <c r="D23" i="1"/>
  <c r="B22" i="1"/>
  <c r="D22" i="1"/>
  <c r="B21" i="1"/>
  <c r="D21" i="1"/>
  <c r="B20" i="1"/>
  <c r="D20" i="1"/>
  <c r="F11" i="1"/>
  <c r="A11" i="1"/>
  <c r="A5" i="1"/>
</calcChain>
</file>

<file path=xl/sharedStrings.xml><?xml version="1.0" encoding="utf-8"?>
<sst xmlns="http://schemas.openxmlformats.org/spreadsheetml/2006/main" count="134" uniqueCount="54">
  <si>
    <t>Menu</t>
  </si>
  <si>
    <t>Script</t>
  </si>
  <si>
    <t>CD</t>
  </si>
  <si>
    <t>ICON</t>
  </si>
  <si>
    <t>NM</t>
  </si>
  <si>
    <t>VERSION</t>
  </si>
  <si>
    <t>MENU_TYPE_CD</t>
  </si>
  <si>
    <t>SUB_TYPE</t>
  </si>
  <si>
    <t>IS_FINANCIAL</t>
  </si>
  <si>
    <t>SINGLE</t>
  </si>
  <si>
    <t>Y</t>
  </si>
  <si>
    <t>COMMIT;</t>
  </si>
  <si>
    <t>Menu Tree</t>
  </si>
  <si>
    <t>PARENT_MENU_CD</t>
  </si>
  <si>
    <t>MENU_CD</t>
  </si>
  <si>
    <t>IDX</t>
  </si>
  <si>
    <t>LVL</t>
  </si>
  <si>
    <t>ID</t>
  </si>
  <si>
    <t>APP</t>
  </si>
  <si>
    <t>GPCASHIB</t>
  </si>
  <si>
    <t>Role Menu</t>
  </si>
  <si>
    <t>MNU_GPCASH_F_LIQ = Cash Sweep</t>
  </si>
  <si>
    <t>CRP_USR_MK</t>
  </si>
  <si>
    <t>CRP_USR_MK_AP</t>
  </si>
  <si>
    <t>CRP_USR_MK_AP_RL</t>
  </si>
  <si>
    <t>CRP_USR_MK_RL</t>
  </si>
  <si>
    <t>Service</t>
  </si>
  <si>
    <t>SRVC_TYP_CD</t>
  </si>
  <si>
    <t>TRX</t>
  </si>
  <si>
    <t>Service Charge</t>
  </si>
  <si>
    <t>Charge Sequence</t>
  </si>
  <si>
    <t>APP_CD</t>
  </si>
  <si>
    <t>SRVC_CD</t>
  </si>
  <si>
    <t>Service Currency Matrix</t>
  </si>
  <si>
    <t>CCY_MTRX_CD</t>
  </si>
  <si>
    <t>LL</t>
  </si>
  <si>
    <t>Bank Transaction Limit</t>
  </si>
  <si>
    <t>CCY_CD</t>
  </si>
  <si>
    <t>SRVC_CCY_MTRX_ID</t>
  </si>
  <si>
    <t>MIN_AMT_LMT</t>
  </si>
  <si>
    <t>MAX_AMT_LMT</t>
  </si>
  <si>
    <t>IDR</t>
  </si>
  <si>
    <t>International Transfer</t>
  </si>
  <si>
    <t>MNU_GPCASH_F_FUND_INT</t>
  </si>
  <si>
    <t>T</t>
  </si>
  <si>
    <t>MNU_GPCASH_F_FUND_TRF</t>
  </si>
  <si>
    <t>GPT_FTR_INT</t>
  </si>
  <si>
    <t>International Transfer Fee</t>
  </si>
  <si>
    <t>FC</t>
  </si>
  <si>
    <t>Additional Script</t>
  </si>
  <si>
    <t>Insert into MT_PARAMETER (CD,APP,CREATED_BY,CREATED_DT,IS_DELETE,DSCP,IDX,IS_INACTIVE,MODEL_NM,NM,PARAM_TYP_MODEL_NM,PARENT_NM,PARENT_PROPERTY,IS_SYSTEM,UPDATED_BY,UPDATED_DT,VERSION,PARAM_TYP_MODEL_CD) values ('COM_MT_TRX_PURPOSE',null,'system',sysdate,'N',null,999,'N','com.gpt.component.maintenance.parametermt.model.TransactionPurposeModel','Transaction Purpose',null,null,null,'N',null,null,0,null);</t>
  </si>
  <si>
    <t>Transaction Status Mapping</t>
  </si>
  <si>
    <t>MENU_SERVICE</t>
  </si>
  <si>
    <t>InternationalTransferService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</si>
</sst>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3" fillId="0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1" fillId="0" borderId="0" xfId="0" applyFont="1" applyFill="1"/>
    <xf numFmtId="0" fontId="3" fillId="0" borderId="0" xfId="0" applyFont="1"/>
    <xf numFmtId="0" fontId="3" fillId="5" borderId="0" xfId="0" applyFont="1" applyFill="1"/>
    <xf numFmtId="0" fontId="1" fillId="4" borderId="0" xfId="0" applyFont="1" applyFill="1"/>
    <xf numFmtId="20" fontId="0" fillId="0" borderId="0" xfId="0" quotePrefix="1" applyNumberForma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6"/>
  <sheetViews>
    <sheetView tabSelected="1" topLeftCell="A85" workbookViewId="0">
      <selection activeCell="B97" sqref="B97"/>
    </sheetView>
  </sheetViews>
  <sheetFormatPr defaultRowHeight="15" x14ac:dyDescent="0.25"/>
  <cols>
    <col min="1" max="1" width="46" customWidth="1"/>
    <col min="2" max="2" width="37.5703125" customWidth="1"/>
    <col min="3" max="3" width="20" customWidth="1"/>
    <col min="4" max="4" width="28.42578125" customWidth="1"/>
    <col min="6" max="6" width="17.5703125" customWidth="1"/>
    <col min="7" max="7" width="12.28515625" customWidth="1"/>
  </cols>
  <sheetData>
    <row r="1" spans="1:8" s="1" customFormat="1" ht="31.5" x14ac:dyDescent="0.5">
      <c r="A1" s="1" t="s">
        <v>42</v>
      </c>
    </row>
    <row r="2" spans="1:8" s="2" customFormat="1" x14ac:dyDescent="0.25"/>
    <row r="3" spans="1:8" s="4" customFormat="1" x14ac:dyDescent="0.25">
      <c r="A3" s="3" t="s">
        <v>0</v>
      </c>
    </row>
    <row r="4" spans="1:8" s="6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8" s="2" customFormat="1" x14ac:dyDescent="0.25">
      <c r="A5" t="str">
        <f>"Insert into IDM_MENU(CD, IS_DELETE, DSCP, ICON, IDX, IS_INACTIVE, NM, IS_SYSTEM, VERSION, MENU_TYPE_CD, SUB_TYPE, IS_FINANCIAL) Values ('" &amp; B5 &amp; "', 'N', '" &amp; D5 &amp; "', '" &amp; C5 &amp; "', 999, 'N', '" &amp; D5 &amp; "', 'Y', 0, '" &amp; F5 &amp; "', '" &amp; G5 &amp; "','" &amp; H5 &amp; "');"</f>
        <v>Insert into IDM_MENU(CD, IS_DELETE, DSCP, ICON, IDX, IS_INACTIVE, NM, IS_SYSTEM, VERSION, MENU_TYPE_CD, SUB_TYPE, IS_FINANCIAL) Values ('MNU_GPCASH_F_FUND_INT', 'N', 'International Transfer', '', 999, 'N', 'International Transfer', 'Y', 0, 'T', 'SINGLE','Y');</v>
      </c>
      <c r="B5" t="s">
        <v>43</v>
      </c>
      <c r="C5"/>
      <c r="D5" t="s">
        <v>42</v>
      </c>
      <c r="E5">
        <v>0</v>
      </c>
      <c r="F5" t="s">
        <v>44</v>
      </c>
      <c r="G5" s="2" t="s">
        <v>9</v>
      </c>
      <c r="H5" s="2" t="s">
        <v>10</v>
      </c>
    </row>
    <row r="6" spans="1:8" s="2" customFormat="1" x14ac:dyDescent="0.25">
      <c r="A6" s="2" t="s">
        <v>11</v>
      </c>
    </row>
    <row r="7" spans="1:8" s="2" customFormat="1" x14ac:dyDescent="0.25"/>
    <row r="8" spans="1:8" s="2" customFormat="1" x14ac:dyDescent="0.25"/>
    <row r="9" spans="1:8" s="4" customFormat="1" x14ac:dyDescent="0.25">
      <c r="A9" s="3" t="s">
        <v>12</v>
      </c>
    </row>
    <row r="10" spans="1:8" s="6" customFormat="1" x14ac:dyDescent="0.25">
      <c r="A10" s="5" t="s">
        <v>1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</row>
    <row r="11" spans="1:8" s="2" customFormat="1" x14ac:dyDescent="0.25">
      <c r="A11" t="str">
        <f t="shared" ref="A11" si="0">"Insert into IDM_MENU_TREE (ID, CREATED_BY, CREATED_DT, IDX, LVL, UPDATED_BY, UPDATED_DT, APP_CD, MENU_CD, PARENT_MENU_CD) Values ('" &amp; F11 &amp; "', 'SYSTEM', NULL, " &amp; D11 &amp; ", " &amp; E11 &amp; ", NULL, NULL, '" &amp; G11 &amp; "', '" &amp; C11 &amp; "', '" &amp; B11 &amp; "');"</f>
        <v>Insert into IDM_MENU_TREE (ID, CREATED_BY, CREATED_DT, IDX, LVL, UPDATED_BY, UPDATED_DT, APP_CD, MENU_CD, PARENT_MENU_CD) Values ('MNU_GPCASH_F_FUND_INT42', 'SYSTEM', NULL, 4, 2, NULL, NULL, 'GPCASHIB', 'MNU_GPCASH_F_FUND_INT', 'MNU_GPCASH_F_FUND_TRF');</v>
      </c>
      <c r="B11" t="s">
        <v>45</v>
      </c>
      <c r="C11" t="s">
        <v>43</v>
      </c>
      <c r="D11">
        <v>4</v>
      </c>
      <c r="E11">
        <v>2</v>
      </c>
      <c r="F11" t="str">
        <f t="shared" ref="F11" si="1">C11 &amp;D11 &amp;E11</f>
        <v>MNU_GPCASH_F_FUND_INT42</v>
      </c>
      <c r="G11" s="7" t="s">
        <v>19</v>
      </c>
    </row>
    <row r="12" spans="1:8" s="2" customFormat="1" x14ac:dyDescent="0.25">
      <c r="A12" s="7" t="s">
        <v>11</v>
      </c>
    </row>
    <row r="13" spans="1:8" s="2" customFormat="1" ht="14.25" customHeight="1" x14ac:dyDescent="0.25"/>
    <row r="14" spans="1:8" s="2" customFormat="1" ht="14.25" customHeight="1" x14ac:dyDescent="0.25"/>
    <row r="15" spans="1:8" s="2" customFormat="1" ht="14.25" customHeight="1" x14ac:dyDescent="0.25"/>
    <row r="16" spans="1:8" s="2" customFormat="1" ht="14.25" customHeight="1" x14ac:dyDescent="0.25"/>
    <row r="17" spans="1:16384" s="4" customFormat="1" x14ac:dyDescent="0.25">
      <c r="A17" s="3" t="s">
        <v>20</v>
      </c>
    </row>
    <row r="18" spans="1:16384" s="5" customFormat="1" x14ac:dyDescent="0.25">
      <c r="A18" s="5" t="s">
        <v>21</v>
      </c>
    </row>
    <row r="19" spans="1:16384" s="9" customFormat="1" x14ac:dyDescent="0.25">
      <c r="A19" s="8" t="s">
        <v>22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x14ac:dyDescent="0.25">
      <c r="A20" t="s">
        <v>43</v>
      </c>
      <c r="B20" t="str">
        <f>$A$19 &amp; C20</f>
        <v>CRP_USR_MK1</v>
      </c>
      <c r="C20">
        <v>1</v>
      </c>
      <c r="D20" t="str">
        <f>"Insert into IDM_ROLE_MENU(ID, CREATED_BY, CREATED_DT, UPDATED_BY, UPDATED_DT, MENU_CD, ROLE_CD)Values(sys_guid(), 'SYSTEM', sysdate, NULL, NULL, '" &amp; A20 &amp; "', '" &amp; B20 &amp; "');"</f>
        <v>Insert into IDM_ROLE_MENU(ID, CREATED_BY, CREATED_DT, UPDATED_BY, UPDATED_DT, MENU_CD, ROLE_CD)Values(sys_guid(), 'SYSTEM', sysdate, NULL, NULL, 'MNU_GPCASH_F_FUND_INT', 'CRP_USR_MK1');</v>
      </c>
    </row>
    <row r="21" spans="1:16384" x14ac:dyDescent="0.25">
      <c r="A21" t="s">
        <v>43</v>
      </c>
      <c r="B21" t="str">
        <f t="shared" ref="B21:B28" si="2">$A$19 &amp; C21</f>
        <v>CRP_USR_MK2</v>
      </c>
      <c r="C21">
        <v>2</v>
      </c>
      <c r="D21" t="str">
        <f t="shared" ref="D21:D28" si="3">"Insert into IDM_ROLE_MENU(ID, CREATED_BY, CREATED_DT, UPDATED_BY, UPDATED_DT, MENU_CD, ROLE_CD)Values(sys_guid(), 'SYSTEM', sysdate, NULL, NULL, '" &amp; A21 &amp; "', '" &amp; B21 &amp; "');"</f>
        <v>Insert into IDM_ROLE_MENU(ID, CREATED_BY, CREATED_DT, UPDATED_BY, UPDATED_DT, MENU_CD, ROLE_CD)Values(sys_guid(), 'SYSTEM', sysdate, NULL, NULL, 'MNU_GPCASH_F_FUND_INT', 'CRP_USR_MK2');</v>
      </c>
    </row>
    <row r="22" spans="1:16384" x14ac:dyDescent="0.25">
      <c r="A22" t="s">
        <v>43</v>
      </c>
      <c r="B22" t="str">
        <f t="shared" si="2"/>
        <v>CRP_USR_MK3</v>
      </c>
      <c r="C22">
        <v>3</v>
      </c>
      <c r="D22" t="str">
        <f t="shared" si="3"/>
        <v>Insert into IDM_ROLE_MENU(ID, CREATED_BY, CREATED_DT, UPDATED_BY, UPDATED_DT, MENU_CD, ROLE_CD)Values(sys_guid(), 'SYSTEM', sysdate, NULL, NULL, 'MNU_GPCASH_F_FUND_INT', 'CRP_USR_MK3');</v>
      </c>
    </row>
    <row r="23" spans="1:16384" x14ac:dyDescent="0.25">
      <c r="A23" t="s">
        <v>43</v>
      </c>
      <c r="B23" t="str">
        <f t="shared" si="2"/>
        <v>CRP_USR_MK4</v>
      </c>
      <c r="C23">
        <v>4</v>
      </c>
      <c r="D23" t="str">
        <f t="shared" si="3"/>
        <v>Insert into IDM_ROLE_MENU(ID, CREATED_BY, CREATED_DT, UPDATED_BY, UPDATED_DT, MENU_CD, ROLE_CD)Values(sys_guid(), 'SYSTEM', sysdate, NULL, NULL, 'MNU_GPCASH_F_FUND_INT', 'CRP_USR_MK4');</v>
      </c>
    </row>
    <row r="24" spans="1:16384" x14ac:dyDescent="0.25">
      <c r="A24" t="s">
        <v>43</v>
      </c>
      <c r="B24" t="str">
        <f t="shared" si="2"/>
        <v>CRP_USR_MK5</v>
      </c>
      <c r="C24">
        <v>5</v>
      </c>
      <c r="D24" t="str">
        <f t="shared" si="3"/>
        <v>Insert into IDM_ROLE_MENU(ID, CREATED_BY, CREATED_DT, UPDATED_BY, UPDATED_DT, MENU_CD, ROLE_CD)Values(sys_guid(), 'SYSTEM', sysdate, NULL, NULL, 'MNU_GPCASH_F_FUND_INT', 'CRP_USR_MK5');</v>
      </c>
    </row>
    <row r="25" spans="1:16384" x14ac:dyDescent="0.25">
      <c r="A25" t="s">
        <v>43</v>
      </c>
      <c r="B25" t="str">
        <f t="shared" si="2"/>
        <v>CRP_USR_MK6</v>
      </c>
      <c r="C25">
        <v>6</v>
      </c>
      <c r="D25" t="str">
        <f t="shared" si="3"/>
        <v>Insert into IDM_ROLE_MENU(ID, CREATED_BY, CREATED_DT, UPDATED_BY, UPDATED_DT, MENU_CD, ROLE_CD)Values(sys_guid(), 'SYSTEM', sysdate, NULL, NULL, 'MNU_GPCASH_F_FUND_INT', 'CRP_USR_MK6');</v>
      </c>
    </row>
    <row r="26" spans="1:16384" x14ac:dyDescent="0.25">
      <c r="A26" t="s">
        <v>43</v>
      </c>
      <c r="B26" t="str">
        <f t="shared" si="2"/>
        <v>CRP_USR_MK7</v>
      </c>
      <c r="C26">
        <v>7</v>
      </c>
      <c r="D26" t="str">
        <f t="shared" si="3"/>
        <v>Insert into IDM_ROLE_MENU(ID, CREATED_BY, CREATED_DT, UPDATED_BY, UPDATED_DT, MENU_CD, ROLE_CD)Values(sys_guid(), 'SYSTEM', sysdate, NULL, NULL, 'MNU_GPCASH_F_FUND_INT', 'CRP_USR_MK7');</v>
      </c>
    </row>
    <row r="27" spans="1:16384" x14ac:dyDescent="0.25">
      <c r="A27" t="s">
        <v>43</v>
      </c>
      <c r="B27" t="str">
        <f t="shared" si="2"/>
        <v>CRP_USR_MK8</v>
      </c>
      <c r="C27">
        <v>8</v>
      </c>
      <c r="D27" t="str">
        <f t="shared" si="3"/>
        <v>Insert into IDM_ROLE_MENU(ID, CREATED_BY, CREATED_DT, UPDATED_BY, UPDATED_DT, MENU_CD, ROLE_CD)Values(sys_guid(), 'SYSTEM', sysdate, NULL, NULL, 'MNU_GPCASH_F_FUND_INT', 'CRP_USR_MK8');</v>
      </c>
    </row>
    <row r="28" spans="1:16384" x14ac:dyDescent="0.25">
      <c r="A28" t="s">
        <v>43</v>
      </c>
      <c r="B28" t="str">
        <f t="shared" si="2"/>
        <v>CRP_USR_MK9</v>
      </c>
      <c r="C28">
        <v>9</v>
      </c>
      <c r="D28" t="str">
        <f t="shared" si="3"/>
        <v>Insert into IDM_ROLE_MENU(ID, CREATED_BY, CREATED_DT, UPDATED_BY, UPDATED_DT, MENU_CD, ROLE_CD)Values(sys_guid(), 'SYSTEM', sysdate, NULL, NULL, 'MNU_GPCASH_F_FUND_INT', 'CRP_USR_MK9');</v>
      </c>
    </row>
    <row r="29" spans="1:16384" x14ac:dyDescent="0.25">
      <c r="A29" s="8" t="s">
        <v>23</v>
      </c>
    </row>
    <row r="30" spans="1:16384" x14ac:dyDescent="0.25">
      <c r="A30" t="s">
        <v>43</v>
      </c>
      <c r="B30" t="str">
        <f>$A$29 &amp; C30</f>
        <v>CRP_USR_MK_AP1</v>
      </c>
      <c r="C30">
        <v>1</v>
      </c>
      <c r="D30" t="str">
        <f>"Insert into IDM_ROLE_MENU(ID, CREATED_BY, CREATED_DT, UPDATED_BY, UPDATED_DT, MENU_CD, ROLE_CD)Values(sys_guid(), 'SYSTEM', sysdate, NULL, NULL, '" &amp; A30 &amp; "', '" &amp; B30 &amp; "');"</f>
        <v>Insert into IDM_ROLE_MENU(ID, CREATED_BY, CREATED_DT, UPDATED_BY, UPDATED_DT, MENU_CD, ROLE_CD)Values(sys_guid(), 'SYSTEM', sysdate, NULL, NULL, 'MNU_GPCASH_F_FUND_INT', 'CRP_USR_MK_AP1');</v>
      </c>
    </row>
    <row r="31" spans="1:16384" x14ac:dyDescent="0.25">
      <c r="A31" t="s">
        <v>43</v>
      </c>
      <c r="B31" t="str">
        <f t="shared" ref="B31:B38" si="4">$A$29 &amp; C31</f>
        <v>CRP_USR_MK_AP2</v>
      </c>
      <c r="C31">
        <v>2</v>
      </c>
      <c r="D31" t="str">
        <f t="shared" ref="D31:D38" si="5">"Insert into IDM_ROLE_MENU(ID, CREATED_BY, CREATED_DT, UPDATED_BY, UPDATED_DT, MENU_CD, ROLE_CD)Values(sys_guid(), 'SYSTEM', sysdate, NULL, NULL, '" &amp; A31 &amp; "', '" &amp; B31 &amp; "');"</f>
        <v>Insert into IDM_ROLE_MENU(ID, CREATED_BY, CREATED_DT, UPDATED_BY, UPDATED_DT, MENU_CD, ROLE_CD)Values(sys_guid(), 'SYSTEM', sysdate, NULL, NULL, 'MNU_GPCASH_F_FUND_INT', 'CRP_USR_MK_AP2');</v>
      </c>
    </row>
    <row r="32" spans="1:16384" x14ac:dyDescent="0.25">
      <c r="A32" t="s">
        <v>43</v>
      </c>
      <c r="B32" t="str">
        <f t="shared" si="4"/>
        <v>CRP_USR_MK_AP3</v>
      </c>
      <c r="C32">
        <v>3</v>
      </c>
      <c r="D32" t="str">
        <f t="shared" si="5"/>
        <v>Insert into IDM_ROLE_MENU(ID, CREATED_BY, CREATED_DT, UPDATED_BY, UPDATED_DT, MENU_CD, ROLE_CD)Values(sys_guid(), 'SYSTEM', sysdate, NULL, NULL, 'MNU_GPCASH_F_FUND_INT', 'CRP_USR_MK_AP3');</v>
      </c>
    </row>
    <row r="33" spans="1:4" x14ac:dyDescent="0.25">
      <c r="A33" t="s">
        <v>43</v>
      </c>
      <c r="B33" t="str">
        <f t="shared" si="4"/>
        <v>CRP_USR_MK_AP4</v>
      </c>
      <c r="C33">
        <v>4</v>
      </c>
      <c r="D33" t="str">
        <f t="shared" si="5"/>
        <v>Insert into IDM_ROLE_MENU(ID, CREATED_BY, CREATED_DT, UPDATED_BY, UPDATED_DT, MENU_CD, ROLE_CD)Values(sys_guid(), 'SYSTEM', sysdate, NULL, NULL, 'MNU_GPCASH_F_FUND_INT', 'CRP_USR_MK_AP4');</v>
      </c>
    </row>
    <row r="34" spans="1:4" x14ac:dyDescent="0.25">
      <c r="A34" t="s">
        <v>43</v>
      </c>
      <c r="B34" t="str">
        <f t="shared" si="4"/>
        <v>CRP_USR_MK_AP5</v>
      </c>
      <c r="C34">
        <v>5</v>
      </c>
      <c r="D34" t="str">
        <f t="shared" si="5"/>
        <v>Insert into IDM_ROLE_MENU(ID, CREATED_BY, CREATED_DT, UPDATED_BY, UPDATED_DT, MENU_CD, ROLE_CD)Values(sys_guid(), 'SYSTEM', sysdate, NULL, NULL, 'MNU_GPCASH_F_FUND_INT', 'CRP_USR_MK_AP5');</v>
      </c>
    </row>
    <row r="35" spans="1:4" x14ac:dyDescent="0.25">
      <c r="A35" t="s">
        <v>43</v>
      </c>
      <c r="B35" t="str">
        <f t="shared" si="4"/>
        <v>CRP_USR_MK_AP6</v>
      </c>
      <c r="C35">
        <v>6</v>
      </c>
      <c r="D35" t="str">
        <f t="shared" si="5"/>
        <v>Insert into IDM_ROLE_MENU(ID, CREATED_BY, CREATED_DT, UPDATED_BY, UPDATED_DT, MENU_CD, ROLE_CD)Values(sys_guid(), 'SYSTEM', sysdate, NULL, NULL, 'MNU_GPCASH_F_FUND_INT', 'CRP_USR_MK_AP6');</v>
      </c>
    </row>
    <row r="36" spans="1:4" x14ac:dyDescent="0.25">
      <c r="A36" t="s">
        <v>43</v>
      </c>
      <c r="B36" t="str">
        <f t="shared" si="4"/>
        <v>CRP_USR_MK_AP7</v>
      </c>
      <c r="C36">
        <v>7</v>
      </c>
      <c r="D36" t="str">
        <f t="shared" si="5"/>
        <v>Insert into IDM_ROLE_MENU(ID, CREATED_BY, CREATED_DT, UPDATED_BY, UPDATED_DT, MENU_CD, ROLE_CD)Values(sys_guid(), 'SYSTEM', sysdate, NULL, NULL, 'MNU_GPCASH_F_FUND_INT', 'CRP_USR_MK_AP7');</v>
      </c>
    </row>
    <row r="37" spans="1:4" x14ac:dyDescent="0.25">
      <c r="A37" t="s">
        <v>43</v>
      </c>
      <c r="B37" t="str">
        <f t="shared" si="4"/>
        <v>CRP_USR_MK_AP8</v>
      </c>
      <c r="C37">
        <v>8</v>
      </c>
      <c r="D37" t="str">
        <f t="shared" si="5"/>
        <v>Insert into IDM_ROLE_MENU(ID, CREATED_BY, CREATED_DT, UPDATED_BY, UPDATED_DT, MENU_CD, ROLE_CD)Values(sys_guid(), 'SYSTEM', sysdate, NULL, NULL, 'MNU_GPCASH_F_FUND_INT', 'CRP_USR_MK_AP8');</v>
      </c>
    </row>
    <row r="38" spans="1:4" x14ac:dyDescent="0.25">
      <c r="A38" t="s">
        <v>43</v>
      </c>
      <c r="B38" t="str">
        <f t="shared" si="4"/>
        <v>CRP_USR_MK_AP9</v>
      </c>
      <c r="C38">
        <v>9</v>
      </c>
      <c r="D38" t="str">
        <f t="shared" si="5"/>
        <v>Insert into IDM_ROLE_MENU(ID, CREATED_BY, CREATED_DT, UPDATED_BY, UPDATED_DT, MENU_CD, ROLE_CD)Values(sys_guid(), 'SYSTEM', sysdate, NULL, NULL, 'MNU_GPCASH_F_FUND_INT', 'CRP_USR_MK_AP9');</v>
      </c>
    </row>
    <row r="39" spans="1:4" x14ac:dyDescent="0.25">
      <c r="A39" s="8" t="s">
        <v>24</v>
      </c>
    </row>
    <row r="40" spans="1:4" x14ac:dyDescent="0.25">
      <c r="A40" t="s">
        <v>43</v>
      </c>
      <c r="B40" t="str">
        <f>$A$39 &amp; C40</f>
        <v>CRP_USR_MK_AP_RL1</v>
      </c>
      <c r="C40">
        <v>1</v>
      </c>
      <c r="D40" t="str">
        <f>"Insert into IDM_ROLE_MENU(ID, CREATED_BY, CREATED_DT, UPDATED_BY, UPDATED_DT, MENU_CD, ROLE_CD)Values(sys_guid(), 'SYSTEM', sysdate, NULL, NULL, '" &amp; A40 &amp; "', '" &amp; B40 &amp; "');"</f>
        <v>Insert into IDM_ROLE_MENU(ID, CREATED_BY, CREATED_DT, UPDATED_BY, UPDATED_DT, MENU_CD, ROLE_CD)Values(sys_guid(), 'SYSTEM', sysdate, NULL, NULL, 'MNU_GPCASH_F_FUND_INT', 'CRP_USR_MK_AP_RL1');</v>
      </c>
    </row>
    <row r="41" spans="1:4" x14ac:dyDescent="0.25">
      <c r="A41" t="s">
        <v>43</v>
      </c>
      <c r="B41" t="str">
        <f t="shared" ref="B41:B48" si="6">$A$39 &amp; C41</f>
        <v>CRP_USR_MK_AP_RL2</v>
      </c>
      <c r="C41">
        <v>2</v>
      </c>
      <c r="D41" t="str">
        <f t="shared" ref="D41:D48" si="7">"Insert into IDM_ROLE_MENU(ID, CREATED_BY, CREATED_DT, UPDATED_BY, UPDATED_DT, MENU_CD, ROLE_CD)Values(sys_guid(), 'SYSTEM', sysdate, NULL, NULL, '" &amp; A41 &amp; "', '" &amp; B41 &amp; "');"</f>
        <v>Insert into IDM_ROLE_MENU(ID, CREATED_BY, CREATED_DT, UPDATED_BY, UPDATED_DT, MENU_CD, ROLE_CD)Values(sys_guid(), 'SYSTEM', sysdate, NULL, NULL, 'MNU_GPCASH_F_FUND_INT', 'CRP_USR_MK_AP_RL2');</v>
      </c>
    </row>
    <row r="42" spans="1:4" x14ac:dyDescent="0.25">
      <c r="A42" t="s">
        <v>43</v>
      </c>
      <c r="B42" t="str">
        <f t="shared" si="6"/>
        <v>CRP_USR_MK_AP_RL3</v>
      </c>
      <c r="C42">
        <v>3</v>
      </c>
      <c r="D42" t="str">
        <f t="shared" si="7"/>
        <v>Insert into IDM_ROLE_MENU(ID, CREATED_BY, CREATED_DT, UPDATED_BY, UPDATED_DT, MENU_CD, ROLE_CD)Values(sys_guid(), 'SYSTEM', sysdate, NULL, NULL, 'MNU_GPCASH_F_FUND_INT', 'CRP_USR_MK_AP_RL3');</v>
      </c>
    </row>
    <row r="43" spans="1:4" x14ac:dyDescent="0.25">
      <c r="A43" t="s">
        <v>43</v>
      </c>
      <c r="B43" t="str">
        <f t="shared" si="6"/>
        <v>CRP_USR_MK_AP_RL4</v>
      </c>
      <c r="C43">
        <v>4</v>
      </c>
      <c r="D43" t="str">
        <f t="shared" si="7"/>
        <v>Insert into IDM_ROLE_MENU(ID, CREATED_BY, CREATED_DT, UPDATED_BY, UPDATED_DT, MENU_CD, ROLE_CD)Values(sys_guid(), 'SYSTEM', sysdate, NULL, NULL, 'MNU_GPCASH_F_FUND_INT', 'CRP_USR_MK_AP_RL4');</v>
      </c>
    </row>
    <row r="44" spans="1:4" x14ac:dyDescent="0.25">
      <c r="A44" t="s">
        <v>43</v>
      </c>
      <c r="B44" t="str">
        <f t="shared" si="6"/>
        <v>CRP_USR_MK_AP_RL5</v>
      </c>
      <c r="C44">
        <v>5</v>
      </c>
      <c r="D44" t="str">
        <f t="shared" si="7"/>
        <v>Insert into IDM_ROLE_MENU(ID, CREATED_BY, CREATED_DT, UPDATED_BY, UPDATED_DT, MENU_CD, ROLE_CD)Values(sys_guid(), 'SYSTEM', sysdate, NULL, NULL, 'MNU_GPCASH_F_FUND_INT', 'CRP_USR_MK_AP_RL5');</v>
      </c>
    </row>
    <row r="45" spans="1:4" x14ac:dyDescent="0.25">
      <c r="A45" t="s">
        <v>43</v>
      </c>
      <c r="B45" t="str">
        <f t="shared" si="6"/>
        <v>CRP_USR_MK_AP_RL6</v>
      </c>
      <c r="C45">
        <v>6</v>
      </c>
      <c r="D45" t="str">
        <f t="shared" si="7"/>
        <v>Insert into IDM_ROLE_MENU(ID, CREATED_BY, CREATED_DT, UPDATED_BY, UPDATED_DT, MENU_CD, ROLE_CD)Values(sys_guid(), 'SYSTEM', sysdate, NULL, NULL, 'MNU_GPCASH_F_FUND_INT', 'CRP_USR_MK_AP_RL6');</v>
      </c>
    </row>
    <row r="46" spans="1:4" x14ac:dyDescent="0.25">
      <c r="A46" t="s">
        <v>43</v>
      </c>
      <c r="B46" t="str">
        <f t="shared" si="6"/>
        <v>CRP_USR_MK_AP_RL7</v>
      </c>
      <c r="C46">
        <v>7</v>
      </c>
      <c r="D46" t="str">
        <f t="shared" si="7"/>
        <v>Insert into IDM_ROLE_MENU(ID, CREATED_BY, CREATED_DT, UPDATED_BY, UPDATED_DT, MENU_CD, ROLE_CD)Values(sys_guid(), 'SYSTEM', sysdate, NULL, NULL, 'MNU_GPCASH_F_FUND_INT', 'CRP_USR_MK_AP_RL7');</v>
      </c>
    </row>
    <row r="47" spans="1:4" x14ac:dyDescent="0.25">
      <c r="A47" t="s">
        <v>43</v>
      </c>
      <c r="B47" t="str">
        <f t="shared" si="6"/>
        <v>CRP_USR_MK_AP_RL8</v>
      </c>
      <c r="C47">
        <v>8</v>
      </c>
      <c r="D47" t="str">
        <f t="shared" si="7"/>
        <v>Insert into IDM_ROLE_MENU(ID, CREATED_BY, CREATED_DT, UPDATED_BY, UPDATED_DT, MENU_CD, ROLE_CD)Values(sys_guid(), 'SYSTEM', sysdate, NULL, NULL, 'MNU_GPCASH_F_FUND_INT', 'CRP_USR_MK_AP_RL8');</v>
      </c>
    </row>
    <row r="48" spans="1:4" x14ac:dyDescent="0.25">
      <c r="A48" t="s">
        <v>43</v>
      </c>
      <c r="B48" t="str">
        <f t="shared" si="6"/>
        <v>CRP_USR_MK_AP_RL9</v>
      </c>
      <c r="C48">
        <v>9</v>
      </c>
      <c r="D48" t="str">
        <f t="shared" si="7"/>
        <v>Insert into IDM_ROLE_MENU(ID, CREATED_BY, CREATED_DT, UPDATED_BY, UPDATED_DT, MENU_CD, ROLE_CD)Values(sys_guid(), 'SYSTEM', sysdate, NULL, NULL, 'MNU_GPCASH_F_FUND_INT', 'CRP_USR_MK_AP_RL9');</v>
      </c>
    </row>
    <row r="49" spans="1:4" x14ac:dyDescent="0.25">
      <c r="A49" s="8" t="s">
        <v>25</v>
      </c>
    </row>
    <row r="50" spans="1:4" x14ac:dyDescent="0.25">
      <c r="A50" t="s">
        <v>43</v>
      </c>
      <c r="B50" t="str">
        <f>$A$49 &amp; C50</f>
        <v>CRP_USR_MK_RL1</v>
      </c>
      <c r="C50">
        <v>1</v>
      </c>
      <c r="D50" t="str">
        <f>"Insert into IDM_ROLE_MENU(ID, CREATED_BY, CREATED_DT, UPDATED_BY, UPDATED_DT, MENU_CD, ROLE_CD)Values(sys_guid(), 'SYSTEM', sysdate, NULL, NULL, '" &amp; A50 &amp; "', '" &amp; B50 &amp; "');"</f>
        <v>Insert into IDM_ROLE_MENU(ID, CREATED_BY, CREATED_DT, UPDATED_BY, UPDATED_DT, MENU_CD, ROLE_CD)Values(sys_guid(), 'SYSTEM', sysdate, NULL, NULL, 'MNU_GPCASH_F_FUND_INT', 'CRP_USR_MK_RL1');</v>
      </c>
    </row>
    <row r="51" spans="1:4" x14ac:dyDescent="0.25">
      <c r="A51" t="s">
        <v>43</v>
      </c>
      <c r="B51" t="str">
        <f t="shared" ref="B51:B58" si="8">$A$49 &amp; C51</f>
        <v>CRP_USR_MK_RL2</v>
      </c>
      <c r="C51">
        <v>2</v>
      </c>
      <c r="D51" t="str">
        <f t="shared" ref="D51:D58" si="9">"Insert into IDM_ROLE_MENU(ID, CREATED_BY, CREATED_DT, UPDATED_BY, UPDATED_DT, MENU_CD, ROLE_CD)Values(sys_guid(), 'SYSTEM', sysdate, NULL, NULL, '" &amp; A51 &amp; "', '" &amp; B51 &amp; "');"</f>
        <v>Insert into IDM_ROLE_MENU(ID, CREATED_BY, CREATED_DT, UPDATED_BY, UPDATED_DT, MENU_CD, ROLE_CD)Values(sys_guid(), 'SYSTEM', sysdate, NULL, NULL, 'MNU_GPCASH_F_FUND_INT', 'CRP_USR_MK_RL2');</v>
      </c>
    </row>
    <row r="52" spans="1:4" x14ac:dyDescent="0.25">
      <c r="A52" t="s">
        <v>43</v>
      </c>
      <c r="B52" t="str">
        <f t="shared" si="8"/>
        <v>CRP_USR_MK_RL3</v>
      </c>
      <c r="C52">
        <v>3</v>
      </c>
      <c r="D52" t="str">
        <f t="shared" si="9"/>
        <v>Insert into IDM_ROLE_MENU(ID, CREATED_BY, CREATED_DT, UPDATED_BY, UPDATED_DT, MENU_CD, ROLE_CD)Values(sys_guid(), 'SYSTEM', sysdate, NULL, NULL, 'MNU_GPCASH_F_FUND_INT', 'CRP_USR_MK_RL3');</v>
      </c>
    </row>
    <row r="53" spans="1:4" x14ac:dyDescent="0.25">
      <c r="A53" t="s">
        <v>43</v>
      </c>
      <c r="B53" t="str">
        <f t="shared" si="8"/>
        <v>CRP_USR_MK_RL4</v>
      </c>
      <c r="C53">
        <v>4</v>
      </c>
      <c r="D53" t="str">
        <f t="shared" si="9"/>
        <v>Insert into IDM_ROLE_MENU(ID, CREATED_BY, CREATED_DT, UPDATED_BY, UPDATED_DT, MENU_CD, ROLE_CD)Values(sys_guid(), 'SYSTEM', sysdate, NULL, NULL, 'MNU_GPCASH_F_FUND_INT', 'CRP_USR_MK_RL4');</v>
      </c>
    </row>
    <row r="54" spans="1:4" x14ac:dyDescent="0.25">
      <c r="A54" t="s">
        <v>43</v>
      </c>
      <c r="B54" t="str">
        <f t="shared" si="8"/>
        <v>CRP_USR_MK_RL5</v>
      </c>
      <c r="C54">
        <v>5</v>
      </c>
      <c r="D54" t="str">
        <f t="shared" si="9"/>
        <v>Insert into IDM_ROLE_MENU(ID, CREATED_BY, CREATED_DT, UPDATED_BY, UPDATED_DT, MENU_CD, ROLE_CD)Values(sys_guid(), 'SYSTEM', sysdate, NULL, NULL, 'MNU_GPCASH_F_FUND_INT', 'CRP_USR_MK_RL5');</v>
      </c>
    </row>
    <row r="55" spans="1:4" x14ac:dyDescent="0.25">
      <c r="A55" t="s">
        <v>43</v>
      </c>
      <c r="B55" t="str">
        <f t="shared" si="8"/>
        <v>CRP_USR_MK_RL6</v>
      </c>
      <c r="C55">
        <v>6</v>
      </c>
      <c r="D55" t="str">
        <f t="shared" si="9"/>
        <v>Insert into IDM_ROLE_MENU(ID, CREATED_BY, CREATED_DT, UPDATED_BY, UPDATED_DT, MENU_CD, ROLE_CD)Values(sys_guid(), 'SYSTEM', sysdate, NULL, NULL, 'MNU_GPCASH_F_FUND_INT', 'CRP_USR_MK_RL6');</v>
      </c>
    </row>
    <row r="56" spans="1:4" x14ac:dyDescent="0.25">
      <c r="A56" t="s">
        <v>43</v>
      </c>
      <c r="B56" t="str">
        <f t="shared" si="8"/>
        <v>CRP_USR_MK_RL7</v>
      </c>
      <c r="C56">
        <v>7</v>
      </c>
      <c r="D56" t="str">
        <f t="shared" si="9"/>
        <v>Insert into IDM_ROLE_MENU(ID, CREATED_BY, CREATED_DT, UPDATED_BY, UPDATED_DT, MENU_CD, ROLE_CD)Values(sys_guid(), 'SYSTEM', sysdate, NULL, NULL, 'MNU_GPCASH_F_FUND_INT', 'CRP_USR_MK_RL7');</v>
      </c>
    </row>
    <row r="57" spans="1:4" x14ac:dyDescent="0.25">
      <c r="A57" t="s">
        <v>43</v>
      </c>
      <c r="B57" t="str">
        <f t="shared" si="8"/>
        <v>CRP_USR_MK_RL8</v>
      </c>
      <c r="C57">
        <v>8</v>
      </c>
      <c r="D57" t="str">
        <f t="shared" si="9"/>
        <v>Insert into IDM_ROLE_MENU(ID, CREATED_BY, CREATED_DT, UPDATED_BY, UPDATED_DT, MENU_CD, ROLE_CD)Values(sys_guid(), 'SYSTEM', sysdate, NULL, NULL, 'MNU_GPCASH_F_FUND_INT', 'CRP_USR_MK_RL8');</v>
      </c>
    </row>
    <row r="58" spans="1:4" x14ac:dyDescent="0.25">
      <c r="A58" t="s">
        <v>43</v>
      </c>
      <c r="B58" t="str">
        <f t="shared" si="8"/>
        <v>CRP_USR_MK_RL9</v>
      </c>
      <c r="C58">
        <v>9</v>
      </c>
      <c r="D58" t="str">
        <f t="shared" si="9"/>
        <v>Insert into IDM_ROLE_MENU(ID, CREATED_BY, CREATED_DT, UPDATED_BY, UPDATED_DT, MENU_CD, ROLE_CD)Values(sys_guid(), 'SYSTEM', sysdate, NULL, NULL, 'MNU_GPCASH_F_FUND_INT', 'CRP_USR_MK_RL9');</v>
      </c>
    </row>
    <row r="59" spans="1:4" x14ac:dyDescent="0.25">
      <c r="D59" s="2" t="s">
        <v>11</v>
      </c>
    </row>
    <row r="60" spans="1:4" x14ac:dyDescent="0.25">
      <c r="D60" s="2" t="s">
        <v>11</v>
      </c>
    </row>
    <row r="62" spans="1:4" s="4" customFormat="1" x14ac:dyDescent="0.25">
      <c r="A62" s="3" t="s">
        <v>26</v>
      </c>
    </row>
    <row r="63" spans="1:4" s="6" customFormat="1" x14ac:dyDescent="0.25">
      <c r="A63" s="5" t="s">
        <v>1</v>
      </c>
      <c r="B63" s="5" t="s">
        <v>2</v>
      </c>
      <c r="C63" s="5" t="s">
        <v>4</v>
      </c>
      <c r="D63" s="5" t="s">
        <v>27</v>
      </c>
    </row>
    <row r="65" spans="1:6" x14ac:dyDescent="0.25">
      <c r="A65" t="str">
        <f>"Insert into PRO_SRVC(CD, IS_DELETE, DSCP,IDX, IS_INACTIVE, NM, IS_SYSTEM,VERSION, SRVC_TYP_CD) Values ('" &amp; B65 &amp; "', 'N', NULL, 3, 'N', '" &amp; C65 &amp; "', 'Y', 0, '" &amp; D65 &amp; "');"</f>
        <v>Insert into PRO_SRVC(CD, IS_DELETE, DSCP,IDX, IS_INACTIVE, NM, IS_SYSTEM,VERSION, SRVC_TYP_CD) Values ('GPT_FTR_INT', 'N', NULL, 3, 'N', 'International Transfer', 'Y', 0, 'TRX');</v>
      </c>
      <c r="B65" t="s">
        <v>46</v>
      </c>
      <c r="C65" t="s">
        <v>42</v>
      </c>
      <c r="D65" t="s">
        <v>28</v>
      </c>
    </row>
    <row r="66" spans="1:6" x14ac:dyDescent="0.25">
      <c r="A66" s="2" t="s">
        <v>11</v>
      </c>
    </row>
    <row r="68" spans="1:6" s="4" customFormat="1" x14ac:dyDescent="0.25">
      <c r="A68" s="3" t="s">
        <v>29</v>
      </c>
    </row>
    <row r="69" spans="1:6" s="6" customFormat="1" x14ac:dyDescent="0.25">
      <c r="A69" s="5" t="s">
        <v>1</v>
      </c>
      <c r="B69" s="5" t="s">
        <v>17</v>
      </c>
      <c r="C69" s="5" t="s">
        <v>30</v>
      </c>
      <c r="D69" s="5" t="s">
        <v>4</v>
      </c>
      <c r="E69" s="5" t="s">
        <v>31</v>
      </c>
      <c r="F69" s="5" t="s">
        <v>32</v>
      </c>
    </row>
    <row r="71" spans="1:6" x14ac:dyDescent="0.25">
      <c r="A71" t="str">
        <f>"Insert into PRO_SRVC_CH(ID, IS_DELETE, DSCP, IDX, IS_INACTIVE, NM, IS_SYSTEM, VERSION, APP_CD, SRVC_CD) Values('" &amp; B71 &amp; "', 'N', '" &amp; D71 &amp; "', 999, 'N', '" &amp; D71 &amp; "', 'Y',  0, '" &amp; E71 &amp; "', '" &amp; F71 &amp; "');"</f>
        <v>Insert into PRO_SRVC_CH(ID, IS_DELETE, DSCP, IDX, IS_INACTIVE, NM, IS_SYSTEM, VERSION, APP_CD, SRVC_CD) Values('SRVC_CHGPT_FTR_INT1', 'N', 'International Transfer Fee', 999, 'N', 'International Transfer Fee', 'Y',  0, 'GPCASHIB', 'GPT_FTR_INT');</v>
      </c>
      <c r="B71" t="str">
        <f>"SRVC_CH" &amp; F71 &amp; C71</f>
        <v>SRVC_CHGPT_FTR_INT1</v>
      </c>
      <c r="C71">
        <v>1</v>
      </c>
      <c r="D71" t="s">
        <v>47</v>
      </c>
      <c r="E71" t="s">
        <v>19</v>
      </c>
      <c r="F71" t="s">
        <v>46</v>
      </c>
    </row>
    <row r="72" spans="1:6" x14ac:dyDescent="0.25">
      <c r="A72" s="2" t="s">
        <v>11</v>
      </c>
    </row>
    <row r="74" spans="1:6" s="4" customFormat="1" x14ac:dyDescent="0.25">
      <c r="A74" s="3" t="s">
        <v>33</v>
      </c>
    </row>
    <row r="75" spans="1:6" s="6" customFormat="1" x14ac:dyDescent="0.25">
      <c r="A75" s="5" t="s">
        <v>1</v>
      </c>
      <c r="B75" s="10" t="s">
        <v>17</v>
      </c>
      <c r="C75" s="10" t="s">
        <v>31</v>
      </c>
      <c r="D75" s="10" t="s">
        <v>34</v>
      </c>
      <c r="E75" s="10" t="s">
        <v>32</v>
      </c>
    </row>
    <row r="77" spans="1:6" x14ac:dyDescent="0.25">
      <c r="A77" t="str">
        <f>"Insert into PRO_SRVC_CCY_MTRX(ID, VERSION, APP_CD, CCY_MTRX_CD, SRVC_CD) Values('" &amp; B77 &amp; "', 0, '" &amp; C77 &amp; "', '" &amp; D77 &amp; "', '" &amp; E77 &amp; "');"</f>
        <v>Insert into PRO_SRVC_CCY_MTRX(ID, VERSION, APP_CD, CCY_MTRX_CD, SRVC_CD) Values('GPT_FTR_INTLL', 0, 'GPCASHIB', 'LL', 'GPT_FTR_INT');</v>
      </c>
      <c r="B77" t="str">
        <f>E77&amp;D77</f>
        <v>GPT_FTR_INTLL</v>
      </c>
      <c r="C77" t="s">
        <v>19</v>
      </c>
      <c r="D77" t="s">
        <v>35</v>
      </c>
      <c r="E77" t="s">
        <v>46</v>
      </c>
    </row>
    <row r="78" spans="1:6" x14ac:dyDescent="0.25">
      <c r="A78" t="str">
        <f>"Insert into PRO_SRVC_CCY_MTRX(ID, VERSION, APP_CD, CCY_MTRX_CD, SRVC_CD) Values('" &amp; B78 &amp; "', 0, '" &amp; C78 &amp; "', '" &amp; D78 &amp; "', '" &amp; E78 &amp; "');"</f>
        <v>Insert into PRO_SRVC_CCY_MTRX(ID, VERSION, APP_CD, CCY_MTRX_CD, SRVC_CD) Values('GPT_FTR_INTFC', 0, 'GPCASHIB', 'FC', 'GPT_FTR_INT');</v>
      </c>
      <c r="B78" t="str">
        <f>E78&amp;D78</f>
        <v>GPT_FTR_INTFC</v>
      </c>
      <c r="C78" t="s">
        <v>19</v>
      </c>
      <c r="D78" t="s">
        <v>48</v>
      </c>
      <c r="E78" t="s">
        <v>46</v>
      </c>
    </row>
    <row r="79" spans="1:6" x14ac:dyDescent="0.25">
      <c r="A79" s="2" t="s">
        <v>11</v>
      </c>
    </row>
    <row r="81" spans="1:9" s="4" customFormat="1" x14ac:dyDescent="0.25">
      <c r="A81" s="3" t="s">
        <v>36</v>
      </c>
    </row>
    <row r="82" spans="1:9" s="6" customFormat="1" x14ac:dyDescent="0.25">
      <c r="A82" s="5" t="s">
        <v>1</v>
      </c>
      <c r="B82" s="10" t="s">
        <v>17</v>
      </c>
      <c r="C82" s="10" t="s">
        <v>31</v>
      </c>
      <c r="D82" s="10" t="s">
        <v>37</v>
      </c>
      <c r="E82" s="10" t="s">
        <v>32</v>
      </c>
      <c r="F82" s="6" t="s">
        <v>38</v>
      </c>
      <c r="G82" s="6" t="s">
        <v>39</v>
      </c>
      <c r="H82" s="6" t="s">
        <v>40</v>
      </c>
      <c r="I82" s="10" t="s">
        <v>34</v>
      </c>
    </row>
    <row r="84" spans="1:9" x14ac:dyDescent="0.25">
      <c r="A84" t="str">
        <f>"Insert into PRO_BANK_TRX_LMT (ID, MAX_AMT_LMT, MIN_AMT_LMT,VERSION, APP_CD, CCY_CD, SRVC_CD, SRVC_CCY_MTRX_ID) Values ('" &amp; B84 &amp; "', " &amp; H84 &amp; "," &amp; G84 &amp; ", 0, '" &amp; C84 &amp; "', '" &amp; D84 &amp; "', '" &amp; E84 &amp; "', '" &amp; F84 &amp; "');"</f>
        <v>Insert into PRO_BANK_TRX_LMT (ID, MAX_AMT_LMT, MIN_AMT_LMT,VERSION, APP_CD, CCY_CD, SRVC_CD, SRVC_CCY_MTRX_ID) Values ('GPT_FTR_INTLL', 999999999999999,10000, 0, 'GPCASHIB', 'IDR', 'GPT_FTR_INT', 'GPT_FTR_INTLL');</v>
      </c>
      <c r="B84" t="str">
        <f>F84</f>
        <v>GPT_FTR_INTLL</v>
      </c>
      <c r="C84" t="s">
        <v>19</v>
      </c>
      <c r="D84" t="s">
        <v>41</v>
      </c>
      <c r="E84" t="s">
        <v>46</v>
      </c>
      <c r="F84" t="str">
        <f>E84&amp;I84</f>
        <v>GPT_FTR_INTLL</v>
      </c>
      <c r="G84">
        <v>10000</v>
      </c>
      <c r="H84">
        <v>999999999999999</v>
      </c>
      <c r="I84" t="s">
        <v>35</v>
      </c>
    </row>
    <row r="85" spans="1:9" x14ac:dyDescent="0.25">
      <c r="A85" t="str">
        <f>"Insert into PRO_BANK_TRX_LMT (ID, MAX_AMT_LMT, MIN_AMT_LMT,VERSION, APP_CD, CCY_CD, SRVC_CD, SRVC_CCY_MTRX_ID) Values ('" &amp; B85 &amp; "', " &amp; H85 &amp; "," &amp; G85 &amp; ", 0, '" &amp; C85 &amp; "', '" &amp; D85 &amp; "', '" &amp; E85 &amp; "', '" &amp; F85 &amp; "');"</f>
        <v>Insert into PRO_BANK_TRX_LMT (ID, MAX_AMT_LMT, MIN_AMT_LMT,VERSION, APP_CD, CCY_CD, SRVC_CD, SRVC_CCY_MTRX_ID) Values ('GPT_FTR_INTFC', 999999999999999,10000, 0, 'GPCASHIB', 'IDR', 'GPT_FTR_INT', 'GPT_FTR_INTFC');</v>
      </c>
      <c r="B85" t="str">
        <f>F85</f>
        <v>GPT_FTR_INTFC</v>
      </c>
      <c r="C85" t="s">
        <v>19</v>
      </c>
      <c r="D85" t="s">
        <v>41</v>
      </c>
      <c r="E85" t="s">
        <v>46</v>
      </c>
      <c r="F85" t="str">
        <f>E85&amp;I85</f>
        <v>GPT_FTR_INTFC</v>
      </c>
      <c r="G85">
        <v>10000</v>
      </c>
      <c r="H85">
        <v>999999999999999</v>
      </c>
      <c r="I85" t="s">
        <v>48</v>
      </c>
    </row>
    <row r="86" spans="1:9" x14ac:dyDescent="0.25">
      <c r="A86" s="2" t="s">
        <v>11</v>
      </c>
    </row>
    <row r="88" spans="1:9" x14ac:dyDescent="0.25">
      <c r="A88" s="3" t="s">
        <v>49</v>
      </c>
    </row>
    <row r="89" spans="1:9" x14ac:dyDescent="0.25">
      <c r="A89" t="s">
        <v>50</v>
      </c>
    </row>
    <row r="90" spans="1:9" x14ac:dyDescent="0.25">
      <c r="A90" t="s">
        <v>11</v>
      </c>
    </row>
    <row r="92" spans="1:9" s="4" customFormat="1" x14ac:dyDescent="0.25">
      <c r="A92" s="3" t="s">
        <v>51</v>
      </c>
    </row>
    <row r="93" spans="1:9" s="6" customFormat="1" x14ac:dyDescent="0.25">
      <c r="A93" s="5" t="s">
        <v>1</v>
      </c>
      <c r="B93" s="12" t="s">
        <v>14</v>
      </c>
      <c r="C93" s="10" t="s">
        <v>52</v>
      </c>
      <c r="D93" s="10"/>
      <c r="E93" s="10"/>
    </row>
    <row r="95" spans="1:9" x14ac:dyDescent="0.25">
      <c r="A95" t="str">
        <f>"Insert into CORP_TRANSACTION_STS_MAPPING(MENU_CD, MENU_SERVICE) Values('" &amp; B95 &amp; "', '" &amp; C95 &amp;"');"</f>
        <v>Insert into CORP_TRANSACTION_STS_MAPPING(MENU_CD, MENU_SERVICE) Values('MNU_GPCASH_F_FUND_INT', 'InternationalTransferService');</v>
      </c>
      <c r="B95" t="s">
        <v>43</v>
      </c>
      <c r="C95" t="s">
        <v>53</v>
      </c>
      <c r="E95" s="11"/>
      <c r="F95" s="11"/>
    </row>
    <row r="96" spans="1:9" x14ac:dyDescent="0.25">
      <c r="A9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 International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2017-12-12T02:48:02Z</dcterms:created>
  <dcterms:modified xsi:type="dcterms:W3CDTF">2017-12-19T09:46:07Z</dcterms:modified>
</cp:coreProperties>
</file>