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n\Desktop\"/>
    </mc:Choice>
  </mc:AlternateContent>
  <xr:revisionPtr revIDLastSave="0" documentId="8_{F9A80D60-BC8E-448A-8026-2EF3FEE2B374}" xr6:coauthVersionLast="43" xr6:coauthVersionMax="43" xr10:uidLastSave="{00000000-0000-0000-0000-000000000000}"/>
  <bookViews>
    <workbookView xWindow="-118" yWindow="-118" windowWidth="25370" windowHeight="14374" xr2:uid="{A1147449-A1C4-48CB-BE0C-14A34873CEA1}"/>
  </bookViews>
  <sheets>
    <sheet name="Sheet1" sheetId="1" r:id="rId1"/>
  </sheets>
  <externalReferences>
    <externalReference r:id="rId2"/>
  </externalReferences>
  <definedNames>
    <definedName name="ExternalData_1" localSheetId="0" hidden="1">Sheet1!$A$1:$M$916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16" i="1" l="1"/>
  <c r="N916" i="1"/>
  <c r="O915" i="1"/>
  <c r="S915" i="1" s="1"/>
  <c r="N915" i="1"/>
  <c r="O914" i="1"/>
  <c r="S914" i="1" s="1"/>
  <c r="N914" i="1"/>
  <c r="O913" i="1"/>
  <c r="N913" i="1"/>
  <c r="O912" i="1"/>
  <c r="N912" i="1"/>
  <c r="O911" i="1"/>
  <c r="U912" i="1" s="1"/>
  <c r="N911" i="1"/>
  <c r="O910" i="1"/>
  <c r="N910" i="1"/>
  <c r="O909" i="1"/>
  <c r="S909" i="1" s="1"/>
  <c r="N909" i="1"/>
  <c r="O908" i="1"/>
  <c r="N908" i="1"/>
  <c r="O907" i="1"/>
  <c r="U908" i="1" s="1"/>
  <c r="N907" i="1"/>
  <c r="O906" i="1"/>
  <c r="S906" i="1" s="1"/>
  <c r="N906" i="1"/>
  <c r="O905" i="1"/>
  <c r="N905" i="1"/>
  <c r="O904" i="1"/>
  <c r="U904" i="1" s="1"/>
  <c r="N904" i="1"/>
  <c r="O903" i="1"/>
  <c r="S903" i="1" s="1"/>
  <c r="N903" i="1"/>
  <c r="O902" i="1"/>
  <c r="N902" i="1"/>
  <c r="S901" i="1"/>
  <c r="O901" i="1"/>
  <c r="N901" i="1"/>
  <c r="O900" i="1"/>
  <c r="U900" i="1" s="1"/>
  <c r="N900" i="1"/>
  <c r="O899" i="1"/>
  <c r="S899" i="1" s="1"/>
  <c r="N899" i="1"/>
  <c r="O898" i="1"/>
  <c r="S898" i="1" s="1"/>
  <c r="N898" i="1"/>
  <c r="O897" i="1"/>
  <c r="N897" i="1"/>
  <c r="O896" i="1"/>
  <c r="N896" i="1"/>
  <c r="O895" i="1"/>
  <c r="S895" i="1" s="1"/>
  <c r="N895" i="1"/>
  <c r="O894" i="1"/>
  <c r="N894" i="1"/>
  <c r="O893" i="1"/>
  <c r="S893" i="1" s="1"/>
  <c r="N893" i="1"/>
  <c r="O892" i="1"/>
  <c r="N892" i="1"/>
  <c r="O891" i="1"/>
  <c r="S891" i="1" s="1"/>
  <c r="N891" i="1"/>
  <c r="O890" i="1"/>
  <c r="S890" i="1" s="1"/>
  <c r="N890" i="1"/>
  <c r="O889" i="1"/>
  <c r="N889" i="1"/>
  <c r="O888" i="1"/>
  <c r="U888" i="1" s="1"/>
  <c r="N888" i="1"/>
  <c r="O887" i="1"/>
  <c r="S887" i="1" s="1"/>
  <c r="N887" i="1"/>
  <c r="O886" i="1"/>
  <c r="N886" i="1"/>
  <c r="O885" i="1"/>
  <c r="S885" i="1" s="1"/>
  <c r="N885" i="1"/>
  <c r="O884" i="1"/>
  <c r="U884" i="1" s="1"/>
  <c r="N884" i="1"/>
  <c r="O883" i="1"/>
  <c r="S883" i="1" s="1"/>
  <c r="N883" i="1"/>
  <c r="O882" i="1"/>
  <c r="N882" i="1"/>
  <c r="O881" i="1"/>
  <c r="N881" i="1"/>
  <c r="O880" i="1"/>
  <c r="N880" i="1"/>
  <c r="O879" i="1"/>
  <c r="U879" i="1" s="1"/>
  <c r="N879" i="1"/>
  <c r="O878" i="1"/>
  <c r="S878" i="1" s="1"/>
  <c r="N878" i="1"/>
  <c r="O877" i="1"/>
  <c r="N877" i="1"/>
  <c r="O876" i="1"/>
  <c r="S876" i="1" s="1"/>
  <c r="N876" i="1"/>
  <c r="O875" i="1"/>
  <c r="N875" i="1"/>
  <c r="O874" i="1"/>
  <c r="N874" i="1"/>
  <c r="O873" i="1"/>
  <c r="S873" i="1" s="1"/>
  <c r="N873" i="1"/>
  <c r="O872" i="1"/>
  <c r="N872" i="1"/>
  <c r="O871" i="1"/>
  <c r="U871" i="1" s="1"/>
  <c r="N871" i="1"/>
  <c r="O870" i="1"/>
  <c r="N870" i="1"/>
  <c r="O869" i="1"/>
  <c r="N869" i="1"/>
  <c r="O868" i="1"/>
  <c r="S868" i="1" s="1"/>
  <c r="N868" i="1"/>
  <c r="O867" i="1"/>
  <c r="N867" i="1"/>
  <c r="O866" i="1"/>
  <c r="S866" i="1" s="1"/>
  <c r="N866" i="1"/>
  <c r="O865" i="1"/>
  <c r="N865" i="1"/>
  <c r="O864" i="1"/>
  <c r="U864" i="1" s="1"/>
  <c r="N864" i="1"/>
  <c r="O863" i="1"/>
  <c r="N863" i="1"/>
  <c r="O862" i="1"/>
  <c r="N862" i="1"/>
  <c r="O861" i="1"/>
  <c r="S861" i="1" s="1"/>
  <c r="N861" i="1"/>
  <c r="O860" i="1"/>
  <c r="N860" i="1"/>
  <c r="O859" i="1"/>
  <c r="N859" i="1"/>
  <c r="O858" i="1"/>
  <c r="N858" i="1"/>
  <c r="O857" i="1"/>
  <c r="N857" i="1"/>
  <c r="O856" i="1"/>
  <c r="N856" i="1"/>
  <c r="O855" i="1"/>
  <c r="U856" i="1" s="1"/>
  <c r="N855" i="1"/>
  <c r="O854" i="1"/>
  <c r="N854" i="1"/>
  <c r="S853" i="1"/>
  <c r="O853" i="1"/>
  <c r="N853" i="1"/>
  <c r="O852" i="1"/>
  <c r="N852" i="1"/>
  <c r="O851" i="1"/>
  <c r="N851" i="1"/>
  <c r="S850" i="1"/>
  <c r="O850" i="1"/>
  <c r="U851" i="1" s="1"/>
  <c r="N850" i="1"/>
  <c r="O849" i="1"/>
  <c r="N849" i="1"/>
  <c r="O848" i="1"/>
  <c r="S848" i="1" s="1"/>
  <c r="N848" i="1"/>
  <c r="O847" i="1"/>
  <c r="P848" i="1" s="1"/>
  <c r="N847" i="1"/>
  <c r="O846" i="1"/>
  <c r="N846" i="1"/>
  <c r="O845" i="1"/>
  <c r="S845" i="1" s="1"/>
  <c r="N845" i="1"/>
  <c r="O844" i="1"/>
  <c r="S844" i="1" s="1"/>
  <c r="N844" i="1"/>
  <c r="U843" i="1"/>
  <c r="O843" i="1"/>
  <c r="N843" i="1"/>
  <c r="O842" i="1"/>
  <c r="S842" i="1" s="1"/>
  <c r="N842" i="1"/>
  <c r="O841" i="1"/>
  <c r="S841" i="1" s="1"/>
  <c r="N841" i="1"/>
  <c r="O840" i="1"/>
  <c r="S840" i="1" s="1"/>
  <c r="N840" i="1"/>
  <c r="O839" i="1"/>
  <c r="U839" i="1" s="1"/>
  <c r="N839" i="1"/>
  <c r="S838" i="1"/>
  <c r="O838" i="1"/>
  <c r="N838" i="1"/>
  <c r="O837" i="1"/>
  <c r="S837" i="1" s="1"/>
  <c r="N837" i="1"/>
  <c r="O836" i="1"/>
  <c r="S836" i="1" s="1"/>
  <c r="N836" i="1"/>
  <c r="O835" i="1"/>
  <c r="N835" i="1"/>
  <c r="O834" i="1"/>
  <c r="N834" i="1"/>
  <c r="O833" i="1"/>
  <c r="N833" i="1"/>
  <c r="O832" i="1"/>
  <c r="S832" i="1" s="1"/>
  <c r="N832" i="1"/>
  <c r="S831" i="1"/>
  <c r="O831" i="1"/>
  <c r="N831" i="1"/>
  <c r="O830" i="1"/>
  <c r="N830" i="1"/>
  <c r="O829" i="1"/>
  <c r="N829" i="1"/>
  <c r="O828" i="1"/>
  <c r="S828" i="1" s="1"/>
  <c r="N828" i="1"/>
  <c r="O827" i="1"/>
  <c r="N827" i="1"/>
  <c r="O826" i="1"/>
  <c r="S826" i="1" s="1"/>
  <c r="N826" i="1"/>
  <c r="O825" i="1"/>
  <c r="S825" i="1" s="1"/>
  <c r="N825" i="1"/>
  <c r="O824" i="1"/>
  <c r="S824" i="1" s="1"/>
  <c r="N824" i="1"/>
  <c r="O823" i="1"/>
  <c r="N823" i="1"/>
  <c r="O822" i="1"/>
  <c r="N822" i="1"/>
  <c r="S821" i="1"/>
  <c r="O821" i="1"/>
  <c r="N821" i="1"/>
  <c r="O820" i="1"/>
  <c r="S820" i="1" s="1"/>
  <c r="N820" i="1"/>
  <c r="O819" i="1"/>
  <c r="S819" i="1" s="1"/>
  <c r="N819" i="1"/>
  <c r="O818" i="1"/>
  <c r="N818" i="1"/>
  <c r="O817" i="1"/>
  <c r="N817" i="1"/>
  <c r="O816" i="1"/>
  <c r="N816" i="1"/>
  <c r="O815" i="1"/>
  <c r="S815" i="1" s="1"/>
  <c r="N815" i="1"/>
  <c r="O814" i="1"/>
  <c r="N814" i="1"/>
  <c r="O813" i="1"/>
  <c r="N813" i="1"/>
  <c r="O812" i="1"/>
  <c r="N812" i="1"/>
  <c r="O811" i="1"/>
  <c r="P811" i="1" s="1"/>
  <c r="N811" i="1"/>
  <c r="S810" i="1"/>
  <c r="O810" i="1"/>
  <c r="N810" i="1"/>
  <c r="O809" i="1"/>
  <c r="S809" i="1" s="1"/>
  <c r="N809" i="1"/>
  <c r="O808" i="1"/>
  <c r="N808" i="1"/>
  <c r="O807" i="1"/>
  <c r="N807" i="1"/>
  <c r="O806" i="1"/>
  <c r="U806" i="1" s="1"/>
  <c r="N806" i="1"/>
  <c r="P805" i="1"/>
  <c r="O805" i="1"/>
  <c r="S805" i="1" s="1"/>
  <c r="N805" i="1"/>
  <c r="O804" i="1"/>
  <c r="N804" i="1"/>
  <c r="O803" i="1"/>
  <c r="S803" i="1" s="1"/>
  <c r="N803" i="1"/>
  <c r="O802" i="1"/>
  <c r="S802" i="1" s="1"/>
  <c r="N802" i="1"/>
  <c r="O801" i="1"/>
  <c r="U801" i="1" s="1"/>
  <c r="N801" i="1"/>
  <c r="O800" i="1"/>
  <c r="S800" i="1" s="1"/>
  <c r="N800" i="1"/>
  <c r="O799" i="1"/>
  <c r="N799" i="1"/>
  <c r="O798" i="1"/>
  <c r="N798" i="1"/>
  <c r="O797" i="1"/>
  <c r="S797" i="1" s="1"/>
  <c r="N797" i="1"/>
  <c r="O796" i="1"/>
  <c r="P797" i="1" s="1"/>
  <c r="Q797" i="1" s="1"/>
  <c r="N796" i="1"/>
  <c r="O795" i="1"/>
  <c r="S795" i="1" s="1"/>
  <c r="N795" i="1"/>
  <c r="O794" i="1"/>
  <c r="N794" i="1"/>
  <c r="O793" i="1"/>
  <c r="N793" i="1"/>
  <c r="S792" i="1"/>
  <c r="O792" i="1"/>
  <c r="N792" i="1"/>
  <c r="O791" i="1"/>
  <c r="N791" i="1"/>
  <c r="O790" i="1"/>
  <c r="U790" i="1" s="1"/>
  <c r="N790" i="1"/>
  <c r="O789" i="1"/>
  <c r="N789" i="1"/>
  <c r="O788" i="1"/>
  <c r="N788" i="1"/>
  <c r="O787" i="1"/>
  <c r="S787" i="1" s="1"/>
  <c r="N787" i="1"/>
  <c r="O786" i="1"/>
  <c r="N786" i="1"/>
  <c r="O785" i="1"/>
  <c r="S785" i="1" s="1"/>
  <c r="N785" i="1"/>
  <c r="O784" i="1"/>
  <c r="S784" i="1" s="1"/>
  <c r="N784" i="1"/>
  <c r="O783" i="1"/>
  <c r="S783" i="1" s="1"/>
  <c r="N783" i="1"/>
  <c r="O782" i="1"/>
  <c r="N782" i="1"/>
  <c r="S781" i="1"/>
  <c r="O781" i="1"/>
  <c r="N781" i="1"/>
  <c r="O780" i="1"/>
  <c r="S780" i="1" s="1"/>
  <c r="N780" i="1"/>
  <c r="O779" i="1"/>
  <c r="S779" i="1" s="1"/>
  <c r="N779" i="1"/>
  <c r="O778" i="1"/>
  <c r="S778" i="1" s="1"/>
  <c r="N778" i="1"/>
  <c r="O777" i="1"/>
  <c r="N777" i="1"/>
  <c r="O776" i="1"/>
  <c r="U776" i="1" s="1"/>
  <c r="N776" i="1"/>
  <c r="O775" i="1"/>
  <c r="N775" i="1"/>
  <c r="S774" i="1"/>
  <c r="O774" i="1"/>
  <c r="N774" i="1"/>
  <c r="O773" i="1"/>
  <c r="N773" i="1"/>
  <c r="O772" i="1"/>
  <c r="N772" i="1"/>
  <c r="O771" i="1"/>
  <c r="S771" i="1" s="1"/>
  <c r="N771" i="1"/>
  <c r="P770" i="1"/>
  <c r="O770" i="1"/>
  <c r="S770" i="1" s="1"/>
  <c r="N770" i="1"/>
  <c r="O769" i="1"/>
  <c r="S769" i="1" s="1"/>
  <c r="N769" i="1"/>
  <c r="S768" i="1"/>
  <c r="O768" i="1"/>
  <c r="N768" i="1"/>
  <c r="O767" i="1"/>
  <c r="S767" i="1" s="1"/>
  <c r="N767" i="1"/>
  <c r="O766" i="1"/>
  <c r="N766" i="1"/>
  <c r="O765" i="1"/>
  <c r="S765" i="1" s="1"/>
  <c r="N765" i="1"/>
  <c r="O764" i="1"/>
  <c r="S764" i="1" s="1"/>
  <c r="N764" i="1"/>
  <c r="O763" i="1"/>
  <c r="S763" i="1" s="1"/>
  <c r="N763" i="1"/>
  <c r="O762" i="1"/>
  <c r="S762" i="1" s="1"/>
  <c r="N762" i="1"/>
  <c r="O761" i="1"/>
  <c r="N761" i="1"/>
  <c r="O760" i="1"/>
  <c r="N760" i="1"/>
  <c r="O759" i="1"/>
  <c r="S759" i="1" s="1"/>
  <c r="N759" i="1"/>
  <c r="O758" i="1"/>
  <c r="S758" i="1" s="1"/>
  <c r="N758" i="1"/>
  <c r="O757" i="1"/>
  <c r="N757" i="1"/>
  <c r="O756" i="1"/>
  <c r="N756" i="1"/>
  <c r="O755" i="1"/>
  <c r="S755" i="1" s="1"/>
  <c r="N755" i="1"/>
  <c r="U754" i="1"/>
  <c r="O754" i="1"/>
  <c r="U755" i="1" s="1"/>
  <c r="N754" i="1"/>
  <c r="O753" i="1"/>
  <c r="S753" i="1" s="1"/>
  <c r="N753" i="1"/>
  <c r="S752" i="1"/>
  <c r="O752" i="1"/>
  <c r="N752" i="1"/>
  <c r="O751" i="1"/>
  <c r="S751" i="1" s="1"/>
  <c r="N751" i="1"/>
  <c r="O750" i="1"/>
  <c r="N750" i="1"/>
  <c r="S749" i="1"/>
  <c r="O749" i="1"/>
  <c r="N749" i="1"/>
  <c r="O748" i="1"/>
  <c r="S748" i="1" s="1"/>
  <c r="N748" i="1"/>
  <c r="O747" i="1"/>
  <c r="S747" i="1" s="1"/>
  <c r="N747" i="1"/>
  <c r="O746" i="1"/>
  <c r="S746" i="1" s="1"/>
  <c r="N746" i="1"/>
  <c r="O745" i="1"/>
  <c r="N745" i="1"/>
  <c r="O744" i="1"/>
  <c r="N744" i="1"/>
  <c r="O743" i="1"/>
  <c r="S743" i="1" s="1"/>
  <c r="N743" i="1"/>
  <c r="O742" i="1"/>
  <c r="U742" i="1" s="1"/>
  <c r="N742" i="1"/>
  <c r="O741" i="1"/>
  <c r="S741" i="1" s="1"/>
  <c r="N741" i="1"/>
  <c r="O740" i="1"/>
  <c r="N740" i="1"/>
  <c r="O739" i="1"/>
  <c r="S739" i="1" s="1"/>
  <c r="N739" i="1"/>
  <c r="O738" i="1"/>
  <c r="N738" i="1"/>
  <c r="O737" i="1"/>
  <c r="S737" i="1" s="1"/>
  <c r="N737" i="1"/>
  <c r="O736" i="1"/>
  <c r="S736" i="1" s="1"/>
  <c r="N736" i="1"/>
  <c r="O735" i="1"/>
  <c r="S735" i="1" s="1"/>
  <c r="N735" i="1"/>
  <c r="O734" i="1"/>
  <c r="N734" i="1"/>
  <c r="O733" i="1"/>
  <c r="N733" i="1"/>
  <c r="S732" i="1"/>
  <c r="O732" i="1"/>
  <c r="N732" i="1"/>
  <c r="O731" i="1"/>
  <c r="S731" i="1" s="1"/>
  <c r="N731" i="1"/>
  <c r="O730" i="1"/>
  <c r="N730" i="1"/>
  <c r="O729" i="1"/>
  <c r="P729" i="1" s="1"/>
  <c r="N729" i="1"/>
  <c r="O728" i="1"/>
  <c r="N728" i="1"/>
  <c r="O727" i="1"/>
  <c r="S727" i="1" s="1"/>
  <c r="N727" i="1"/>
  <c r="O726" i="1"/>
  <c r="S726" i="1" s="1"/>
  <c r="N726" i="1"/>
  <c r="O725" i="1"/>
  <c r="S725" i="1" s="1"/>
  <c r="N725" i="1"/>
  <c r="O724" i="1"/>
  <c r="N724" i="1"/>
  <c r="O723" i="1"/>
  <c r="N723" i="1"/>
  <c r="O722" i="1"/>
  <c r="N722" i="1"/>
  <c r="O721" i="1"/>
  <c r="S721" i="1" s="1"/>
  <c r="N721" i="1"/>
  <c r="O720" i="1"/>
  <c r="S720" i="1" s="1"/>
  <c r="N720" i="1"/>
  <c r="O719" i="1"/>
  <c r="S719" i="1" s="1"/>
  <c r="N719" i="1"/>
  <c r="O718" i="1"/>
  <c r="N718" i="1"/>
  <c r="O717" i="1"/>
  <c r="N717" i="1"/>
  <c r="S716" i="1"/>
  <c r="O716" i="1"/>
  <c r="N716" i="1"/>
  <c r="O715" i="1"/>
  <c r="S715" i="1" s="1"/>
  <c r="N715" i="1"/>
  <c r="O714" i="1"/>
  <c r="S714" i="1" s="1"/>
  <c r="N714" i="1"/>
  <c r="O713" i="1"/>
  <c r="N713" i="1"/>
  <c r="O712" i="1"/>
  <c r="N712" i="1"/>
  <c r="O711" i="1"/>
  <c r="S711" i="1" s="1"/>
  <c r="N711" i="1"/>
  <c r="O710" i="1"/>
  <c r="N710" i="1"/>
  <c r="S709" i="1"/>
  <c r="O709" i="1"/>
  <c r="N709" i="1"/>
  <c r="O708" i="1"/>
  <c r="N708" i="1"/>
  <c r="O707" i="1"/>
  <c r="S707" i="1" s="1"/>
  <c r="N707" i="1"/>
  <c r="O706" i="1"/>
  <c r="U706" i="1" s="1"/>
  <c r="N706" i="1"/>
  <c r="O705" i="1"/>
  <c r="S705" i="1" s="1"/>
  <c r="N705" i="1"/>
  <c r="S704" i="1"/>
  <c r="O704" i="1"/>
  <c r="N704" i="1"/>
  <c r="O703" i="1"/>
  <c r="S703" i="1" s="1"/>
  <c r="N703" i="1"/>
  <c r="O702" i="1"/>
  <c r="N702" i="1"/>
  <c r="O701" i="1"/>
  <c r="S701" i="1" s="1"/>
  <c r="N701" i="1"/>
  <c r="O700" i="1"/>
  <c r="S700" i="1" s="1"/>
  <c r="N700" i="1"/>
  <c r="O699" i="1"/>
  <c r="S699" i="1" s="1"/>
  <c r="N699" i="1"/>
  <c r="O698" i="1"/>
  <c r="N698" i="1"/>
  <c r="O697" i="1"/>
  <c r="P697" i="1" s="1"/>
  <c r="N697" i="1"/>
  <c r="O696" i="1"/>
  <c r="U696" i="1" s="1"/>
  <c r="N696" i="1"/>
  <c r="O695" i="1"/>
  <c r="S695" i="1" s="1"/>
  <c r="N695" i="1"/>
  <c r="O694" i="1"/>
  <c r="S694" i="1" s="1"/>
  <c r="N694" i="1"/>
  <c r="O693" i="1"/>
  <c r="N693" i="1"/>
  <c r="O692" i="1"/>
  <c r="N692" i="1"/>
  <c r="O691" i="1"/>
  <c r="N691" i="1"/>
  <c r="O690" i="1"/>
  <c r="N690" i="1"/>
  <c r="O689" i="1"/>
  <c r="N689" i="1"/>
  <c r="S688" i="1"/>
  <c r="O688" i="1"/>
  <c r="N688" i="1"/>
  <c r="O687" i="1"/>
  <c r="S687" i="1" s="1"/>
  <c r="N687" i="1"/>
  <c r="O686" i="1"/>
  <c r="N686" i="1"/>
  <c r="O685" i="1"/>
  <c r="S685" i="1" s="1"/>
  <c r="N685" i="1"/>
  <c r="O684" i="1"/>
  <c r="S684" i="1" s="1"/>
  <c r="N684" i="1"/>
  <c r="O683" i="1"/>
  <c r="S683" i="1" s="1"/>
  <c r="N683" i="1"/>
  <c r="O682" i="1"/>
  <c r="S682" i="1" s="1"/>
  <c r="N682" i="1"/>
  <c r="O681" i="1"/>
  <c r="N681" i="1"/>
  <c r="O680" i="1"/>
  <c r="N680" i="1"/>
  <c r="O679" i="1"/>
  <c r="S679" i="1" s="1"/>
  <c r="N679" i="1"/>
  <c r="O678" i="1"/>
  <c r="S678" i="1" s="1"/>
  <c r="N678" i="1"/>
  <c r="O677" i="1"/>
  <c r="S677" i="1" s="1"/>
  <c r="N677" i="1"/>
  <c r="O676" i="1"/>
  <c r="N676" i="1"/>
  <c r="O675" i="1"/>
  <c r="S675" i="1" s="1"/>
  <c r="N675" i="1"/>
  <c r="O674" i="1"/>
  <c r="U675" i="1" s="1"/>
  <c r="N674" i="1"/>
  <c r="O673" i="1"/>
  <c r="S673" i="1" s="1"/>
  <c r="N673" i="1"/>
  <c r="S672" i="1"/>
  <c r="O672" i="1"/>
  <c r="N672" i="1"/>
  <c r="O671" i="1"/>
  <c r="S671" i="1" s="1"/>
  <c r="N671" i="1"/>
  <c r="O670" i="1"/>
  <c r="S670" i="1" s="1"/>
  <c r="N670" i="1"/>
  <c r="O669" i="1"/>
  <c r="U670" i="1" s="1"/>
  <c r="N669" i="1"/>
  <c r="O668" i="1"/>
  <c r="N668" i="1"/>
  <c r="U667" i="1"/>
  <c r="O667" i="1"/>
  <c r="N667" i="1"/>
  <c r="O666" i="1"/>
  <c r="S666" i="1" s="1"/>
  <c r="N666" i="1"/>
  <c r="O665" i="1"/>
  <c r="N665" i="1"/>
  <c r="O664" i="1"/>
  <c r="S664" i="1" s="1"/>
  <c r="N664" i="1"/>
  <c r="O663" i="1"/>
  <c r="N663" i="1"/>
  <c r="O662" i="1"/>
  <c r="S662" i="1" s="1"/>
  <c r="N662" i="1"/>
  <c r="O661" i="1"/>
  <c r="N661" i="1"/>
  <c r="O660" i="1"/>
  <c r="N660" i="1"/>
  <c r="O659" i="1"/>
  <c r="N659" i="1"/>
  <c r="O658" i="1"/>
  <c r="S658" i="1" s="1"/>
  <c r="N658" i="1"/>
  <c r="O657" i="1"/>
  <c r="N657" i="1"/>
  <c r="S656" i="1"/>
  <c r="O656" i="1"/>
  <c r="N656" i="1"/>
  <c r="O655" i="1"/>
  <c r="N655" i="1"/>
  <c r="O654" i="1"/>
  <c r="S654" i="1" s="1"/>
  <c r="N654" i="1"/>
  <c r="S653" i="1"/>
  <c r="O653" i="1"/>
  <c r="N653" i="1"/>
  <c r="O652" i="1"/>
  <c r="N652" i="1"/>
  <c r="O651" i="1"/>
  <c r="U651" i="1" s="1"/>
  <c r="N651" i="1"/>
  <c r="O650" i="1"/>
  <c r="S650" i="1" s="1"/>
  <c r="N650" i="1"/>
  <c r="O649" i="1"/>
  <c r="U650" i="1" s="1"/>
  <c r="N649" i="1"/>
  <c r="O648" i="1"/>
  <c r="S648" i="1" s="1"/>
  <c r="N648" i="1"/>
  <c r="O647" i="1"/>
  <c r="N647" i="1"/>
  <c r="O646" i="1"/>
  <c r="S646" i="1" s="1"/>
  <c r="N646" i="1"/>
  <c r="O645" i="1"/>
  <c r="N645" i="1"/>
  <c r="O644" i="1"/>
  <c r="N644" i="1"/>
  <c r="O643" i="1"/>
  <c r="U643" i="1" s="1"/>
  <c r="N643" i="1"/>
  <c r="Q643" i="1" s="1"/>
  <c r="R643" i="1" s="1"/>
  <c r="U642" i="1"/>
  <c r="O642" i="1"/>
  <c r="P643" i="1" s="1"/>
  <c r="N642" i="1"/>
  <c r="O641" i="1"/>
  <c r="N641" i="1"/>
  <c r="S640" i="1"/>
  <c r="O640" i="1"/>
  <c r="N640" i="1"/>
  <c r="O639" i="1"/>
  <c r="U639" i="1" s="1"/>
  <c r="N639" i="1"/>
  <c r="O638" i="1"/>
  <c r="S638" i="1" s="1"/>
  <c r="N638" i="1"/>
  <c r="S637" i="1"/>
  <c r="O637" i="1"/>
  <c r="N637" i="1"/>
  <c r="O636" i="1"/>
  <c r="N636" i="1"/>
  <c r="O635" i="1"/>
  <c r="N635" i="1"/>
  <c r="O634" i="1"/>
  <c r="S634" i="1" s="1"/>
  <c r="N634" i="1"/>
  <c r="O633" i="1"/>
  <c r="N633" i="1"/>
  <c r="O632" i="1"/>
  <c r="S632" i="1" s="1"/>
  <c r="N632" i="1"/>
  <c r="O631" i="1"/>
  <c r="N631" i="1"/>
  <c r="O630" i="1"/>
  <c r="S630" i="1" s="1"/>
  <c r="N630" i="1"/>
  <c r="O629" i="1"/>
  <c r="S629" i="1" s="1"/>
  <c r="N629" i="1"/>
  <c r="O628" i="1"/>
  <c r="N628" i="1"/>
  <c r="O627" i="1"/>
  <c r="N627" i="1"/>
  <c r="O626" i="1"/>
  <c r="N626" i="1"/>
  <c r="O625" i="1"/>
  <c r="N625" i="1"/>
  <c r="O624" i="1"/>
  <c r="S624" i="1" s="1"/>
  <c r="N624" i="1"/>
  <c r="O623" i="1"/>
  <c r="U623" i="1" s="1"/>
  <c r="N623" i="1"/>
  <c r="O622" i="1"/>
  <c r="S622" i="1" s="1"/>
  <c r="N622" i="1"/>
  <c r="S621" i="1"/>
  <c r="O621" i="1"/>
  <c r="U622" i="1" s="1"/>
  <c r="N621" i="1"/>
  <c r="O620" i="1"/>
  <c r="N620" i="1"/>
  <c r="O619" i="1"/>
  <c r="N619" i="1"/>
  <c r="O618" i="1"/>
  <c r="S618" i="1" s="1"/>
  <c r="N618" i="1"/>
  <c r="O617" i="1"/>
  <c r="N617" i="1"/>
  <c r="S616" i="1"/>
  <c r="O616" i="1"/>
  <c r="N616" i="1"/>
  <c r="O615" i="1"/>
  <c r="N615" i="1"/>
  <c r="O614" i="1"/>
  <c r="S614" i="1" s="1"/>
  <c r="N614" i="1"/>
  <c r="O613" i="1"/>
  <c r="N613" i="1"/>
  <c r="O612" i="1"/>
  <c r="N612" i="1"/>
  <c r="U611" i="1"/>
  <c r="O611" i="1"/>
  <c r="N611" i="1"/>
  <c r="O610" i="1"/>
  <c r="S610" i="1" s="1"/>
  <c r="N610" i="1"/>
  <c r="O609" i="1"/>
  <c r="N609" i="1"/>
  <c r="O608" i="1"/>
  <c r="S608" i="1" s="1"/>
  <c r="N608" i="1"/>
  <c r="O607" i="1"/>
  <c r="S607" i="1" s="1"/>
  <c r="N607" i="1"/>
  <c r="O606" i="1"/>
  <c r="P607" i="1" s="1"/>
  <c r="N606" i="1"/>
  <c r="O605" i="1"/>
  <c r="N605" i="1"/>
  <c r="O604" i="1"/>
  <c r="N604" i="1"/>
  <c r="O603" i="1"/>
  <c r="N603" i="1"/>
  <c r="O602" i="1"/>
  <c r="S602" i="1" s="1"/>
  <c r="N602" i="1"/>
  <c r="O601" i="1"/>
  <c r="N601" i="1"/>
  <c r="S600" i="1"/>
  <c r="O600" i="1"/>
  <c r="N600" i="1"/>
  <c r="O599" i="1"/>
  <c r="N599" i="1"/>
  <c r="O598" i="1"/>
  <c r="S598" i="1" s="1"/>
  <c r="N598" i="1"/>
  <c r="O597" i="1"/>
  <c r="S597" i="1" s="1"/>
  <c r="N597" i="1"/>
  <c r="O596" i="1"/>
  <c r="N596" i="1"/>
  <c r="O595" i="1"/>
  <c r="N595" i="1"/>
  <c r="O594" i="1"/>
  <c r="N594" i="1"/>
  <c r="O593" i="1"/>
  <c r="N593" i="1"/>
  <c r="O592" i="1"/>
  <c r="S592" i="1" s="1"/>
  <c r="N592" i="1"/>
  <c r="O591" i="1"/>
  <c r="U591" i="1" s="1"/>
  <c r="N591" i="1"/>
  <c r="O590" i="1"/>
  <c r="S590" i="1" s="1"/>
  <c r="N590" i="1"/>
  <c r="S589" i="1"/>
  <c r="O589" i="1"/>
  <c r="N589" i="1"/>
  <c r="O588" i="1"/>
  <c r="N588" i="1"/>
  <c r="O587" i="1"/>
  <c r="N587" i="1"/>
  <c r="O586" i="1"/>
  <c r="S586" i="1" s="1"/>
  <c r="N586" i="1"/>
  <c r="O585" i="1"/>
  <c r="N585" i="1"/>
  <c r="O584" i="1"/>
  <c r="S584" i="1" s="1"/>
  <c r="N584" i="1"/>
  <c r="O583" i="1"/>
  <c r="N583" i="1"/>
  <c r="O582" i="1"/>
  <c r="N582" i="1"/>
  <c r="O581" i="1"/>
  <c r="N581" i="1"/>
  <c r="O580" i="1"/>
  <c r="N580" i="1"/>
  <c r="U579" i="1"/>
  <c r="O579" i="1"/>
  <c r="S579" i="1" s="1"/>
  <c r="N579" i="1"/>
  <c r="O578" i="1"/>
  <c r="N578" i="1"/>
  <c r="O577" i="1"/>
  <c r="N577" i="1"/>
  <c r="O576" i="1"/>
  <c r="S576" i="1" s="1"/>
  <c r="N576" i="1"/>
  <c r="O575" i="1"/>
  <c r="S575" i="1" s="1"/>
  <c r="N575" i="1"/>
  <c r="O574" i="1"/>
  <c r="P575" i="1" s="1"/>
  <c r="N574" i="1"/>
  <c r="O573" i="1"/>
  <c r="N573" i="1"/>
  <c r="O572" i="1"/>
  <c r="N572" i="1"/>
  <c r="O571" i="1"/>
  <c r="S571" i="1" s="1"/>
  <c r="N571" i="1"/>
  <c r="O570" i="1"/>
  <c r="N570" i="1"/>
  <c r="O569" i="1"/>
  <c r="N569" i="1"/>
  <c r="S568" i="1"/>
  <c r="O568" i="1"/>
  <c r="N568" i="1"/>
  <c r="O567" i="1"/>
  <c r="N567" i="1"/>
  <c r="O566" i="1"/>
  <c r="N566" i="1"/>
  <c r="O565" i="1"/>
  <c r="S565" i="1" s="1"/>
  <c r="N565" i="1"/>
  <c r="O564" i="1"/>
  <c r="N564" i="1"/>
  <c r="O563" i="1"/>
  <c r="S563" i="1" s="1"/>
  <c r="N563" i="1"/>
  <c r="O562" i="1"/>
  <c r="N562" i="1"/>
  <c r="O561" i="1"/>
  <c r="N561" i="1"/>
  <c r="O560" i="1"/>
  <c r="S560" i="1" s="1"/>
  <c r="N560" i="1"/>
  <c r="O559" i="1"/>
  <c r="S559" i="1" s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S552" i="1" s="1"/>
  <c r="N552" i="1"/>
  <c r="U551" i="1"/>
  <c r="O551" i="1"/>
  <c r="S551" i="1" s="1"/>
  <c r="N551" i="1"/>
  <c r="O550" i="1"/>
  <c r="N550" i="1"/>
  <c r="S549" i="1"/>
  <c r="O549" i="1"/>
  <c r="U550" i="1" s="1"/>
  <c r="N549" i="1"/>
  <c r="O548" i="1"/>
  <c r="N548" i="1"/>
  <c r="O547" i="1"/>
  <c r="N547" i="1"/>
  <c r="O546" i="1"/>
  <c r="N546" i="1"/>
  <c r="O545" i="1"/>
  <c r="N545" i="1"/>
  <c r="S544" i="1"/>
  <c r="O544" i="1"/>
  <c r="N544" i="1"/>
  <c r="O543" i="1"/>
  <c r="N543" i="1"/>
  <c r="O542" i="1"/>
  <c r="N542" i="1"/>
  <c r="S541" i="1"/>
  <c r="O541" i="1"/>
  <c r="N541" i="1"/>
  <c r="O540" i="1"/>
  <c r="N540" i="1"/>
  <c r="O539" i="1"/>
  <c r="N539" i="1"/>
  <c r="O538" i="1"/>
  <c r="U538" i="1" s="1"/>
  <c r="N538" i="1"/>
  <c r="O537" i="1"/>
  <c r="N537" i="1"/>
  <c r="O536" i="1"/>
  <c r="S536" i="1" s="1"/>
  <c r="N536" i="1"/>
  <c r="O535" i="1"/>
  <c r="S535" i="1" s="1"/>
  <c r="N535" i="1"/>
  <c r="O534" i="1"/>
  <c r="N534" i="1"/>
  <c r="O533" i="1"/>
  <c r="N533" i="1"/>
  <c r="O532" i="1"/>
  <c r="N532" i="1"/>
  <c r="O531" i="1"/>
  <c r="S531" i="1" s="1"/>
  <c r="N531" i="1"/>
  <c r="U530" i="1"/>
  <c r="O530" i="1"/>
  <c r="N530" i="1"/>
  <c r="O529" i="1"/>
  <c r="N529" i="1"/>
  <c r="O528" i="1"/>
  <c r="S528" i="1" s="1"/>
  <c r="N528" i="1"/>
  <c r="O527" i="1"/>
  <c r="N527" i="1"/>
  <c r="O526" i="1"/>
  <c r="N526" i="1"/>
  <c r="S525" i="1"/>
  <c r="O525" i="1"/>
  <c r="N525" i="1"/>
  <c r="O524" i="1"/>
  <c r="N524" i="1"/>
  <c r="O523" i="1"/>
  <c r="N523" i="1"/>
  <c r="O522" i="1"/>
  <c r="P523" i="1" s="1"/>
  <c r="Q523" i="1" s="1"/>
  <c r="N522" i="1"/>
  <c r="O521" i="1"/>
  <c r="N521" i="1"/>
  <c r="S520" i="1"/>
  <c r="O520" i="1"/>
  <c r="N520" i="1"/>
  <c r="O519" i="1"/>
  <c r="N519" i="1"/>
  <c r="O518" i="1"/>
  <c r="P519" i="1" s="1"/>
  <c r="N518" i="1"/>
  <c r="O517" i="1"/>
  <c r="S517" i="1" s="1"/>
  <c r="N517" i="1"/>
  <c r="O516" i="1"/>
  <c r="N516" i="1"/>
  <c r="U515" i="1"/>
  <c r="O515" i="1"/>
  <c r="S515" i="1" s="1"/>
  <c r="N515" i="1"/>
  <c r="O514" i="1"/>
  <c r="N514" i="1"/>
  <c r="O513" i="1"/>
  <c r="N513" i="1"/>
  <c r="O512" i="1"/>
  <c r="S512" i="1" s="1"/>
  <c r="N512" i="1"/>
  <c r="O511" i="1"/>
  <c r="N511" i="1"/>
  <c r="O510" i="1"/>
  <c r="S510" i="1" s="1"/>
  <c r="N510" i="1"/>
  <c r="O509" i="1"/>
  <c r="N509" i="1"/>
  <c r="O508" i="1"/>
  <c r="N508" i="1"/>
  <c r="O507" i="1"/>
  <c r="N507" i="1"/>
  <c r="O506" i="1"/>
  <c r="N506" i="1"/>
  <c r="O505" i="1"/>
  <c r="N505" i="1"/>
  <c r="S504" i="1"/>
  <c r="O504" i="1"/>
  <c r="N504" i="1"/>
  <c r="O503" i="1"/>
  <c r="N503" i="1"/>
  <c r="O502" i="1"/>
  <c r="S502" i="1" s="1"/>
  <c r="N502" i="1"/>
  <c r="O501" i="1"/>
  <c r="S501" i="1" s="1"/>
  <c r="N501" i="1"/>
  <c r="O500" i="1"/>
  <c r="N500" i="1"/>
  <c r="O499" i="1"/>
  <c r="U499" i="1" s="1"/>
  <c r="N499" i="1"/>
  <c r="O498" i="1"/>
  <c r="U498" i="1" s="1"/>
  <c r="N498" i="1"/>
  <c r="O497" i="1"/>
  <c r="N497" i="1"/>
  <c r="O496" i="1"/>
  <c r="S496" i="1" s="1"/>
  <c r="N496" i="1"/>
  <c r="O495" i="1"/>
  <c r="N495" i="1"/>
  <c r="O494" i="1"/>
  <c r="S494" i="1" s="1"/>
  <c r="N494" i="1"/>
  <c r="O493" i="1"/>
  <c r="S493" i="1" s="1"/>
  <c r="N493" i="1"/>
  <c r="O492" i="1"/>
  <c r="N492" i="1"/>
  <c r="O491" i="1"/>
  <c r="N491" i="1"/>
  <c r="O490" i="1"/>
  <c r="S490" i="1" s="1"/>
  <c r="N490" i="1"/>
  <c r="O489" i="1"/>
  <c r="N489" i="1"/>
  <c r="S488" i="1"/>
  <c r="O488" i="1"/>
  <c r="N488" i="1"/>
  <c r="O487" i="1"/>
  <c r="U487" i="1" s="1"/>
  <c r="N487" i="1"/>
  <c r="O486" i="1"/>
  <c r="S486" i="1" s="1"/>
  <c r="N486" i="1"/>
  <c r="S485" i="1"/>
  <c r="O485" i="1"/>
  <c r="N485" i="1"/>
  <c r="O484" i="1"/>
  <c r="N484" i="1"/>
  <c r="O483" i="1"/>
  <c r="N483" i="1"/>
  <c r="O482" i="1"/>
  <c r="S482" i="1" s="1"/>
  <c r="N482" i="1"/>
  <c r="O481" i="1"/>
  <c r="N481" i="1"/>
  <c r="O480" i="1"/>
  <c r="S480" i="1" s="1"/>
  <c r="N480" i="1"/>
  <c r="O479" i="1"/>
  <c r="N479" i="1"/>
  <c r="O478" i="1"/>
  <c r="S478" i="1" s="1"/>
  <c r="N478" i="1"/>
  <c r="O477" i="1"/>
  <c r="N477" i="1"/>
  <c r="O476" i="1"/>
  <c r="N476" i="1"/>
  <c r="O475" i="1"/>
  <c r="N475" i="1"/>
  <c r="O474" i="1"/>
  <c r="U475" i="1" s="1"/>
  <c r="N474" i="1"/>
  <c r="O473" i="1"/>
  <c r="N473" i="1"/>
  <c r="S472" i="1"/>
  <c r="O472" i="1"/>
  <c r="N472" i="1"/>
  <c r="O471" i="1"/>
  <c r="U471" i="1" s="1"/>
  <c r="N471" i="1"/>
  <c r="O470" i="1"/>
  <c r="S470" i="1" s="1"/>
  <c r="N470" i="1"/>
  <c r="O469" i="1"/>
  <c r="S469" i="1" s="1"/>
  <c r="N469" i="1"/>
  <c r="O468" i="1"/>
  <c r="N468" i="1"/>
  <c r="O467" i="1"/>
  <c r="U467" i="1" s="1"/>
  <c r="N467" i="1"/>
  <c r="O466" i="1"/>
  <c r="U466" i="1" s="1"/>
  <c r="N466" i="1"/>
  <c r="O465" i="1"/>
  <c r="N465" i="1"/>
  <c r="O464" i="1"/>
  <c r="S464" i="1" s="1"/>
  <c r="N464" i="1"/>
  <c r="O463" i="1"/>
  <c r="N463" i="1"/>
  <c r="O462" i="1"/>
  <c r="S462" i="1" s="1"/>
  <c r="N462" i="1"/>
  <c r="O461" i="1"/>
  <c r="S461" i="1" s="1"/>
  <c r="N461" i="1"/>
  <c r="O460" i="1"/>
  <c r="N460" i="1"/>
  <c r="O459" i="1"/>
  <c r="U459" i="1" s="1"/>
  <c r="N459" i="1"/>
  <c r="O458" i="1"/>
  <c r="S458" i="1" s="1"/>
  <c r="N458" i="1"/>
  <c r="O457" i="1"/>
  <c r="N457" i="1"/>
  <c r="O456" i="1"/>
  <c r="S456" i="1" s="1"/>
  <c r="N456" i="1"/>
  <c r="O455" i="1"/>
  <c r="N455" i="1"/>
  <c r="O454" i="1"/>
  <c r="S454" i="1" s="1"/>
  <c r="N454" i="1"/>
  <c r="S453" i="1"/>
  <c r="O453" i="1"/>
  <c r="N453" i="1"/>
  <c r="O452" i="1"/>
  <c r="N452" i="1"/>
  <c r="O451" i="1"/>
  <c r="N451" i="1"/>
  <c r="O450" i="1"/>
  <c r="P451" i="1" s="1"/>
  <c r="N450" i="1"/>
  <c r="O449" i="1"/>
  <c r="N449" i="1"/>
  <c r="O448" i="1"/>
  <c r="S448" i="1" s="1"/>
  <c r="N448" i="1"/>
  <c r="O447" i="1"/>
  <c r="U447" i="1" s="1"/>
  <c r="N447" i="1"/>
  <c r="O446" i="1"/>
  <c r="S446" i="1" s="1"/>
  <c r="N446" i="1"/>
  <c r="O445" i="1"/>
  <c r="N445" i="1"/>
  <c r="O444" i="1"/>
  <c r="N444" i="1"/>
  <c r="O443" i="1"/>
  <c r="N443" i="1"/>
  <c r="O442" i="1"/>
  <c r="N442" i="1"/>
  <c r="O441" i="1"/>
  <c r="N441" i="1"/>
  <c r="O440" i="1"/>
  <c r="S440" i="1" s="1"/>
  <c r="N440" i="1"/>
  <c r="O439" i="1"/>
  <c r="N439" i="1"/>
  <c r="O438" i="1"/>
  <c r="N438" i="1"/>
  <c r="S437" i="1"/>
  <c r="O437" i="1"/>
  <c r="N437" i="1"/>
  <c r="O436" i="1"/>
  <c r="N436" i="1"/>
  <c r="O435" i="1"/>
  <c r="N435" i="1"/>
  <c r="Q435" i="1" s="1"/>
  <c r="R435" i="1" s="1"/>
  <c r="O434" i="1"/>
  <c r="P435" i="1" s="1"/>
  <c r="N434" i="1"/>
  <c r="O433" i="1"/>
  <c r="P434" i="1" s="1"/>
  <c r="N433" i="1"/>
  <c r="O432" i="1"/>
  <c r="S432" i="1" s="1"/>
  <c r="N432" i="1"/>
  <c r="U431" i="1"/>
  <c r="O431" i="1"/>
  <c r="N431" i="1"/>
  <c r="O430" i="1"/>
  <c r="S430" i="1" s="1"/>
  <c r="N430" i="1"/>
  <c r="O429" i="1"/>
  <c r="N429" i="1"/>
  <c r="O428" i="1"/>
  <c r="N428" i="1"/>
  <c r="O427" i="1"/>
  <c r="N427" i="1"/>
  <c r="O426" i="1"/>
  <c r="S426" i="1" s="1"/>
  <c r="N426" i="1"/>
  <c r="O425" i="1"/>
  <c r="N425" i="1"/>
  <c r="O424" i="1"/>
  <c r="S424" i="1" s="1"/>
  <c r="N424" i="1"/>
  <c r="O423" i="1"/>
  <c r="N423" i="1"/>
  <c r="O422" i="1"/>
  <c r="S422" i="1" s="1"/>
  <c r="N422" i="1"/>
  <c r="O421" i="1"/>
  <c r="N421" i="1"/>
  <c r="O420" i="1"/>
  <c r="N420" i="1"/>
  <c r="O419" i="1"/>
  <c r="N419" i="1"/>
  <c r="O418" i="1"/>
  <c r="S418" i="1" s="1"/>
  <c r="N418" i="1"/>
  <c r="O417" i="1"/>
  <c r="N417" i="1"/>
  <c r="O416" i="1"/>
  <c r="S416" i="1" s="1"/>
  <c r="N416" i="1"/>
  <c r="O415" i="1"/>
  <c r="N415" i="1"/>
  <c r="O414" i="1"/>
  <c r="S414" i="1" s="1"/>
  <c r="N414" i="1"/>
  <c r="O413" i="1"/>
  <c r="S413" i="1" s="1"/>
  <c r="N413" i="1"/>
  <c r="O412" i="1"/>
  <c r="N412" i="1"/>
  <c r="O411" i="1"/>
  <c r="N411" i="1"/>
  <c r="O410" i="1"/>
  <c r="S410" i="1" s="1"/>
  <c r="N410" i="1"/>
  <c r="O409" i="1"/>
  <c r="U410" i="1" s="1"/>
  <c r="N409" i="1"/>
  <c r="O408" i="1"/>
  <c r="S408" i="1" s="1"/>
  <c r="N408" i="1"/>
  <c r="U407" i="1"/>
  <c r="O407" i="1"/>
  <c r="N407" i="1"/>
  <c r="O406" i="1"/>
  <c r="S406" i="1" s="1"/>
  <c r="N406" i="1"/>
  <c r="O405" i="1"/>
  <c r="N405" i="1"/>
  <c r="O404" i="1"/>
  <c r="N404" i="1"/>
  <c r="O403" i="1"/>
  <c r="S403" i="1" s="1"/>
  <c r="N403" i="1"/>
  <c r="O402" i="1"/>
  <c r="P403" i="1" s="1"/>
  <c r="N402" i="1"/>
  <c r="O401" i="1"/>
  <c r="S401" i="1" s="1"/>
  <c r="N401" i="1"/>
  <c r="U400" i="1"/>
  <c r="O400" i="1"/>
  <c r="S400" i="1" s="1"/>
  <c r="N400" i="1"/>
  <c r="O399" i="1"/>
  <c r="N399" i="1"/>
  <c r="S398" i="1"/>
  <c r="O398" i="1"/>
  <c r="N398" i="1"/>
  <c r="O397" i="1"/>
  <c r="N397" i="1"/>
  <c r="O396" i="1"/>
  <c r="N396" i="1"/>
  <c r="P395" i="1"/>
  <c r="O395" i="1"/>
  <c r="N395" i="1"/>
  <c r="O394" i="1"/>
  <c r="N394" i="1"/>
  <c r="S393" i="1"/>
  <c r="O393" i="1"/>
  <c r="N393" i="1"/>
  <c r="O392" i="1"/>
  <c r="N392" i="1"/>
  <c r="O391" i="1"/>
  <c r="N391" i="1"/>
  <c r="O390" i="1"/>
  <c r="S390" i="1" s="1"/>
  <c r="N390" i="1"/>
  <c r="O389" i="1"/>
  <c r="N389" i="1"/>
  <c r="U388" i="1"/>
  <c r="O388" i="1"/>
  <c r="S388" i="1" s="1"/>
  <c r="N388" i="1"/>
  <c r="O387" i="1"/>
  <c r="P388" i="1" s="1"/>
  <c r="N387" i="1"/>
  <c r="O386" i="1"/>
  <c r="N386" i="1"/>
  <c r="O385" i="1"/>
  <c r="S385" i="1" s="1"/>
  <c r="N385" i="1"/>
  <c r="O384" i="1"/>
  <c r="S384" i="1" s="1"/>
  <c r="N384" i="1"/>
  <c r="O383" i="1"/>
  <c r="N383" i="1"/>
  <c r="O382" i="1"/>
  <c r="S382" i="1" s="1"/>
  <c r="N382" i="1"/>
  <c r="O381" i="1"/>
  <c r="N381" i="1"/>
  <c r="O380" i="1"/>
  <c r="N380" i="1"/>
  <c r="O379" i="1"/>
  <c r="N379" i="1"/>
  <c r="O378" i="1"/>
  <c r="N378" i="1"/>
  <c r="O377" i="1"/>
  <c r="S377" i="1" s="1"/>
  <c r="N377" i="1"/>
  <c r="O376" i="1"/>
  <c r="N376" i="1"/>
  <c r="O375" i="1"/>
  <c r="U375" i="1" s="1"/>
  <c r="N375" i="1"/>
  <c r="O374" i="1"/>
  <c r="S374" i="1" s="1"/>
  <c r="N374" i="1"/>
  <c r="O373" i="1"/>
  <c r="N373" i="1"/>
  <c r="O372" i="1"/>
  <c r="S372" i="1" s="1"/>
  <c r="N372" i="1"/>
  <c r="O371" i="1"/>
  <c r="P371" i="1" s="1"/>
  <c r="Q371" i="1" s="1"/>
  <c r="N371" i="1"/>
  <c r="O370" i="1"/>
  <c r="N370" i="1"/>
  <c r="O369" i="1"/>
  <c r="S369" i="1" s="1"/>
  <c r="N369" i="1"/>
  <c r="O368" i="1"/>
  <c r="S368" i="1" s="1"/>
  <c r="N368" i="1"/>
  <c r="O367" i="1"/>
  <c r="U368" i="1" s="1"/>
  <c r="N367" i="1"/>
  <c r="O366" i="1"/>
  <c r="S366" i="1" s="1"/>
  <c r="N366" i="1"/>
  <c r="O365" i="1"/>
  <c r="N365" i="1"/>
  <c r="O364" i="1"/>
  <c r="N364" i="1"/>
  <c r="O363" i="1"/>
  <c r="N363" i="1"/>
  <c r="O362" i="1"/>
  <c r="P362" i="1" s="1"/>
  <c r="N362" i="1"/>
  <c r="O361" i="1"/>
  <c r="S361" i="1" s="1"/>
  <c r="N361" i="1"/>
  <c r="O360" i="1"/>
  <c r="N360" i="1"/>
  <c r="O359" i="1"/>
  <c r="N359" i="1"/>
  <c r="O358" i="1"/>
  <c r="S358" i="1" s="1"/>
  <c r="N358" i="1"/>
  <c r="O357" i="1"/>
  <c r="N357" i="1"/>
  <c r="O356" i="1"/>
  <c r="S356" i="1" s="1"/>
  <c r="N356" i="1"/>
  <c r="O355" i="1"/>
  <c r="U356" i="1" s="1"/>
  <c r="N355" i="1"/>
  <c r="O354" i="1"/>
  <c r="N354" i="1"/>
  <c r="O353" i="1"/>
  <c r="S353" i="1" s="1"/>
  <c r="N353" i="1"/>
  <c r="O352" i="1"/>
  <c r="S352" i="1" s="1"/>
  <c r="N352" i="1"/>
  <c r="U351" i="1"/>
  <c r="O351" i="1"/>
  <c r="N351" i="1"/>
  <c r="O350" i="1"/>
  <c r="S350" i="1" s="1"/>
  <c r="N350" i="1"/>
  <c r="O349" i="1"/>
  <c r="N349" i="1"/>
  <c r="O348" i="1"/>
  <c r="S348" i="1" s="1"/>
  <c r="N348" i="1"/>
  <c r="O347" i="1"/>
  <c r="N347" i="1"/>
  <c r="O346" i="1"/>
  <c r="N346" i="1"/>
  <c r="S345" i="1"/>
  <c r="O345" i="1"/>
  <c r="N345" i="1"/>
  <c r="O344" i="1"/>
  <c r="N344" i="1"/>
  <c r="O343" i="1"/>
  <c r="N343" i="1"/>
  <c r="O342" i="1"/>
  <c r="S342" i="1" s="1"/>
  <c r="N342" i="1"/>
  <c r="O341" i="1"/>
  <c r="N341" i="1"/>
  <c r="O340" i="1"/>
  <c r="S340" i="1" s="1"/>
  <c r="N340" i="1"/>
  <c r="O339" i="1"/>
  <c r="N339" i="1"/>
  <c r="O338" i="1"/>
  <c r="N338" i="1"/>
  <c r="O337" i="1"/>
  <c r="S337" i="1" s="1"/>
  <c r="N337" i="1"/>
  <c r="O336" i="1"/>
  <c r="S336" i="1" s="1"/>
  <c r="N336" i="1"/>
  <c r="O335" i="1"/>
  <c r="U336" i="1" s="1"/>
  <c r="N335" i="1"/>
  <c r="O334" i="1"/>
  <c r="S334" i="1" s="1"/>
  <c r="N334" i="1"/>
  <c r="O333" i="1"/>
  <c r="N333" i="1"/>
  <c r="O332" i="1"/>
  <c r="N332" i="1"/>
  <c r="O331" i="1"/>
  <c r="N331" i="1"/>
  <c r="O330" i="1"/>
  <c r="N330" i="1"/>
  <c r="S329" i="1"/>
  <c r="O329" i="1"/>
  <c r="N329" i="1"/>
  <c r="O328" i="1"/>
  <c r="N328" i="1"/>
  <c r="O327" i="1"/>
  <c r="N327" i="1"/>
  <c r="O326" i="1"/>
  <c r="U327" i="1" s="1"/>
  <c r="N326" i="1"/>
  <c r="O325" i="1"/>
  <c r="N325" i="1"/>
  <c r="O324" i="1"/>
  <c r="S324" i="1" s="1"/>
  <c r="N324" i="1"/>
  <c r="O323" i="1"/>
  <c r="N323" i="1"/>
  <c r="O322" i="1"/>
  <c r="N322" i="1"/>
  <c r="O321" i="1"/>
  <c r="S321" i="1" s="1"/>
  <c r="N321" i="1"/>
  <c r="O320" i="1"/>
  <c r="S320" i="1" s="1"/>
  <c r="N320" i="1"/>
  <c r="O319" i="1"/>
  <c r="P320" i="1" s="1"/>
  <c r="Q320" i="1" s="1"/>
  <c r="N319" i="1"/>
  <c r="O318" i="1"/>
  <c r="S318" i="1" s="1"/>
  <c r="N318" i="1"/>
  <c r="O317" i="1"/>
  <c r="N317" i="1"/>
  <c r="O316" i="1"/>
  <c r="S316" i="1" s="1"/>
  <c r="N316" i="1"/>
  <c r="O315" i="1"/>
  <c r="N315" i="1"/>
  <c r="O314" i="1"/>
  <c r="N314" i="1"/>
  <c r="O313" i="1"/>
  <c r="S313" i="1" s="1"/>
  <c r="N313" i="1"/>
  <c r="O312" i="1"/>
  <c r="N312" i="1"/>
  <c r="O311" i="1"/>
  <c r="N311" i="1"/>
  <c r="O310" i="1"/>
  <c r="N310" i="1"/>
  <c r="O309" i="1"/>
  <c r="N309" i="1"/>
  <c r="O308" i="1"/>
  <c r="S308" i="1" s="1"/>
  <c r="N308" i="1"/>
  <c r="O307" i="1"/>
  <c r="N307" i="1"/>
  <c r="O306" i="1"/>
  <c r="N306" i="1"/>
  <c r="O305" i="1"/>
  <c r="S305" i="1" s="1"/>
  <c r="N305" i="1"/>
  <c r="O304" i="1"/>
  <c r="S304" i="1" s="1"/>
  <c r="N304" i="1"/>
  <c r="O303" i="1"/>
  <c r="N303" i="1"/>
  <c r="O302" i="1"/>
  <c r="S302" i="1" s="1"/>
  <c r="N302" i="1"/>
  <c r="O301" i="1"/>
  <c r="N301" i="1"/>
  <c r="O300" i="1"/>
  <c r="S300" i="1" s="1"/>
  <c r="N300" i="1"/>
  <c r="O299" i="1"/>
  <c r="N299" i="1"/>
  <c r="O298" i="1"/>
  <c r="P298" i="1" s="1"/>
  <c r="N298" i="1"/>
  <c r="O297" i="1"/>
  <c r="S297" i="1" s="1"/>
  <c r="N297" i="1"/>
  <c r="O296" i="1"/>
  <c r="S296" i="1" s="1"/>
  <c r="N296" i="1"/>
  <c r="O295" i="1"/>
  <c r="N295" i="1"/>
  <c r="O294" i="1"/>
  <c r="S294" i="1" s="1"/>
  <c r="N294" i="1"/>
  <c r="O293" i="1"/>
  <c r="N293" i="1"/>
  <c r="O292" i="1"/>
  <c r="S292" i="1" s="1"/>
  <c r="N292" i="1"/>
  <c r="O291" i="1"/>
  <c r="P292" i="1" s="1"/>
  <c r="N291" i="1"/>
  <c r="O290" i="1"/>
  <c r="N290" i="1"/>
  <c r="O289" i="1"/>
  <c r="S289" i="1" s="1"/>
  <c r="N289" i="1"/>
  <c r="O288" i="1"/>
  <c r="N288" i="1"/>
  <c r="O287" i="1"/>
  <c r="N287" i="1"/>
  <c r="O286" i="1"/>
  <c r="U287" i="1" s="1"/>
  <c r="N286" i="1"/>
  <c r="O285" i="1"/>
  <c r="N285" i="1"/>
  <c r="O284" i="1"/>
  <c r="S284" i="1" s="1"/>
  <c r="N284" i="1"/>
  <c r="O283" i="1"/>
  <c r="N283" i="1"/>
  <c r="O282" i="1"/>
  <c r="N282" i="1"/>
  <c r="O281" i="1"/>
  <c r="S281" i="1" s="1"/>
  <c r="N281" i="1"/>
  <c r="O280" i="1"/>
  <c r="S280" i="1" s="1"/>
  <c r="N280" i="1"/>
  <c r="O279" i="1"/>
  <c r="N279" i="1"/>
  <c r="O278" i="1"/>
  <c r="S278" i="1" s="1"/>
  <c r="N278" i="1"/>
  <c r="O277" i="1"/>
  <c r="N277" i="1"/>
  <c r="O276" i="1"/>
  <c r="S276" i="1" s="1"/>
  <c r="N276" i="1"/>
  <c r="O275" i="1"/>
  <c r="P275" i="1" s="1"/>
  <c r="N275" i="1"/>
  <c r="O274" i="1"/>
  <c r="N274" i="1"/>
  <c r="O273" i="1"/>
  <c r="S273" i="1" s="1"/>
  <c r="N273" i="1"/>
  <c r="O272" i="1"/>
  <c r="S272" i="1" s="1"/>
  <c r="N272" i="1"/>
  <c r="O271" i="1"/>
  <c r="P272" i="1" s="1"/>
  <c r="N271" i="1"/>
  <c r="O270" i="1"/>
  <c r="S270" i="1" s="1"/>
  <c r="N270" i="1"/>
  <c r="O269" i="1"/>
  <c r="S269" i="1" s="1"/>
  <c r="N269" i="1"/>
  <c r="O268" i="1"/>
  <c r="S268" i="1" s="1"/>
  <c r="N268" i="1"/>
  <c r="S267" i="1"/>
  <c r="O267" i="1"/>
  <c r="N267" i="1"/>
  <c r="O266" i="1"/>
  <c r="S266" i="1" s="1"/>
  <c r="N266" i="1"/>
  <c r="O265" i="1"/>
  <c r="S265" i="1" s="1"/>
  <c r="N265" i="1"/>
  <c r="O264" i="1"/>
  <c r="S264" i="1" s="1"/>
  <c r="N264" i="1"/>
  <c r="O263" i="1"/>
  <c r="U263" i="1" s="1"/>
  <c r="N263" i="1"/>
  <c r="O262" i="1"/>
  <c r="N262" i="1"/>
  <c r="S261" i="1"/>
  <c r="O261" i="1"/>
  <c r="N261" i="1"/>
  <c r="O260" i="1"/>
  <c r="S260" i="1" s="1"/>
  <c r="N260" i="1"/>
  <c r="O259" i="1"/>
  <c r="N259" i="1"/>
  <c r="O258" i="1"/>
  <c r="S258" i="1" s="1"/>
  <c r="N258" i="1"/>
  <c r="O257" i="1"/>
  <c r="S257" i="1" s="1"/>
  <c r="N257" i="1"/>
  <c r="O256" i="1"/>
  <c r="S256" i="1" s="1"/>
  <c r="N256" i="1"/>
  <c r="S255" i="1"/>
  <c r="O255" i="1"/>
  <c r="N255" i="1"/>
  <c r="O254" i="1"/>
  <c r="N254" i="1"/>
  <c r="O253" i="1"/>
  <c r="N253" i="1"/>
  <c r="O252" i="1"/>
  <c r="S252" i="1" s="1"/>
  <c r="N252" i="1"/>
  <c r="O251" i="1"/>
  <c r="N251" i="1"/>
  <c r="O250" i="1"/>
  <c r="S250" i="1" s="1"/>
  <c r="N250" i="1"/>
  <c r="O249" i="1"/>
  <c r="N249" i="1"/>
  <c r="O248" i="1"/>
  <c r="U248" i="1" s="1"/>
  <c r="N248" i="1"/>
  <c r="O247" i="1"/>
  <c r="N247" i="1"/>
  <c r="O246" i="1"/>
  <c r="S246" i="1" s="1"/>
  <c r="N246" i="1"/>
  <c r="O245" i="1"/>
  <c r="S245" i="1" s="1"/>
  <c r="N245" i="1"/>
  <c r="O244" i="1"/>
  <c r="N244" i="1"/>
  <c r="O243" i="1"/>
  <c r="N243" i="1"/>
  <c r="O242" i="1"/>
  <c r="S242" i="1" s="1"/>
  <c r="N242" i="1"/>
  <c r="O241" i="1"/>
  <c r="N241" i="1"/>
  <c r="O240" i="1"/>
  <c r="U240" i="1" s="1"/>
  <c r="N240" i="1"/>
  <c r="O239" i="1"/>
  <c r="N239" i="1"/>
  <c r="O238" i="1"/>
  <c r="S238" i="1" s="1"/>
  <c r="N238" i="1"/>
  <c r="O237" i="1"/>
  <c r="S237" i="1" s="1"/>
  <c r="N237" i="1"/>
  <c r="O236" i="1"/>
  <c r="N236" i="1"/>
  <c r="O235" i="1"/>
  <c r="U235" i="1" s="1"/>
  <c r="N235" i="1"/>
  <c r="O234" i="1"/>
  <c r="S234" i="1" s="1"/>
  <c r="N234" i="1"/>
  <c r="O233" i="1"/>
  <c r="U233" i="1" s="1"/>
  <c r="N233" i="1"/>
  <c r="O232" i="1"/>
  <c r="S232" i="1" s="1"/>
  <c r="N232" i="1"/>
  <c r="O231" i="1"/>
  <c r="N231" i="1"/>
  <c r="O230" i="1"/>
  <c r="N230" i="1"/>
  <c r="O229" i="1"/>
  <c r="N229" i="1"/>
  <c r="O228" i="1"/>
  <c r="S228" i="1" s="1"/>
  <c r="N228" i="1"/>
  <c r="O227" i="1"/>
  <c r="N227" i="1"/>
  <c r="O226" i="1"/>
  <c r="S226" i="1" s="1"/>
  <c r="N226" i="1"/>
  <c r="O225" i="1"/>
  <c r="N225" i="1"/>
  <c r="O224" i="1"/>
  <c r="P225" i="1" s="1"/>
  <c r="N224" i="1"/>
  <c r="O223" i="1"/>
  <c r="N223" i="1"/>
  <c r="O222" i="1"/>
  <c r="S222" i="1" s="1"/>
  <c r="N222" i="1"/>
  <c r="O221" i="1"/>
  <c r="N221" i="1"/>
  <c r="O220" i="1"/>
  <c r="S220" i="1" s="1"/>
  <c r="N220" i="1"/>
  <c r="O219" i="1"/>
  <c r="N219" i="1"/>
  <c r="O218" i="1"/>
  <c r="S218" i="1" s="1"/>
  <c r="N218" i="1"/>
  <c r="O217" i="1"/>
  <c r="N217" i="1"/>
  <c r="O216" i="1"/>
  <c r="S216" i="1" s="1"/>
  <c r="N216" i="1"/>
  <c r="O215" i="1"/>
  <c r="N215" i="1"/>
  <c r="O214" i="1"/>
  <c r="S214" i="1" s="1"/>
  <c r="N214" i="1"/>
  <c r="O213" i="1"/>
  <c r="P213" i="1" s="1"/>
  <c r="N213" i="1"/>
  <c r="O212" i="1"/>
  <c r="S212" i="1" s="1"/>
  <c r="N212" i="1"/>
  <c r="O211" i="1"/>
  <c r="N211" i="1"/>
  <c r="O210" i="1"/>
  <c r="S210" i="1" s="1"/>
  <c r="N210" i="1"/>
  <c r="O209" i="1"/>
  <c r="N209" i="1"/>
  <c r="O208" i="1"/>
  <c r="S208" i="1" s="1"/>
  <c r="N208" i="1"/>
  <c r="O207" i="1"/>
  <c r="N207" i="1"/>
  <c r="O206" i="1"/>
  <c r="S206" i="1" s="1"/>
  <c r="N206" i="1"/>
  <c r="S205" i="1"/>
  <c r="O205" i="1"/>
  <c r="N205" i="1"/>
  <c r="O204" i="1"/>
  <c r="S204" i="1" s="1"/>
  <c r="N204" i="1"/>
  <c r="O203" i="1"/>
  <c r="N203" i="1"/>
  <c r="O202" i="1"/>
  <c r="S202" i="1" s="1"/>
  <c r="N202" i="1"/>
  <c r="O201" i="1"/>
  <c r="N201" i="1"/>
  <c r="O200" i="1"/>
  <c r="P201" i="1" s="1"/>
  <c r="N200" i="1"/>
  <c r="O199" i="1"/>
  <c r="N199" i="1"/>
  <c r="O198" i="1"/>
  <c r="S198" i="1" s="1"/>
  <c r="N198" i="1"/>
  <c r="O197" i="1"/>
  <c r="N197" i="1"/>
  <c r="O196" i="1"/>
  <c r="S196" i="1" s="1"/>
  <c r="N196" i="1"/>
  <c r="O195" i="1"/>
  <c r="N195" i="1"/>
  <c r="O194" i="1"/>
  <c r="S194" i="1" s="1"/>
  <c r="N194" i="1"/>
  <c r="O193" i="1"/>
  <c r="N193" i="1"/>
  <c r="O192" i="1"/>
  <c r="P193" i="1" s="1"/>
  <c r="N192" i="1"/>
  <c r="O191" i="1"/>
  <c r="N191" i="1"/>
  <c r="O190" i="1"/>
  <c r="S190" i="1" s="1"/>
  <c r="N190" i="1"/>
  <c r="O189" i="1"/>
  <c r="N189" i="1"/>
  <c r="O188" i="1"/>
  <c r="S188" i="1" s="1"/>
  <c r="N188" i="1"/>
  <c r="O187" i="1"/>
  <c r="N187" i="1"/>
  <c r="O186" i="1"/>
  <c r="S186" i="1" s="1"/>
  <c r="N186" i="1"/>
  <c r="O185" i="1"/>
  <c r="N185" i="1"/>
  <c r="O184" i="1"/>
  <c r="S184" i="1" s="1"/>
  <c r="N184" i="1"/>
  <c r="O183" i="1"/>
  <c r="N183" i="1"/>
  <c r="O182" i="1"/>
  <c r="S182" i="1" s="1"/>
  <c r="N182" i="1"/>
  <c r="S181" i="1"/>
  <c r="O181" i="1"/>
  <c r="P181" i="1" s="1"/>
  <c r="N181" i="1"/>
  <c r="O180" i="1"/>
  <c r="S180" i="1" s="1"/>
  <c r="N180" i="1"/>
  <c r="O179" i="1"/>
  <c r="N179" i="1"/>
  <c r="O178" i="1"/>
  <c r="S178" i="1" s="1"/>
  <c r="N178" i="1"/>
  <c r="O177" i="1"/>
  <c r="N177" i="1"/>
  <c r="O176" i="1"/>
  <c r="N176" i="1"/>
  <c r="O175" i="1"/>
  <c r="N175" i="1"/>
  <c r="O174" i="1"/>
  <c r="S174" i="1" s="1"/>
  <c r="N174" i="1"/>
  <c r="S173" i="1"/>
  <c r="O173" i="1"/>
  <c r="N173" i="1"/>
  <c r="O172" i="1"/>
  <c r="S172" i="1" s="1"/>
  <c r="N172" i="1"/>
  <c r="O171" i="1"/>
  <c r="N171" i="1"/>
  <c r="O170" i="1"/>
  <c r="S170" i="1" s="1"/>
  <c r="N170" i="1"/>
  <c r="O169" i="1"/>
  <c r="N169" i="1"/>
  <c r="O168" i="1"/>
  <c r="S168" i="1" s="1"/>
  <c r="N168" i="1"/>
  <c r="O167" i="1"/>
  <c r="N167" i="1"/>
  <c r="O166" i="1"/>
  <c r="P167" i="1" s="1"/>
  <c r="N166" i="1"/>
  <c r="O165" i="1"/>
  <c r="N165" i="1"/>
  <c r="O164" i="1"/>
  <c r="S164" i="1" s="1"/>
  <c r="N164" i="1"/>
  <c r="O163" i="1"/>
  <c r="N163" i="1"/>
  <c r="O162" i="1"/>
  <c r="S162" i="1" s="1"/>
  <c r="N162" i="1"/>
  <c r="O161" i="1"/>
  <c r="N161" i="1"/>
  <c r="O160" i="1"/>
  <c r="S160" i="1" s="1"/>
  <c r="N160" i="1"/>
  <c r="O159" i="1"/>
  <c r="N159" i="1"/>
  <c r="O158" i="1"/>
  <c r="S158" i="1" s="1"/>
  <c r="N158" i="1"/>
  <c r="O157" i="1"/>
  <c r="N157" i="1"/>
  <c r="O156" i="1"/>
  <c r="S156" i="1" s="1"/>
  <c r="N156" i="1"/>
  <c r="O155" i="1"/>
  <c r="N155" i="1"/>
  <c r="O154" i="1"/>
  <c r="S154" i="1" s="1"/>
  <c r="N154" i="1"/>
  <c r="O153" i="1"/>
  <c r="N153" i="1"/>
  <c r="O152" i="1"/>
  <c r="S152" i="1" s="1"/>
  <c r="N152" i="1"/>
  <c r="O151" i="1"/>
  <c r="N151" i="1"/>
  <c r="O150" i="1"/>
  <c r="N150" i="1"/>
  <c r="O149" i="1"/>
  <c r="S149" i="1" s="1"/>
  <c r="N149" i="1"/>
  <c r="S148" i="1"/>
  <c r="O148" i="1"/>
  <c r="N148" i="1"/>
  <c r="O147" i="1"/>
  <c r="S147" i="1" s="1"/>
  <c r="N147" i="1"/>
  <c r="O146" i="1"/>
  <c r="N146" i="1"/>
  <c r="O145" i="1"/>
  <c r="S145" i="1" s="1"/>
  <c r="N145" i="1"/>
  <c r="O144" i="1"/>
  <c r="N144" i="1"/>
  <c r="O143" i="1"/>
  <c r="S143" i="1" s="1"/>
  <c r="N143" i="1"/>
  <c r="O142" i="1"/>
  <c r="U142" i="1" s="1"/>
  <c r="N142" i="1"/>
  <c r="O141" i="1"/>
  <c r="S141" i="1" s="1"/>
  <c r="N141" i="1"/>
  <c r="O140" i="1"/>
  <c r="P141" i="1" s="1"/>
  <c r="N140" i="1"/>
  <c r="O139" i="1"/>
  <c r="S139" i="1" s="1"/>
  <c r="N139" i="1"/>
  <c r="O138" i="1"/>
  <c r="U139" i="1" s="1"/>
  <c r="N138" i="1"/>
  <c r="O137" i="1"/>
  <c r="S137" i="1" s="1"/>
  <c r="N137" i="1"/>
  <c r="O136" i="1"/>
  <c r="P137" i="1" s="1"/>
  <c r="N136" i="1"/>
  <c r="O135" i="1"/>
  <c r="S135" i="1" s="1"/>
  <c r="N135" i="1"/>
  <c r="O134" i="1"/>
  <c r="N134" i="1"/>
  <c r="O133" i="1"/>
  <c r="S133" i="1" s="1"/>
  <c r="N133" i="1"/>
  <c r="O132" i="1"/>
  <c r="S132" i="1" s="1"/>
  <c r="N132" i="1"/>
  <c r="O131" i="1"/>
  <c r="S131" i="1" s="1"/>
  <c r="N131" i="1"/>
  <c r="O130" i="1"/>
  <c r="U131" i="1" s="1"/>
  <c r="N130" i="1"/>
  <c r="O129" i="1"/>
  <c r="S129" i="1" s="1"/>
  <c r="N129" i="1"/>
  <c r="O128" i="1"/>
  <c r="N128" i="1"/>
  <c r="O127" i="1"/>
  <c r="S127" i="1" s="1"/>
  <c r="N127" i="1"/>
  <c r="U126" i="1"/>
  <c r="O126" i="1"/>
  <c r="N126" i="1"/>
  <c r="O125" i="1"/>
  <c r="S125" i="1" s="1"/>
  <c r="N125" i="1"/>
  <c r="O124" i="1"/>
  <c r="N124" i="1"/>
  <c r="O123" i="1"/>
  <c r="S123" i="1" s="1"/>
  <c r="N123" i="1"/>
  <c r="O122" i="1"/>
  <c r="N122" i="1"/>
  <c r="O121" i="1"/>
  <c r="S121" i="1" s="1"/>
  <c r="N121" i="1"/>
  <c r="O120" i="1"/>
  <c r="N120" i="1"/>
  <c r="O119" i="1"/>
  <c r="S119" i="1" s="1"/>
  <c r="N119" i="1"/>
  <c r="O118" i="1"/>
  <c r="N118" i="1"/>
  <c r="O117" i="1"/>
  <c r="S117" i="1" s="1"/>
  <c r="N117" i="1"/>
  <c r="O116" i="1"/>
  <c r="S116" i="1" s="1"/>
  <c r="N116" i="1"/>
  <c r="O115" i="1"/>
  <c r="S115" i="1" s="1"/>
  <c r="N115" i="1"/>
  <c r="O114" i="1"/>
  <c r="N114" i="1"/>
  <c r="O113" i="1"/>
  <c r="S113" i="1" s="1"/>
  <c r="N113" i="1"/>
  <c r="O112" i="1"/>
  <c r="N112" i="1"/>
  <c r="O111" i="1"/>
  <c r="S111" i="1" s="1"/>
  <c r="N111" i="1"/>
  <c r="O110" i="1"/>
  <c r="U110" i="1" s="1"/>
  <c r="N110" i="1"/>
  <c r="O109" i="1"/>
  <c r="S109" i="1" s="1"/>
  <c r="N109" i="1"/>
  <c r="O108" i="1"/>
  <c r="P109" i="1" s="1"/>
  <c r="N108" i="1"/>
  <c r="O107" i="1"/>
  <c r="S107" i="1" s="1"/>
  <c r="N107" i="1"/>
  <c r="O106" i="1"/>
  <c r="U107" i="1" s="1"/>
  <c r="N106" i="1"/>
  <c r="O105" i="1"/>
  <c r="S105" i="1" s="1"/>
  <c r="N105" i="1"/>
  <c r="O104" i="1"/>
  <c r="P105" i="1" s="1"/>
  <c r="N104" i="1"/>
  <c r="O103" i="1"/>
  <c r="S103" i="1" s="1"/>
  <c r="N103" i="1"/>
  <c r="O102" i="1"/>
  <c r="U102" i="1" s="1"/>
  <c r="N102" i="1"/>
  <c r="O101" i="1"/>
  <c r="S101" i="1" s="1"/>
  <c r="N101" i="1"/>
  <c r="O100" i="1"/>
  <c r="N100" i="1"/>
  <c r="O99" i="1"/>
  <c r="S99" i="1" s="1"/>
  <c r="N99" i="1"/>
  <c r="U98" i="1"/>
  <c r="O98" i="1"/>
  <c r="S98" i="1" s="1"/>
  <c r="N98" i="1"/>
  <c r="O97" i="1"/>
  <c r="S97" i="1" s="1"/>
  <c r="N97" i="1"/>
  <c r="O96" i="1"/>
  <c r="N96" i="1"/>
  <c r="O95" i="1"/>
  <c r="S95" i="1" s="1"/>
  <c r="N95" i="1"/>
  <c r="O94" i="1"/>
  <c r="N94" i="1"/>
  <c r="O93" i="1"/>
  <c r="S93" i="1" s="1"/>
  <c r="N93" i="1"/>
  <c r="O92" i="1"/>
  <c r="N92" i="1"/>
  <c r="O91" i="1"/>
  <c r="S91" i="1" s="1"/>
  <c r="N91" i="1"/>
  <c r="O90" i="1"/>
  <c r="S90" i="1" s="1"/>
  <c r="N90" i="1"/>
  <c r="O89" i="1"/>
  <c r="S89" i="1" s="1"/>
  <c r="N89" i="1"/>
  <c r="O88" i="1"/>
  <c r="P89" i="1" s="1"/>
  <c r="N88" i="1"/>
  <c r="O87" i="1"/>
  <c r="N87" i="1"/>
  <c r="O86" i="1"/>
  <c r="P87" i="1" s="1"/>
  <c r="N86" i="1"/>
  <c r="O85" i="1"/>
  <c r="S85" i="1" s="1"/>
  <c r="N85" i="1"/>
  <c r="O84" i="1"/>
  <c r="N84" i="1"/>
  <c r="O83" i="1"/>
  <c r="N83" i="1"/>
  <c r="O82" i="1"/>
  <c r="S82" i="1" s="1"/>
  <c r="N82" i="1"/>
  <c r="O81" i="1"/>
  <c r="S81" i="1" s="1"/>
  <c r="N81" i="1"/>
  <c r="S80" i="1"/>
  <c r="O80" i="1"/>
  <c r="N80" i="1"/>
  <c r="O79" i="1"/>
  <c r="U79" i="1" s="1"/>
  <c r="N79" i="1"/>
  <c r="O78" i="1"/>
  <c r="N78" i="1"/>
  <c r="O77" i="1"/>
  <c r="N77" i="1"/>
  <c r="O76" i="1"/>
  <c r="S76" i="1" s="1"/>
  <c r="N76" i="1"/>
  <c r="O75" i="1"/>
  <c r="N75" i="1"/>
  <c r="O74" i="1"/>
  <c r="S74" i="1" s="1"/>
  <c r="N74" i="1"/>
  <c r="O73" i="1"/>
  <c r="N73" i="1"/>
  <c r="O72" i="1"/>
  <c r="S72" i="1" s="1"/>
  <c r="N72" i="1"/>
  <c r="O71" i="1"/>
  <c r="N71" i="1"/>
  <c r="O70" i="1"/>
  <c r="N70" i="1"/>
  <c r="O69" i="1"/>
  <c r="U69" i="1" s="1"/>
  <c r="N69" i="1"/>
  <c r="O68" i="1"/>
  <c r="S68" i="1" s="1"/>
  <c r="N68" i="1"/>
  <c r="O67" i="1"/>
  <c r="U67" i="1" s="1"/>
  <c r="N67" i="1"/>
  <c r="O66" i="1"/>
  <c r="N66" i="1"/>
  <c r="O65" i="1"/>
  <c r="U65" i="1" s="1"/>
  <c r="N65" i="1"/>
  <c r="O64" i="1"/>
  <c r="S64" i="1" s="1"/>
  <c r="N64" i="1"/>
  <c r="O63" i="1"/>
  <c r="U63" i="1" s="1"/>
  <c r="N63" i="1"/>
  <c r="O62" i="1"/>
  <c r="N62" i="1"/>
  <c r="O61" i="1"/>
  <c r="N61" i="1"/>
  <c r="O60" i="1"/>
  <c r="S60" i="1" s="1"/>
  <c r="N60" i="1"/>
  <c r="O59" i="1"/>
  <c r="N59" i="1"/>
  <c r="O58" i="1"/>
  <c r="N58" i="1"/>
  <c r="O57" i="1"/>
  <c r="N57" i="1"/>
  <c r="O56" i="1"/>
  <c r="S56" i="1" s="1"/>
  <c r="N56" i="1"/>
  <c r="O55" i="1"/>
  <c r="N55" i="1"/>
  <c r="O54" i="1"/>
  <c r="N54" i="1"/>
  <c r="O53" i="1"/>
  <c r="U53" i="1" s="1"/>
  <c r="N53" i="1"/>
  <c r="O52" i="1"/>
  <c r="S52" i="1" s="1"/>
  <c r="N52" i="1"/>
  <c r="O51" i="1"/>
  <c r="U51" i="1" s="1"/>
  <c r="N51" i="1"/>
  <c r="O50" i="1"/>
  <c r="N50" i="1"/>
  <c r="U49" i="1"/>
  <c r="O49" i="1"/>
  <c r="N49" i="1"/>
  <c r="O48" i="1"/>
  <c r="S48" i="1" s="1"/>
  <c r="N48" i="1"/>
  <c r="O47" i="1"/>
  <c r="N47" i="1"/>
  <c r="O46" i="1"/>
  <c r="N46" i="1"/>
  <c r="O45" i="1"/>
  <c r="S45" i="1" s="1"/>
  <c r="N45" i="1"/>
  <c r="O44" i="1"/>
  <c r="P45" i="1" s="1"/>
  <c r="Q45" i="1" s="1"/>
  <c r="N44" i="1"/>
  <c r="O43" i="1"/>
  <c r="N43" i="1"/>
  <c r="O42" i="1"/>
  <c r="U42" i="1" s="1"/>
  <c r="N42" i="1"/>
  <c r="O41" i="1"/>
  <c r="S41" i="1" s="1"/>
  <c r="N41" i="1"/>
  <c r="O40" i="1"/>
  <c r="N40" i="1"/>
  <c r="O39" i="1"/>
  <c r="N39" i="1"/>
  <c r="O38" i="1"/>
  <c r="N38" i="1"/>
  <c r="O37" i="1"/>
  <c r="S37" i="1" s="1"/>
  <c r="N37" i="1"/>
  <c r="O36" i="1"/>
  <c r="P37" i="1" s="1"/>
  <c r="Q37" i="1" s="1"/>
  <c r="R37" i="1" s="1"/>
  <c r="N36" i="1"/>
  <c r="O35" i="1"/>
  <c r="N35" i="1"/>
  <c r="U34" i="1"/>
  <c r="O34" i="1"/>
  <c r="N34" i="1"/>
  <c r="O33" i="1"/>
  <c r="S33" i="1" s="1"/>
  <c r="N33" i="1"/>
  <c r="O32" i="1"/>
  <c r="N32" i="1"/>
  <c r="O31" i="1"/>
  <c r="N31" i="1"/>
  <c r="O30" i="1"/>
  <c r="N30" i="1"/>
  <c r="O29" i="1"/>
  <c r="S29" i="1" s="1"/>
  <c r="N29" i="1"/>
  <c r="O28" i="1"/>
  <c r="N28" i="1"/>
  <c r="O27" i="1"/>
  <c r="N27" i="1"/>
  <c r="O26" i="1"/>
  <c r="U26" i="1" s="1"/>
  <c r="N26" i="1"/>
  <c r="O25" i="1"/>
  <c r="S25" i="1" s="1"/>
  <c r="N25" i="1"/>
  <c r="O24" i="1"/>
  <c r="N24" i="1"/>
  <c r="O23" i="1"/>
  <c r="N23" i="1"/>
  <c r="O22" i="1"/>
  <c r="N22" i="1"/>
  <c r="O21" i="1"/>
  <c r="S21" i="1" s="1"/>
  <c r="N21" i="1"/>
  <c r="O20" i="1"/>
  <c r="N20" i="1"/>
  <c r="O19" i="1"/>
  <c r="S19" i="1" s="1"/>
  <c r="N19" i="1"/>
  <c r="O18" i="1"/>
  <c r="N18" i="1"/>
  <c r="O17" i="1"/>
  <c r="S17" i="1" s="1"/>
  <c r="N17" i="1"/>
  <c r="O16" i="1"/>
  <c r="N16" i="1"/>
  <c r="S15" i="1"/>
  <c r="O15" i="1"/>
  <c r="P16" i="1" s="1"/>
  <c r="N15" i="1"/>
  <c r="O14" i="1"/>
  <c r="N14" i="1"/>
  <c r="O13" i="1"/>
  <c r="S13" i="1" s="1"/>
  <c r="N13" i="1"/>
  <c r="O12" i="1"/>
  <c r="N12" i="1"/>
  <c r="O11" i="1"/>
  <c r="S11" i="1" s="1"/>
  <c r="N11" i="1"/>
  <c r="O10" i="1"/>
  <c r="N10" i="1"/>
  <c r="O9" i="1"/>
  <c r="S9" i="1" s="1"/>
  <c r="N9" i="1"/>
  <c r="O8" i="1"/>
  <c r="N8" i="1"/>
  <c r="O7" i="1"/>
  <c r="S7" i="1" s="1"/>
  <c r="N7" i="1"/>
  <c r="O6" i="1"/>
  <c r="N6" i="1"/>
  <c r="O5" i="1"/>
  <c r="S5" i="1" s="1"/>
  <c r="N5" i="1"/>
  <c r="O4" i="1"/>
  <c r="N4" i="1"/>
  <c r="O3" i="1"/>
  <c r="S3" i="1" s="1"/>
  <c r="N3" i="1"/>
  <c r="R2" i="1"/>
  <c r="O2" i="1"/>
  <c r="T2" i="1" s="1"/>
  <c r="U422" i="1" l="1"/>
  <c r="S421" i="1"/>
  <c r="P563" i="1"/>
  <c r="Q563" i="1" s="1"/>
  <c r="T563" i="1" s="1"/>
  <c r="P562" i="1"/>
  <c r="Q562" i="1" s="1"/>
  <c r="U708" i="1"/>
  <c r="S708" i="1"/>
  <c r="S738" i="1"/>
  <c r="U738" i="1"/>
  <c r="S4" i="1"/>
  <c r="P4" i="1"/>
  <c r="P95" i="1"/>
  <c r="U614" i="1"/>
  <c r="S613" i="1"/>
  <c r="U8" i="1"/>
  <c r="U90" i="1"/>
  <c r="U94" i="1"/>
  <c r="S94" i="1"/>
  <c r="P157" i="1"/>
  <c r="S157" i="1"/>
  <c r="S213" i="1"/>
  <c r="P221" i="1"/>
  <c r="S221" i="1"/>
  <c r="U231" i="1"/>
  <c r="P307" i="1"/>
  <c r="S326" i="1"/>
  <c r="P339" i="1"/>
  <c r="P12" i="1"/>
  <c r="Q12" i="1" s="1"/>
  <c r="R12" i="1" s="1"/>
  <c r="P264" i="1"/>
  <c r="Q292" i="1"/>
  <c r="T292" i="1" s="1"/>
  <c r="U391" i="1"/>
  <c r="P421" i="1"/>
  <c r="U423" i="1"/>
  <c r="U451" i="1"/>
  <c r="U479" i="1"/>
  <c r="U575" i="1"/>
  <c r="U663" i="1"/>
  <c r="P701" i="1"/>
  <c r="P771" i="1"/>
  <c r="U802" i="1"/>
  <c r="P828" i="1"/>
  <c r="Q828" i="1" s="1"/>
  <c r="R828" i="1" s="1"/>
  <c r="U896" i="1"/>
  <c r="U5" i="1"/>
  <c r="P189" i="1"/>
  <c r="S189" i="1"/>
  <c r="S230" i="1"/>
  <c r="U230" i="1"/>
  <c r="S288" i="1"/>
  <c r="U288" i="1"/>
  <c r="U311" i="1"/>
  <c r="S310" i="1"/>
  <c r="S380" i="1"/>
  <c r="U380" i="1"/>
  <c r="U427" i="1"/>
  <c r="U483" i="1"/>
  <c r="U511" i="1"/>
  <c r="S555" i="1"/>
  <c r="U555" i="1"/>
  <c r="U582" i="1"/>
  <c r="S581" i="1"/>
  <c r="U607" i="1"/>
  <c r="U647" i="1"/>
  <c r="U728" i="1"/>
  <c r="P749" i="1"/>
  <c r="P777" i="1"/>
  <c r="P781" i="1"/>
  <c r="U786" i="1"/>
  <c r="P827" i="1"/>
  <c r="Q827" i="1" s="1"/>
  <c r="R827" i="1" s="1"/>
  <c r="S827" i="1"/>
  <c r="U848" i="1"/>
  <c r="S859" i="1"/>
  <c r="U860" i="1"/>
  <c r="S863" i="1"/>
  <c r="P863" i="1"/>
  <c r="U58" i="1"/>
  <c r="U115" i="1"/>
  <c r="U147" i="1"/>
  <c r="P165" i="1"/>
  <c r="P177" i="1"/>
  <c r="P197" i="1"/>
  <c r="P229" i="1"/>
  <c r="Q229" i="1" s="1"/>
  <c r="R229" i="1" s="1"/>
  <c r="U243" i="1"/>
  <c r="P300" i="1"/>
  <c r="Q300" i="1" s="1"/>
  <c r="P304" i="1"/>
  <c r="Q304" i="1" s="1"/>
  <c r="P324" i="1"/>
  <c r="P330" i="1"/>
  <c r="Q388" i="1"/>
  <c r="T388" i="1" s="1"/>
  <c r="P394" i="1"/>
  <c r="U411" i="1"/>
  <c r="U435" i="1"/>
  <c r="P439" i="1"/>
  <c r="U463" i="1"/>
  <c r="U491" i="1"/>
  <c r="U503" i="1"/>
  <c r="P515" i="1"/>
  <c r="Q575" i="1"/>
  <c r="P579" i="1"/>
  <c r="Q607" i="1"/>
  <c r="U615" i="1"/>
  <c r="U659" i="1"/>
  <c r="U662" i="1"/>
  <c r="P718" i="1"/>
  <c r="Q718" i="1" s="1"/>
  <c r="R718" i="1" s="1"/>
  <c r="U740" i="1"/>
  <c r="U798" i="1"/>
  <c r="Q811" i="1"/>
  <c r="R811" i="1" s="1"/>
  <c r="U813" i="1"/>
  <c r="U899" i="1"/>
  <c r="P910" i="1"/>
  <c r="Q16" i="1"/>
  <c r="R16" i="1" s="1"/>
  <c r="P29" i="1"/>
  <c r="Q29" i="1" s="1"/>
  <c r="R29" i="1" s="1"/>
  <c r="U47" i="1"/>
  <c r="P97" i="1"/>
  <c r="P121" i="1"/>
  <c r="U123" i="1"/>
  <c r="P125" i="1"/>
  <c r="S165" i="1"/>
  <c r="P173" i="1"/>
  <c r="S197" i="1"/>
  <c r="P205" i="1"/>
  <c r="Q205" i="1" s="1"/>
  <c r="S229" i="1"/>
  <c r="P263" i="1"/>
  <c r="Q263" i="1" s="1"/>
  <c r="R263" i="1" s="1"/>
  <c r="P284" i="1"/>
  <c r="U292" i="1"/>
  <c r="P344" i="1"/>
  <c r="Q344" i="1" s="1"/>
  <c r="P380" i="1"/>
  <c r="U384" i="1"/>
  <c r="U415" i="1"/>
  <c r="U535" i="1"/>
  <c r="P549" i="1"/>
  <c r="P555" i="1"/>
  <c r="U559" i="1"/>
  <c r="U587" i="1"/>
  <c r="U606" i="1"/>
  <c r="U619" i="1"/>
  <c r="U635" i="1"/>
  <c r="P661" i="1"/>
  <c r="P675" i="1"/>
  <c r="P695" i="1"/>
  <c r="Q695" i="1" s="1"/>
  <c r="U702" i="1"/>
  <c r="P707" i="1"/>
  <c r="Q707" i="1" s="1"/>
  <c r="P711" i="1"/>
  <c r="S740" i="1"/>
  <c r="U743" i="1"/>
  <c r="U794" i="1"/>
  <c r="P800" i="1"/>
  <c r="P838" i="1"/>
  <c r="U844" i="1"/>
  <c r="U867" i="1"/>
  <c r="U875" i="1"/>
  <c r="U916" i="1"/>
  <c r="Q571" i="1"/>
  <c r="U118" i="1"/>
  <c r="U134" i="1"/>
  <c r="P153" i="1"/>
  <c r="P161" i="1"/>
  <c r="P169" i="1"/>
  <c r="Q169" i="1" s="1"/>
  <c r="P185" i="1"/>
  <c r="P209" i="1"/>
  <c r="P217" i="1"/>
  <c r="U303" i="1"/>
  <c r="S332" i="1"/>
  <c r="U332" i="1"/>
  <c r="S376" i="1"/>
  <c r="U376" i="1"/>
  <c r="S567" i="1"/>
  <c r="U567" i="1"/>
  <c r="P8" i="1"/>
  <c r="Q8" i="1" s="1"/>
  <c r="R8" i="1" s="1"/>
  <c r="S12" i="1"/>
  <c r="U13" i="1"/>
  <c r="U16" i="1"/>
  <c r="U17" i="1"/>
  <c r="P20" i="1"/>
  <c r="Q20" i="1" s="1"/>
  <c r="U23" i="1"/>
  <c r="S28" i="1"/>
  <c r="U31" i="1"/>
  <c r="S36" i="1"/>
  <c r="U39" i="1"/>
  <c r="U46" i="1"/>
  <c r="U55" i="1"/>
  <c r="U62" i="1"/>
  <c r="U71" i="1"/>
  <c r="U74" i="1"/>
  <c r="U78" i="1"/>
  <c r="P81" i="1"/>
  <c r="Q81" i="1" s="1"/>
  <c r="U86" i="1"/>
  <c r="S96" i="1"/>
  <c r="P99" i="1"/>
  <c r="Q99" i="1" s="1"/>
  <c r="R99" i="1" s="1"/>
  <c r="S104" i="1"/>
  <c r="U114" i="1"/>
  <c r="P117" i="1"/>
  <c r="Q117" i="1" s="1"/>
  <c r="S120" i="1"/>
  <c r="U130" i="1"/>
  <c r="P133" i="1"/>
  <c r="S136" i="1"/>
  <c r="U146" i="1"/>
  <c r="P149" i="1"/>
  <c r="Q157" i="1"/>
  <c r="R157" i="1" s="1"/>
  <c r="Q165" i="1"/>
  <c r="R165" i="1" s="1"/>
  <c r="Q173" i="1"/>
  <c r="R173" i="1" s="1"/>
  <c r="S176" i="1"/>
  <c r="Q181" i="1"/>
  <c r="R181" i="1" s="1"/>
  <c r="Q189" i="1"/>
  <c r="R189" i="1" s="1"/>
  <c r="S192" i="1"/>
  <c r="Q197" i="1"/>
  <c r="R197" i="1" s="1"/>
  <c r="S200" i="1"/>
  <c r="Q213" i="1"/>
  <c r="Q221" i="1"/>
  <c r="R221" i="1" s="1"/>
  <c r="S224" i="1"/>
  <c r="T229" i="1"/>
  <c r="P233" i="1"/>
  <c r="Q233" i="1" s="1"/>
  <c r="U244" i="1"/>
  <c r="U256" i="1"/>
  <c r="S262" i="1"/>
  <c r="U264" i="1"/>
  <c r="U267" i="1"/>
  <c r="P268" i="1"/>
  <c r="Q268" i="1" s="1"/>
  <c r="P276" i="1"/>
  <c r="P280" i="1"/>
  <c r="Q280" i="1" s="1"/>
  <c r="U280" i="1"/>
  <c r="Q284" i="1"/>
  <c r="S286" i="1"/>
  <c r="P296" i="1"/>
  <c r="Q296" i="1" s="1"/>
  <c r="U296" i="1"/>
  <c r="P299" i="1"/>
  <c r="Q299" i="1" s="1"/>
  <c r="U308" i="1"/>
  <c r="U319" i="1"/>
  <c r="U320" i="1"/>
  <c r="Q324" i="1"/>
  <c r="T324" i="1" s="1"/>
  <c r="S328" i="1"/>
  <c r="U328" i="1"/>
  <c r="P340" i="1"/>
  <c r="U343" i="1"/>
  <c r="U348" i="1"/>
  <c r="Q352" i="1"/>
  <c r="T352" i="1" s="1"/>
  <c r="S360" i="1"/>
  <c r="U360" i="1"/>
  <c r="P363" i="1"/>
  <c r="Q363" i="1" s="1"/>
  <c r="U383" i="1"/>
  <c r="Q403" i="1"/>
  <c r="U406" i="1"/>
  <c r="S405" i="1"/>
  <c r="U419" i="1"/>
  <c r="U430" i="1"/>
  <c r="S429" i="1"/>
  <c r="Q434" i="1"/>
  <c r="S439" i="1"/>
  <c r="U439" i="1"/>
  <c r="U454" i="1"/>
  <c r="P453" i="1"/>
  <c r="U478" i="1"/>
  <c r="S477" i="1"/>
  <c r="S498" i="1"/>
  <c r="P498" i="1"/>
  <c r="Q498" i="1" s="1"/>
  <c r="U518" i="1"/>
  <c r="P517" i="1"/>
  <c r="S539" i="1"/>
  <c r="U539" i="1"/>
  <c r="P543" i="1"/>
  <c r="Q543" i="1" s="1"/>
  <c r="U583" i="1"/>
  <c r="U599" i="1"/>
  <c r="S689" i="1"/>
  <c r="P690" i="1"/>
  <c r="S733" i="1"/>
  <c r="P733" i="1"/>
  <c r="U14" i="1"/>
  <c r="U18" i="1"/>
  <c r="U150" i="1"/>
  <c r="U300" i="1"/>
  <c r="S396" i="1"/>
  <c r="U396" i="1"/>
  <c r="S442" i="1"/>
  <c r="U442" i="1"/>
  <c r="S506" i="1"/>
  <c r="U506" i="1"/>
  <c r="S527" i="1"/>
  <c r="U527" i="1"/>
  <c r="S547" i="1"/>
  <c r="U547" i="1"/>
  <c r="U558" i="1"/>
  <c r="S557" i="1"/>
  <c r="S882" i="1"/>
  <c r="U883" i="1"/>
  <c r="S2" i="1"/>
  <c r="Q4" i="1"/>
  <c r="R4" i="1" s="1"/>
  <c r="U27" i="1"/>
  <c r="U35" i="1"/>
  <c r="U43" i="1"/>
  <c r="U50" i="1"/>
  <c r="U57" i="1"/>
  <c r="U59" i="1"/>
  <c r="U66" i="1"/>
  <c r="U73" i="1"/>
  <c r="U75" i="1"/>
  <c r="P83" i="1"/>
  <c r="Q83" i="1" s="1"/>
  <c r="U155" i="1"/>
  <c r="U159" i="1"/>
  <c r="U163" i="1"/>
  <c r="Q167" i="1"/>
  <c r="R167" i="1" s="1"/>
  <c r="U167" i="1"/>
  <c r="U171" i="1"/>
  <c r="U175" i="1"/>
  <c r="U179" i="1"/>
  <c r="U183" i="1"/>
  <c r="U187" i="1"/>
  <c r="U191" i="1"/>
  <c r="U195" i="1"/>
  <c r="U199" i="1"/>
  <c r="U203" i="1"/>
  <c r="U207" i="1"/>
  <c r="U211" i="1"/>
  <c r="U215" i="1"/>
  <c r="U219" i="1"/>
  <c r="U223" i="1"/>
  <c r="U227" i="1"/>
  <c r="U239" i="1"/>
  <c r="U247" i="1"/>
  <c r="U251" i="1"/>
  <c r="P252" i="1"/>
  <c r="Q252" i="1" s="1"/>
  <c r="P258" i="1"/>
  <c r="Q264" i="1"/>
  <c r="T264" i="1" s="1"/>
  <c r="U268" i="1"/>
  <c r="Q272" i="1"/>
  <c r="U272" i="1"/>
  <c r="Q275" i="1"/>
  <c r="T275" i="1" s="1"/>
  <c r="U276" i="1"/>
  <c r="U279" i="1"/>
  <c r="U295" i="1"/>
  <c r="Q307" i="1"/>
  <c r="R307" i="1" s="1"/>
  <c r="P316" i="1"/>
  <c r="Q316" i="1" s="1"/>
  <c r="U316" i="1"/>
  <c r="P331" i="1"/>
  <c r="Q331" i="1" s="1"/>
  <c r="Q339" i="1"/>
  <c r="R339" i="1" s="1"/>
  <c r="U340" i="1"/>
  <c r="P348" i="1"/>
  <c r="P368" i="1"/>
  <c r="Q368" i="1" s="1"/>
  <c r="T368" i="1" s="1"/>
  <c r="U367" i="1"/>
  <c r="S392" i="1"/>
  <c r="U392" i="1"/>
  <c r="Q395" i="1"/>
  <c r="T395" i="1" s="1"/>
  <c r="U455" i="1"/>
  <c r="S474" i="1"/>
  <c r="U474" i="1"/>
  <c r="U495" i="1"/>
  <c r="S519" i="1"/>
  <c r="U519" i="1"/>
  <c r="P527" i="1"/>
  <c r="P547" i="1"/>
  <c r="Q547" i="1" s="1"/>
  <c r="P567" i="1"/>
  <c r="S723" i="1"/>
  <c r="U723" i="1"/>
  <c r="P723" i="1"/>
  <c r="Q723" i="1" s="1"/>
  <c r="U9" i="1"/>
  <c r="U234" i="1"/>
  <c r="U284" i="1"/>
  <c r="U6" i="1"/>
  <c r="U10" i="1"/>
  <c r="U22" i="1"/>
  <c r="U30" i="1"/>
  <c r="U38" i="1"/>
  <c r="U45" i="1"/>
  <c r="U54" i="1"/>
  <c r="U61" i="1"/>
  <c r="U70" i="1"/>
  <c r="U77" i="1"/>
  <c r="U82" i="1"/>
  <c r="S88" i="1"/>
  <c r="P91" i="1"/>
  <c r="Q91" i="1" s="1"/>
  <c r="U103" i="1"/>
  <c r="U106" i="1"/>
  <c r="U111" i="1"/>
  <c r="U119" i="1"/>
  <c r="U122" i="1"/>
  <c r="U127" i="1"/>
  <c r="U135" i="1"/>
  <c r="U138" i="1"/>
  <c r="U143" i="1"/>
  <c r="U153" i="1"/>
  <c r="U154" i="1"/>
  <c r="U158" i="1"/>
  <c r="U161" i="1"/>
  <c r="U162" i="1"/>
  <c r="U166" i="1"/>
  <c r="U169" i="1"/>
  <c r="U170" i="1"/>
  <c r="U174" i="1"/>
  <c r="U177" i="1"/>
  <c r="U178" i="1"/>
  <c r="U182" i="1"/>
  <c r="U185" i="1"/>
  <c r="U186" i="1"/>
  <c r="U190" i="1"/>
  <c r="U193" i="1"/>
  <c r="U194" i="1"/>
  <c r="U198" i="1"/>
  <c r="U201" i="1"/>
  <c r="U202" i="1"/>
  <c r="U206" i="1"/>
  <c r="U209" i="1"/>
  <c r="U210" i="1"/>
  <c r="U214" i="1"/>
  <c r="U217" i="1"/>
  <c r="U218" i="1"/>
  <c r="U222" i="1"/>
  <c r="U225" i="1"/>
  <c r="U226" i="1"/>
  <c r="P238" i="1"/>
  <c r="Q238" i="1" s="1"/>
  <c r="P246" i="1"/>
  <c r="Q246" i="1" s="1"/>
  <c r="R246" i="1" s="1"/>
  <c r="S251" i="1"/>
  <c r="U252" i="1"/>
  <c r="U270" i="1"/>
  <c r="U271" i="1"/>
  <c r="Q276" i="1"/>
  <c r="P288" i="1"/>
  <c r="Q288" i="1" s="1"/>
  <c r="T288" i="1" s="1"/>
  <c r="U304" i="1"/>
  <c r="S312" i="1"/>
  <c r="U312" i="1"/>
  <c r="U324" i="1"/>
  <c r="P336" i="1"/>
  <c r="Q336" i="1" s="1"/>
  <c r="T336" i="1" s="1"/>
  <c r="U335" i="1"/>
  <c r="S344" i="1"/>
  <c r="U344" i="1"/>
  <c r="U352" i="1"/>
  <c r="U359" i="1"/>
  <c r="S364" i="1"/>
  <c r="U364" i="1"/>
  <c r="U372" i="1"/>
  <c r="P400" i="1"/>
  <c r="Q400" i="1" s="1"/>
  <c r="U399" i="1"/>
  <c r="U443" i="1"/>
  <c r="U446" i="1"/>
  <c r="S445" i="1"/>
  <c r="S466" i="1"/>
  <c r="P466" i="1"/>
  <c r="Q466" i="1" s="1"/>
  <c r="U486" i="1"/>
  <c r="P485" i="1"/>
  <c r="U507" i="1"/>
  <c r="U510" i="1"/>
  <c r="S509" i="1"/>
  <c r="S523" i="1"/>
  <c r="U523" i="1"/>
  <c r="P531" i="1"/>
  <c r="Q531" i="1" s="1"/>
  <c r="P530" i="1"/>
  <c r="Q530" i="1" s="1"/>
  <c r="U531" i="1"/>
  <c r="U534" i="1"/>
  <c r="S533" i="1"/>
  <c r="S543" i="1"/>
  <c r="U543" i="1"/>
  <c r="P571" i="1"/>
  <c r="U571" i="1"/>
  <c r="U570" i="1"/>
  <c r="T718" i="1"/>
  <c r="P308" i="1"/>
  <c r="Q308" i="1" s="1"/>
  <c r="P312" i="1"/>
  <c r="Q312" i="1" s="1"/>
  <c r="P328" i="1"/>
  <c r="Q328" i="1" s="1"/>
  <c r="P332" i="1"/>
  <c r="Q332" i="1" s="1"/>
  <c r="R332" i="1" s="1"/>
  <c r="Q340" i="1"/>
  <c r="P352" i="1"/>
  <c r="P356" i="1"/>
  <c r="Q356" i="1" s="1"/>
  <c r="P372" i="1"/>
  <c r="Q372" i="1" s="1"/>
  <c r="P376" i="1"/>
  <c r="Q376" i="1" s="1"/>
  <c r="Q380" i="1"/>
  <c r="P392" i="1"/>
  <c r="Q392" i="1" s="1"/>
  <c r="R392" i="1" s="1"/>
  <c r="P396" i="1"/>
  <c r="Q396" i="1" s="1"/>
  <c r="R396" i="1" s="1"/>
  <c r="U414" i="1"/>
  <c r="U434" i="1"/>
  <c r="U438" i="1"/>
  <c r="Q439" i="1"/>
  <c r="T439" i="1" s="1"/>
  <c r="U470" i="1"/>
  <c r="U502" i="1"/>
  <c r="P535" i="1"/>
  <c r="Q535" i="1" s="1"/>
  <c r="R535" i="1" s="1"/>
  <c r="U542" i="1"/>
  <c r="P551" i="1"/>
  <c r="Q551" i="1" s="1"/>
  <c r="P559" i="1"/>
  <c r="Q559" i="1" s="1"/>
  <c r="R559" i="1" s="1"/>
  <c r="U562" i="1"/>
  <c r="U563" i="1"/>
  <c r="U566" i="1"/>
  <c r="Q567" i="1"/>
  <c r="U595" i="1"/>
  <c r="U627" i="1"/>
  <c r="U655" i="1"/>
  <c r="P674" i="1"/>
  <c r="Q674" i="1" s="1"/>
  <c r="R674" i="1" s="1"/>
  <c r="Q690" i="1"/>
  <c r="R690" i="1" s="1"/>
  <c r="S691" i="1"/>
  <c r="U691" i="1"/>
  <c r="P691" i="1"/>
  <c r="S775" i="1"/>
  <c r="U775" i="1"/>
  <c r="P775" i="1"/>
  <c r="Q775" i="1" s="1"/>
  <c r="S789" i="1"/>
  <c r="U789" i="1"/>
  <c r="P789" i="1"/>
  <c r="Q789" i="1" s="1"/>
  <c r="S812" i="1"/>
  <c r="U812" i="1"/>
  <c r="P812" i="1"/>
  <c r="Q812" i="1" s="1"/>
  <c r="R812" i="1" s="1"/>
  <c r="U859" i="1"/>
  <c r="S858" i="1"/>
  <c r="S870" i="1"/>
  <c r="P870" i="1"/>
  <c r="Q870" i="1" s="1"/>
  <c r="R870" i="1" s="1"/>
  <c r="U915" i="1"/>
  <c r="U631" i="1"/>
  <c r="U676" i="1"/>
  <c r="S676" i="1"/>
  <c r="U690" i="1"/>
  <c r="U710" i="1"/>
  <c r="U711" i="1"/>
  <c r="S710" i="1"/>
  <c r="S717" i="1"/>
  <c r="U718" i="1"/>
  <c r="P717" i="1"/>
  <c r="U722" i="1"/>
  <c r="P722" i="1"/>
  <c r="Q722" i="1" s="1"/>
  <c r="R722" i="1" s="1"/>
  <c r="U724" i="1"/>
  <c r="S724" i="1"/>
  <c r="U734" i="1"/>
  <c r="T734" i="1"/>
  <c r="P734" i="1"/>
  <c r="Q734" i="1" s="1"/>
  <c r="R734" i="1" s="1"/>
  <c r="Q770" i="1"/>
  <c r="R770" i="1" s="1"/>
  <c r="S793" i="1"/>
  <c r="U793" i="1"/>
  <c r="Q805" i="1"/>
  <c r="S816" i="1"/>
  <c r="U816" i="1"/>
  <c r="P816" i="1"/>
  <c r="Q816" i="1" s="1"/>
  <c r="S855" i="1"/>
  <c r="U855" i="1"/>
  <c r="S874" i="1"/>
  <c r="U874" i="1"/>
  <c r="S907" i="1"/>
  <c r="U907" i="1"/>
  <c r="Q348" i="1"/>
  <c r="P360" i="1"/>
  <c r="Q360" i="1" s="1"/>
  <c r="P364" i="1"/>
  <c r="Q364" i="1" s="1"/>
  <c r="P384" i="1"/>
  <c r="Q384" i="1" s="1"/>
  <c r="T384" i="1" s="1"/>
  <c r="Q451" i="1"/>
  <c r="R451" i="1" s="1"/>
  <c r="U462" i="1"/>
  <c r="U494" i="1"/>
  <c r="Q515" i="1"/>
  <c r="T515" i="1" s="1"/>
  <c r="Q519" i="1"/>
  <c r="U526" i="1"/>
  <c r="Q527" i="1"/>
  <c r="R527" i="1" s="1"/>
  <c r="P539" i="1"/>
  <c r="Q539" i="1" s="1"/>
  <c r="Q555" i="1"/>
  <c r="U574" i="1"/>
  <c r="S573" i="1"/>
  <c r="S594" i="1"/>
  <c r="U594" i="1"/>
  <c r="P594" i="1"/>
  <c r="Q594" i="1" s="1"/>
  <c r="S626" i="1"/>
  <c r="U626" i="1"/>
  <c r="P626" i="1"/>
  <c r="Q626" i="1" s="1"/>
  <c r="U646" i="1"/>
  <c r="S645" i="1"/>
  <c r="Q711" i="1"/>
  <c r="S808" i="1"/>
  <c r="P808" i="1"/>
  <c r="Q808" i="1" s="1"/>
  <c r="S822" i="1"/>
  <c r="P822" i="1"/>
  <c r="S852" i="1"/>
  <c r="U852" i="1"/>
  <c r="S911" i="1"/>
  <c r="P911" i="1"/>
  <c r="Q911" i="1" s="1"/>
  <c r="U598" i="1"/>
  <c r="U630" i="1"/>
  <c r="U638" i="1"/>
  <c r="U654" i="1"/>
  <c r="U674" i="1"/>
  <c r="U679" i="1"/>
  <c r="U695" i="1"/>
  <c r="U727" i="1"/>
  <c r="U739" i="1"/>
  <c r="S811" i="1"/>
  <c r="U827" i="1"/>
  <c r="U828" i="1"/>
  <c r="U832" i="1"/>
  <c r="P583" i="1"/>
  <c r="Q583" i="1" s="1"/>
  <c r="U603" i="1"/>
  <c r="Q675" i="1"/>
  <c r="R675" i="1" s="1"/>
  <c r="P706" i="1"/>
  <c r="Q706" i="1" s="1"/>
  <c r="R706" i="1" s="1"/>
  <c r="P738" i="1"/>
  <c r="Q738" i="1" s="1"/>
  <c r="R738" i="1" s="1"/>
  <c r="P743" i="1"/>
  <c r="Q743" i="1" s="1"/>
  <c r="T743" i="1" s="1"/>
  <c r="U750" i="1"/>
  <c r="P754" i="1"/>
  <c r="Q754" i="1" s="1"/>
  <c r="R754" i="1" s="1"/>
  <c r="P759" i="1"/>
  <c r="Q759" i="1" s="1"/>
  <c r="P765" i="1"/>
  <c r="Q765" i="1" s="1"/>
  <c r="Q771" i="1"/>
  <c r="P788" i="1"/>
  <c r="U811" i="1"/>
  <c r="P843" i="1"/>
  <c r="Q843" i="1" s="1"/>
  <c r="P852" i="1"/>
  <c r="Q852" i="1" s="1"/>
  <c r="Q863" i="1"/>
  <c r="U892" i="1"/>
  <c r="Q579" i="1"/>
  <c r="T579" i="1" s="1"/>
  <c r="P581" i="1"/>
  <c r="U590" i="1"/>
  <c r="U602" i="1"/>
  <c r="S605" i="1"/>
  <c r="P613" i="1"/>
  <c r="P642" i="1"/>
  <c r="Q642" i="1" s="1"/>
  <c r="R642" i="1" s="1"/>
  <c r="S661" i="1"/>
  <c r="S669" i="1"/>
  <c r="U678" i="1"/>
  <c r="P679" i="1"/>
  <c r="Q679" i="1" s="1"/>
  <c r="P685" i="1"/>
  <c r="P702" i="1"/>
  <c r="Q702" i="1" s="1"/>
  <c r="U707" i="1"/>
  <c r="U726" i="1"/>
  <c r="P727" i="1"/>
  <c r="Q727" i="1" s="1"/>
  <c r="P739" i="1"/>
  <c r="Q739" i="1" s="1"/>
  <c r="S742" i="1"/>
  <c r="P750" i="1"/>
  <c r="Q750" i="1" s="1"/>
  <c r="T750" i="1" s="1"/>
  <c r="S754" i="1"/>
  <c r="P755" i="1"/>
  <c r="Q755" i="1" s="1"/>
  <c r="U759" i="1"/>
  <c r="T770" i="1"/>
  <c r="U770" i="1"/>
  <c r="U771" i="1"/>
  <c r="P802" i="1"/>
  <c r="Q802" i="1" s="1"/>
  <c r="R802" i="1" s="1"/>
  <c r="U831" i="1"/>
  <c r="P832" i="1"/>
  <c r="Q832" i="1" s="1"/>
  <c r="P844" i="1"/>
  <c r="Q848" i="1"/>
  <c r="P850" i="1"/>
  <c r="U863" i="1"/>
  <c r="P887" i="1"/>
  <c r="Q887" i="1" s="1"/>
  <c r="U891" i="1"/>
  <c r="P32" i="1"/>
  <c r="Q32" i="1" s="1"/>
  <c r="R32" i="1" s="1"/>
  <c r="U32" i="1"/>
  <c r="U33" i="1"/>
  <c r="U4" i="1"/>
  <c r="P5" i="1"/>
  <c r="Q5" i="1" s="1"/>
  <c r="U7" i="1"/>
  <c r="P7" i="1"/>
  <c r="Q7" i="1" s="1"/>
  <c r="R7" i="1" s="1"/>
  <c r="S8" i="1"/>
  <c r="U12" i="1"/>
  <c r="P13" i="1"/>
  <c r="Q13" i="1" s="1"/>
  <c r="U15" i="1"/>
  <c r="P15" i="1"/>
  <c r="Q15" i="1" s="1"/>
  <c r="R15" i="1" s="1"/>
  <c r="S16" i="1"/>
  <c r="U20" i="1"/>
  <c r="U21" i="1"/>
  <c r="P21" i="1"/>
  <c r="Q21" i="1" s="1"/>
  <c r="T29" i="1"/>
  <c r="S32" i="1"/>
  <c r="P33" i="1"/>
  <c r="Q33" i="1" s="1"/>
  <c r="U37" i="1"/>
  <c r="P36" i="1"/>
  <c r="Q36" i="1" s="1"/>
  <c r="R36" i="1" s="1"/>
  <c r="U36" i="1"/>
  <c r="T45" i="1"/>
  <c r="R45" i="1"/>
  <c r="V45" i="1" s="1"/>
  <c r="X45" i="1" s="1"/>
  <c r="Y45" i="1" s="1"/>
  <c r="T16" i="1"/>
  <c r="U24" i="1"/>
  <c r="U25" i="1"/>
  <c r="P24" i="1"/>
  <c r="Q24" i="1" s="1"/>
  <c r="R24" i="1" s="1"/>
  <c r="U40" i="1"/>
  <c r="U41" i="1"/>
  <c r="P40" i="1"/>
  <c r="Q40" i="1" s="1"/>
  <c r="R40" i="1" s="1"/>
  <c r="T8" i="1"/>
  <c r="V2" i="1"/>
  <c r="X2" i="1" s="1"/>
  <c r="U3" i="1"/>
  <c r="P3" i="1"/>
  <c r="Q3" i="1" s="1"/>
  <c r="R3" i="1" s="1"/>
  <c r="P9" i="1"/>
  <c r="Q9" i="1" s="1"/>
  <c r="U11" i="1"/>
  <c r="P11" i="1"/>
  <c r="Q11" i="1" s="1"/>
  <c r="P17" i="1"/>
  <c r="Q17" i="1" s="1"/>
  <c r="U19" i="1"/>
  <c r="P19" i="1"/>
  <c r="Q19" i="1" s="1"/>
  <c r="S20" i="1"/>
  <c r="S24" i="1"/>
  <c r="P25" i="1"/>
  <c r="Q25" i="1" s="1"/>
  <c r="P28" i="1"/>
  <c r="Q28" i="1" s="1"/>
  <c r="R28" i="1" s="1"/>
  <c r="U28" i="1"/>
  <c r="U29" i="1"/>
  <c r="V29" i="1" s="1"/>
  <c r="X29" i="1" s="1"/>
  <c r="Y29" i="1" s="1"/>
  <c r="T37" i="1"/>
  <c r="V37" i="1" s="1"/>
  <c r="X37" i="1" s="1"/>
  <c r="Y37" i="1" s="1"/>
  <c r="S40" i="1"/>
  <c r="P41" i="1"/>
  <c r="Q41" i="1" s="1"/>
  <c r="S23" i="1"/>
  <c r="S27" i="1"/>
  <c r="S35" i="1"/>
  <c r="S39" i="1"/>
  <c r="P44" i="1"/>
  <c r="Q44" i="1" s="1"/>
  <c r="P48" i="1"/>
  <c r="Q48" i="1" s="1"/>
  <c r="S55" i="1"/>
  <c r="P56" i="1"/>
  <c r="Q56" i="1" s="1"/>
  <c r="P60" i="1"/>
  <c r="Q60" i="1" s="1"/>
  <c r="P64" i="1"/>
  <c r="Q64" i="1" s="1"/>
  <c r="S67" i="1"/>
  <c r="S71" i="1"/>
  <c r="S75" i="1"/>
  <c r="P92" i="1"/>
  <c r="Q92" i="1" s="1"/>
  <c r="P100" i="1"/>
  <c r="Q100" i="1" s="1"/>
  <c r="R100" i="1" s="1"/>
  <c r="R238" i="1"/>
  <c r="T238" i="1"/>
  <c r="T339" i="1"/>
  <c r="S31" i="1"/>
  <c r="S43" i="1"/>
  <c r="S51" i="1"/>
  <c r="S59" i="1"/>
  <c r="P68" i="1"/>
  <c r="Q68" i="1" s="1"/>
  <c r="S6" i="1"/>
  <c r="S10" i="1"/>
  <c r="S14" i="1"/>
  <c r="S18" i="1"/>
  <c r="S22" i="1"/>
  <c r="P23" i="1"/>
  <c r="Q23" i="1" s="1"/>
  <c r="S26" i="1"/>
  <c r="P27" i="1"/>
  <c r="Q27" i="1" s="1"/>
  <c r="S30" i="1"/>
  <c r="P31" i="1"/>
  <c r="Q31" i="1" s="1"/>
  <c r="R31" i="1" s="1"/>
  <c r="S34" i="1"/>
  <c r="P35" i="1"/>
  <c r="Q35" i="1" s="1"/>
  <c r="S38" i="1"/>
  <c r="P39" i="1"/>
  <c r="Q39" i="1" s="1"/>
  <c r="S42" i="1"/>
  <c r="P43" i="1"/>
  <c r="Q43" i="1" s="1"/>
  <c r="R43" i="1" s="1"/>
  <c r="U44" i="1"/>
  <c r="S46" i="1"/>
  <c r="P47" i="1"/>
  <c r="Q47" i="1" s="1"/>
  <c r="U48" i="1"/>
  <c r="S50" i="1"/>
  <c r="P51" i="1"/>
  <c r="Q51" i="1" s="1"/>
  <c r="U52" i="1"/>
  <c r="S54" i="1"/>
  <c r="P55" i="1"/>
  <c r="Q55" i="1" s="1"/>
  <c r="U56" i="1"/>
  <c r="S58" i="1"/>
  <c r="P59" i="1"/>
  <c r="Q59" i="1" s="1"/>
  <c r="R59" i="1" s="1"/>
  <c r="U60" i="1"/>
  <c r="S62" i="1"/>
  <c r="P63" i="1"/>
  <c r="Q63" i="1" s="1"/>
  <c r="R63" i="1" s="1"/>
  <c r="U64" i="1"/>
  <c r="S66" i="1"/>
  <c r="P67" i="1"/>
  <c r="Q67" i="1" s="1"/>
  <c r="R67" i="1" s="1"/>
  <c r="U68" i="1"/>
  <c r="S70" i="1"/>
  <c r="P71" i="1"/>
  <c r="Q71" i="1" s="1"/>
  <c r="R71" i="1" s="1"/>
  <c r="U72" i="1"/>
  <c r="P75" i="1"/>
  <c r="Q75" i="1" s="1"/>
  <c r="R75" i="1" s="1"/>
  <c r="U76" i="1"/>
  <c r="S78" i="1"/>
  <c r="P79" i="1"/>
  <c r="Q79" i="1" s="1"/>
  <c r="R79" i="1" s="1"/>
  <c r="U80" i="1"/>
  <c r="U83" i="1"/>
  <c r="P86" i="1"/>
  <c r="Q86" i="1" s="1"/>
  <c r="R86" i="1" s="1"/>
  <c r="U88" i="1"/>
  <c r="U95" i="1"/>
  <c r="P94" i="1"/>
  <c r="Q94" i="1" s="1"/>
  <c r="R94" i="1" s="1"/>
  <c r="U96" i="1"/>
  <c r="S108" i="1"/>
  <c r="U112" i="1"/>
  <c r="P112" i="1"/>
  <c r="Q112" i="1" s="1"/>
  <c r="R112" i="1" s="1"/>
  <c r="S124" i="1"/>
  <c r="U128" i="1"/>
  <c r="P128" i="1"/>
  <c r="Q128" i="1" s="1"/>
  <c r="R128" i="1" s="1"/>
  <c r="Q133" i="1"/>
  <c r="S140" i="1"/>
  <c r="U144" i="1"/>
  <c r="P144" i="1"/>
  <c r="Q144" i="1" s="1"/>
  <c r="R144" i="1" s="1"/>
  <c r="Q149" i="1"/>
  <c r="T165" i="1"/>
  <c r="V165" i="1" s="1"/>
  <c r="X165" i="1" s="1"/>
  <c r="Y165" i="1" s="1"/>
  <c r="T181" i="1"/>
  <c r="T197" i="1"/>
  <c r="R264" i="1"/>
  <c r="R371" i="1"/>
  <c r="T371" i="1"/>
  <c r="T396" i="1"/>
  <c r="S47" i="1"/>
  <c r="P52" i="1"/>
  <c r="Q52" i="1" s="1"/>
  <c r="S63" i="1"/>
  <c r="P72" i="1"/>
  <c r="Q72" i="1" s="1"/>
  <c r="P76" i="1"/>
  <c r="Q76" i="1" s="1"/>
  <c r="S79" i="1"/>
  <c r="U85" i="1"/>
  <c r="P84" i="1"/>
  <c r="Q84" i="1" s="1"/>
  <c r="R84" i="1" s="1"/>
  <c r="T99" i="1"/>
  <c r="U108" i="1"/>
  <c r="P108" i="1"/>
  <c r="Q108" i="1" s="1"/>
  <c r="R108" i="1" s="1"/>
  <c r="U124" i="1"/>
  <c r="P124" i="1"/>
  <c r="Q124" i="1" s="1"/>
  <c r="R124" i="1" s="1"/>
  <c r="U140" i="1"/>
  <c r="P140" i="1"/>
  <c r="Q140" i="1" s="1"/>
  <c r="R140" i="1" s="1"/>
  <c r="P6" i="1"/>
  <c r="Q6" i="1" s="1"/>
  <c r="P10" i="1"/>
  <c r="Q10" i="1" s="1"/>
  <c r="P14" i="1"/>
  <c r="Q14" i="1" s="1"/>
  <c r="R14" i="1" s="1"/>
  <c r="P18" i="1"/>
  <c r="Q18" i="1" s="1"/>
  <c r="P22" i="1"/>
  <c r="Q22" i="1" s="1"/>
  <c r="P26" i="1"/>
  <c r="Q26" i="1" s="1"/>
  <c r="R26" i="1" s="1"/>
  <c r="P30" i="1"/>
  <c r="Q30" i="1" s="1"/>
  <c r="R30" i="1" s="1"/>
  <c r="P34" i="1"/>
  <c r="Q34" i="1" s="1"/>
  <c r="R34" i="1" s="1"/>
  <c r="P38" i="1"/>
  <c r="Q38" i="1" s="1"/>
  <c r="R38" i="1" s="1"/>
  <c r="P42" i="1"/>
  <c r="Q42" i="1" s="1"/>
  <c r="R42" i="1" s="1"/>
  <c r="P46" i="1"/>
  <c r="Q46" i="1" s="1"/>
  <c r="S49" i="1"/>
  <c r="P50" i="1"/>
  <c r="Q50" i="1" s="1"/>
  <c r="S53" i="1"/>
  <c r="P54" i="1"/>
  <c r="Q54" i="1" s="1"/>
  <c r="R54" i="1" s="1"/>
  <c r="S57" i="1"/>
  <c r="P58" i="1"/>
  <c r="Q58" i="1" s="1"/>
  <c r="R58" i="1" s="1"/>
  <c r="S61" i="1"/>
  <c r="P62" i="1"/>
  <c r="Q62" i="1" s="1"/>
  <c r="S65" i="1"/>
  <c r="P66" i="1"/>
  <c r="Q66" i="1" s="1"/>
  <c r="S69" i="1"/>
  <c r="P70" i="1"/>
  <c r="Q70" i="1" s="1"/>
  <c r="S73" i="1"/>
  <c r="P74" i="1"/>
  <c r="Q74" i="1" s="1"/>
  <c r="S77" i="1"/>
  <c r="P78" i="1"/>
  <c r="Q78" i="1" s="1"/>
  <c r="U81" i="1"/>
  <c r="P80" i="1"/>
  <c r="Q80" i="1" s="1"/>
  <c r="R80" i="1" s="1"/>
  <c r="S84" i="1"/>
  <c r="Q87" i="1"/>
  <c r="P88" i="1"/>
  <c r="Q88" i="1" s="1"/>
  <c r="R88" i="1" s="1"/>
  <c r="S92" i="1"/>
  <c r="Q95" i="1"/>
  <c r="P96" i="1"/>
  <c r="Q96" i="1" s="1"/>
  <c r="R96" i="1" s="1"/>
  <c r="S100" i="1"/>
  <c r="Q105" i="1"/>
  <c r="S112" i="1"/>
  <c r="P113" i="1"/>
  <c r="Q113" i="1" s="1"/>
  <c r="U116" i="1"/>
  <c r="P116" i="1"/>
  <c r="Q116" i="1" s="1"/>
  <c r="R116" i="1" s="1"/>
  <c r="Q121" i="1"/>
  <c r="S128" i="1"/>
  <c r="P129" i="1"/>
  <c r="Q129" i="1" s="1"/>
  <c r="U132" i="1"/>
  <c r="P132" i="1"/>
  <c r="Q132" i="1" s="1"/>
  <c r="R132" i="1" s="1"/>
  <c r="Q137" i="1"/>
  <c r="S144" i="1"/>
  <c r="P145" i="1"/>
  <c r="Q145" i="1" s="1"/>
  <c r="U148" i="1"/>
  <c r="P148" i="1"/>
  <c r="Q148" i="1" s="1"/>
  <c r="R148" i="1" s="1"/>
  <c r="S259" i="1"/>
  <c r="U260" i="1"/>
  <c r="P260" i="1"/>
  <c r="U259" i="1"/>
  <c r="P259" i="1"/>
  <c r="Q259" i="1" s="1"/>
  <c r="R259" i="1" s="1"/>
  <c r="R275" i="1"/>
  <c r="R403" i="1"/>
  <c r="T403" i="1"/>
  <c r="U693" i="1"/>
  <c r="P693" i="1"/>
  <c r="S693" i="1"/>
  <c r="S44" i="1"/>
  <c r="P49" i="1"/>
  <c r="Q49" i="1" s="1"/>
  <c r="R49" i="1" s="1"/>
  <c r="P53" i="1"/>
  <c r="Q53" i="1" s="1"/>
  <c r="R53" i="1" s="1"/>
  <c r="P57" i="1"/>
  <c r="Q57" i="1" s="1"/>
  <c r="R57" i="1" s="1"/>
  <c r="P61" i="1"/>
  <c r="Q61" i="1" s="1"/>
  <c r="R61" i="1" s="1"/>
  <c r="P65" i="1"/>
  <c r="Q65" i="1" s="1"/>
  <c r="R65" i="1" s="1"/>
  <c r="P69" i="1"/>
  <c r="Q69" i="1" s="1"/>
  <c r="R69" i="1" s="1"/>
  <c r="P73" i="1"/>
  <c r="Q73" i="1" s="1"/>
  <c r="R73" i="1" s="1"/>
  <c r="P77" i="1"/>
  <c r="Q77" i="1" s="1"/>
  <c r="R77" i="1" s="1"/>
  <c r="P82" i="1"/>
  <c r="Q82" i="1" s="1"/>
  <c r="U84" i="1"/>
  <c r="P85" i="1"/>
  <c r="Q85" i="1" s="1"/>
  <c r="S86" i="1"/>
  <c r="U87" i="1"/>
  <c r="Q89" i="1"/>
  <c r="U91" i="1"/>
  <c r="P90" i="1"/>
  <c r="Q90" i="1" s="1"/>
  <c r="U92" i="1"/>
  <c r="P93" i="1"/>
  <c r="Q93" i="1" s="1"/>
  <c r="Q97" i="1"/>
  <c r="U99" i="1"/>
  <c r="P98" i="1"/>
  <c r="Q98" i="1" s="1"/>
  <c r="R98" i="1" s="1"/>
  <c r="U100" i="1"/>
  <c r="P101" i="1"/>
  <c r="Q101" i="1" s="1"/>
  <c r="U104" i="1"/>
  <c r="P104" i="1"/>
  <c r="Q104" i="1" s="1"/>
  <c r="R104" i="1" s="1"/>
  <c r="Q109" i="1"/>
  <c r="U120" i="1"/>
  <c r="P120" i="1"/>
  <c r="Q120" i="1" s="1"/>
  <c r="R120" i="1" s="1"/>
  <c r="Q125" i="1"/>
  <c r="U136" i="1"/>
  <c r="P136" i="1"/>
  <c r="Q136" i="1" s="1"/>
  <c r="R136" i="1" s="1"/>
  <c r="Q141" i="1"/>
  <c r="T157" i="1"/>
  <c r="T173" i="1"/>
  <c r="T221" i="1"/>
  <c r="U241" i="1"/>
  <c r="U242" i="1"/>
  <c r="P241" i="1"/>
  <c r="Q241" i="1" s="1"/>
  <c r="R241" i="1" s="1"/>
  <c r="P242" i="1"/>
  <c r="Q242" i="1" s="1"/>
  <c r="S241" i="1"/>
  <c r="P253" i="1"/>
  <c r="Q253" i="1" s="1"/>
  <c r="R253" i="1" s="1"/>
  <c r="S253" i="1"/>
  <c r="U253" i="1"/>
  <c r="T307" i="1"/>
  <c r="S83" i="1"/>
  <c r="S87" i="1"/>
  <c r="U89" i="1"/>
  <c r="U93" i="1"/>
  <c r="U97" i="1"/>
  <c r="U101" i="1"/>
  <c r="U105" i="1"/>
  <c r="U109" i="1"/>
  <c r="U113" i="1"/>
  <c r="U117" i="1"/>
  <c r="U121" i="1"/>
  <c r="U125" i="1"/>
  <c r="U129" i="1"/>
  <c r="U133" i="1"/>
  <c r="U137" i="1"/>
  <c r="U141" i="1"/>
  <c r="U145" i="1"/>
  <c r="U149" i="1"/>
  <c r="S151" i="1"/>
  <c r="U152" i="1"/>
  <c r="P152" i="1"/>
  <c r="Q152" i="1" s="1"/>
  <c r="S153" i="1"/>
  <c r="U157" i="1"/>
  <c r="V157" i="1" s="1"/>
  <c r="X157" i="1" s="1"/>
  <c r="Y157" i="1" s="1"/>
  <c r="P158" i="1"/>
  <c r="Q158" i="1" s="1"/>
  <c r="U160" i="1"/>
  <c r="P160" i="1"/>
  <c r="Q160" i="1" s="1"/>
  <c r="S161" i="1"/>
  <c r="U165" i="1"/>
  <c r="P166" i="1"/>
  <c r="Q166" i="1" s="1"/>
  <c r="U168" i="1"/>
  <c r="P168" i="1"/>
  <c r="Q168" i="1" s="1"/>
  <c r="S169" i="1"/>
  <c r="U173" i="1"/>
  <c r="P174" i="1"/>
  <c r="Q174" i="1" s="1"/>
  <c r="U176" i="1"/>
  <c r="P176" i="1"/>
  <c r="Q176" i="1" s="1"/>
  <c r="R176" i="1" s="1"/>
  <c r="S177" i="1"/>
  <c r="U181" i="1"/>
  <c r="P182" i="1"/>
  <c r="Q182" i="1" s="1"/>
  <c r="U184" i="1"/>
  <c r="P184" i="1"/>
  <c r="Q184" i="1" s="1"/>
  <c r="S185" i="1"/>
  <c r="U189" i="1"/>
  <c r="P190" i="1"/>
  <c r="Q190" i="1" s="1"/>
  <c r="U192" i="1"/>
  <c r="P192" i="1"/>
  <c r="Q192" i="1" s="1"/>
  <c r="S193" i="1"/>
  <c r="U197" i="1"/>
  <c r="P198" i="1"/>
  <c r="Q198" i="1" s="1"/>
  <c r="U200" i="1"/>
  <c r="P200" i="1"/>
  <c r="Q200" i="1" s="1"/>
  <c r="S201" i="1"/>
  <c r="U205" i="1"/>
  <c r="P206" i="1"/>
  <c r="Q206" i="1" s="1"/>
  <c r="U208" i="1"/>
  <c r="P208" i="1"/>
  <c r="Q208" i="1" s="1"/>
  <c r="R208" i="1" s="1"/>
  <c r="S209" i="1"/>
  <c r="U213" i="1"/>
  <c r="P214" i="1"/>
  <c r="Q214" i="1" s="1"/>
  <c r="U216" i="1"/>
  <c r="P216" i="1"/>
  <c r="Q216" i="1" s="1"/>
  <c r="S217" i="1"/>
  <c r="U221" i="1"/>
  <c r="V221" i="1" s="1"/>
  <c r="X221" i="1" s="1"/>
  <c r="Y221" i="1" s="1"/>
  <c r="P222" i="1"/>
  <c r="Q222" i="1" s="1"/>
  <c r="U224" i="1"/>
  <c r="P224" i="1"/>
  <c r="Q224" i="1" s="1"/>
  <c r="S225" i="1"/>
  <c r="U229" i="1"/>
  <c r="P230" i="1"/>
  <c r="Q230" i="1" s="1"/>
  <c r="U232" i="1"/>
  <c r="P232" i="1"/>
  <c r="Q232" i="1" s="1"/>
  <c r="S233" i="1"/>
  <c r="U245" i="1"/>
  <c r="U246" i="1"/>
  <c r="P245" i="1"/>
  <c r="Q245" i="1" s="1"/>
  <c r="R245" i="1" s="1"/>
  <c r="T252" i="1"/>
  <c r="R252" i="1"/>
  <c r="T263" i="1"/>
  <c r="T272" i="1"/>
  <c r="R272" i="1"/>
  <c r="V272" i="1" s="1"/>
  <c r="X272" i="1" s="1"/>
  <c r="Y272" i="1" s="1"/>
  <c r="R288" i="1"/>
  <c r="V288" i="1" s="1"/>
  <c r="X288" i="1" s="1"/>
  <c r="Y288" i="1" s="1"/>
  <c r="T304" i="1"/>
  <c r="R304" i="1"/>
  <c r="T320" i="1"/>
  <c r="R320" i="1"/>
  <c r="R352" i="1"/>
  <c r="V352" i="1" s="1"/>
  <c r="X352" i="1" s="1"/>
  <c r="Y352" i="1" s="1"/>
  <c r="U513" i="1"/>
  <c r="S513" i="1"/>
  <c r="P513" i="1"/>
  <c r="U514" i="1"/>
  <c r="P514" i="1"/>
  <c r="Q514" i="1" s="1"/>
  <c r="U617" i="1"/>
  <c r="S617" i="1"/>
  <c r="P617" i="1"/>
  <c r="U618" i="1"/>
  <c r="P618" i="1"/>
  <c r="Q618" i="1" s="1"/>
  <c r="R755" i="1"/>
  <c r="T755" i="1"/>
  <c r="S102" i="1"/>
  <c r="P103" i="1"/>
  <c r="Q103" i="1" s="1"/>
  <c r="S106" i="1"/>
  <c r="P107" i="1"/>
  <c r="Q107" i="1" s="1"/>
  <c r="S110" i="1"/>
  <c r="P111" i="1"/>
  <c r="Q111" i="1" s="1"/>
  <c r="S114" i="1"/>
  <c r="P115" i="1"/>
  <c r="Q115" i="1" s="1"/>
  <c r="S118" i="1"/>
  <c r="P119" i="1"/>
  <c r="Q119" i="1" s="1"/>
  <c r="S122" i="1"/>
  <c r="P123" i="1"/>
  <c r="Q123" i="1" s="1"/>
  <c r="S126" i="1"/>
  <c r="P127" i="1"/>
  <c r="Q127" i="1" s="1"/>
  <c r="S130" i="1"/>
  <c r="P131" i="1"/>
  <c r="Q131" i="1" s="1"/>
  <c r="S134" i="1"/>
  <c r="P135" i="1"/>
  <c r="Q135" i="1" s="1"/>
  <c r="S138" i="1"/>
  <c r="P139" i="1"/>
  <c r="Q139" i="1" s="1"/>
  <c r="S142" i="1"/>
  <c r="P143" i="1"/>
  <c r="Q143" i="1" s="1"/>
  <c r="S146" i="1"/>
  <c r="P147" i="1"/>
  <c r="Q147" i="1" s="1"/>
  <c r="S150" i="1"/>
  <c r="P151" i="1"/>
  <c r="Q151" i="1" s="1"/>
  <c r="U151" i="1"/>
  <c r="Q153" i="1"/>
  <c r="Q161" i="1"/>
  <c r="Q177" i="1"/>
  <c r="Q185" i="1"/>
  <c r="Q193" i="1"/>
  <c r="Q201" i="1"/>
  <c r="Q209" i="1"/>
  <c r="Q217" i="1"/>
  <c r="Q225" i="1"/>
  <c r="V229" i="1"/>
  <c r="X229" i="1" s="1"/>
  <c r="Y229" i="1" s="1"/>
  <c r="U249" i="1"/>
  <c r="U250" i="1"/>
  <c r="P249" i="1"/>
  <c r="Q249" i="1" s="1"/>
  <c r="R249" i="1" s="1"/>
  <c r="Q260" i="1"/>
  <c r="U277" i="1"/>
  <c r="P277" i="1"/>
  <c r="Q277" i="1" s="1"/>
  <c r="S277" i="1"/>
  <c r="U309" i="1"/>
  <c r="P309" i="1"/>
  <c r="S309" i="1"/>
  <c r="T328" i="1"/>
  <c r="R328" i="1"/>
  <c r="U341" i="1"/>
  <c r="P341" i="1"/>
  <c r="Q341" i="1" s="1"/>
  <c r="S341" i="1"/>
  <c r="T360" i="1"/>
  <c r="R360" i="1"/>
  <c r="U373" i="1"/>
  <c r="P373" i="1"/>
  <c r="S373" i="1"/>
  <c r="T392" i="1"/>
  <c r="U449" i="1"/>
  <c r="S449" i="1"/>
  <c r="P449" i="1"/>
  <c r="Q449" i="1" s="1"/>
  <c r="R449" i="1" s="1"/>
  <c r="U450" i="1"/>
  <c r="P450" i="1"/>
  <c r="Q450" i="1" s="1"/>
  <c r="R530" i="1"/>
  <c r="T530" i="1"/>
  <c r="T571" i="1"/>
  <c r="R571" i="1"/>
  <c r="P102" i="1"/>
  <c r="Q102" i="1" s="1"/>
  <c r="R102" i="1" s="1"/>
  <c r="T102" i="1"/>
  <c r="P106" i="1"/>
  <c r="Q106" i="1" s="1"/>
  <c r="R106" i="1" s="1"/>
  <c r="T106" i="1"/>
  <c r="P110" i="1"/>
  <c r="Q110" i="1" s="1"/>
  <c r="R110" i="1" s="1"/>
  <c r="P114" i="1"/>
  <c r="Q114" i="1" s="1"/>
  <c r="R114" i="1" s="1"/>
  <c r="T114" i="1"/>
  <c r="P118" i="1"/>
  <c r="Q118" i="1" s="1"/>
  <c r="R118" i="1" s="1"/>
  <c r="P122" i="1"/>
  <c r="Q122" i="1" s="1"/>
  <c r="R122" i="1" s="1"/>
  <c r="T122" i="1"/>
  <c r="P126" i="1"/>
  <c r="Q126" i="1" s="1"/>
  <c r="R126" i="1" s="1"/>
  <c r="P130" i="1"/>
  <c r="Q130" i="1" s="1"/>
  <c r="R130" i="1" s="1"/>
  <c r="T130" i="1"/>
  <c r="P134" i="1"/>
  <c r="Q134" i="1" s="1"/>
  <c r="R134" i="1" s="1"/>
  <c r="P138" i="1"/>
  <c r="Q138" i="1" s="1"/>
  <c r="R138" i="1" s="1"/>
  <c r="T138" i="1"/>
  <c r="P142" i="1"/>
  <c r="Q142" i="1" s="1"/>
  <c r="R142" i="1" s="1"/>
  <c r="P146" i="1"/>
  <c r="Q146" i="1" s="1"/>
  <c r="R146" i="1" s="1"/>
  <c r="T146" i="1"/>
  <c r="P150" i="1"/>
  <c r="Q150" i="1" s="1"/>
  <c r="R150" i="1" s="1"/>
  <c r="P154" i="1"/>
  <c r="Q154" i="1" s="1"/>
  <c r="U156" i="1"/>
  <c r="T156" i="1"/>
  <c r="P156" i="1"/>
  <c r="Q156" i="1" s="1"/>
  <c r="R156" i="1" s="1"/>
  <c r="P162" i="1"/>
  <c r="Q162" i="1" s="1"/>
  <c r="U164" i="1"/>
  <c r="P164" i="1"/>
  <c r="Q164" i="1" s="1"/>
  <c r="T167" i="1"/>
  <c r="P170" i="1"/>
  <c r="Q170" i="1" s="1"/>
  <c r="U172" i="1"/>
  <c r="P172" i="1"/>
  <c r="Q172" i="1" s="1"/>
  <c r="R172" i="1" s="1"/>
  <c r="P178" i="1"/>
  <c r="Q178" i="1" s="1"/>
  <c r="U180" i="1"/>
  <c r="P180" i="1"/>
  <c r="Q180" i="1" s="1"/>
  <c r="P186" i="1"/>
  <c r="Q186" i="1" s="1"/>
  <c r="U188" i="1"/>
  <c r="P188" i="1"/>
  <c r="Q188" i="1" s="1"/>
  <c r="P194" i="1"/>
  <c r="Q194" i="1" s="1"/>
  <c r="U196" i="1"/>
  <c r="P196" i="1"/>
  <c r="Q196" i="1" s="1"/>
  <c r="P202" i="1"/>
  <c r="Q202" i="1" s="1"/>
  <c r="U204" i="1"/>
  <c r="P204" i="1"/>
  <c r="Q204" i="1" s="1"/>
  <c r="R204" i="1" s="1"/>
  <c r="P210" i="1"/>
  <c r="Q210" i="1" s="1"/>
  <c r="U212" i="1"/>
  <c r="P212" i="1"/>
  <c r="Q212" i="1" s="1"/>
  <c r="P218" i="1"/>
  <c r="Q218" i="1" s="1"/>
  <c r="U220" i="1"/>
  <c r="P220" i="1"/>
  <c r="Q220" i="1" s="1"/>
  <c r="P226" i="1"/>
  <c r="Q226" i="1" s="1"/>
  <c r="U228" i="1"/>
  <c r="P228" i="1"/>
  <c r="Q228" i="1" s="1"/>
  <c r="P234" i="1"/>
  <c r="Q234" i="1" s="1"/>
  <c r="U236" i="1"/>
  <c r="P236" i="1"/>
  <c r="Q236" i="1" s="1"/>
  <c r="R236" i="1" s="1"/>
  <c r="S236" i="1"/>
  <c r="U237" i="1"/>
  <c r="U238" i="1"/>
  <c r="P237" i="1"/>
  <c r="Q237" i="1" s="1"/>
  <c r="R237" i="1" s="1"/>
  <c r="T246" i="1"/>
  <c r="S249" i="1"/>
  <c r="P250" i="1"/>
  <c r="Q250" i="1" s="1"/>
  <c r="U254" i="1"/>
  <c r="S254" i="1"/>
  <c r="P254" i="1"/>
  <c r="T268" i="1"/>
  <c r="R268" i="1"/>
  <c r="U290" i="1"/>
  <c r="U291" i="1"/>
  <c r="S290" i="1"/>
  <c r="P291" i="1"/>
  <c r="Q291" i="1" s="1"/>
  <c r="P290" i="1"/>
  <c r="R299" i="1"/>
  <c r="T299" i="1"/>
  <c r="U322" i="1"/>
  <c r="U323" i="1"/>
  <c r="S322" i="1"/>
  <c r="P323" i="1"/>
  <c r="Q323" i="1" s="1"/>
  <c r="P322" i="1"/>
  <c r="R331" i="1"/>
  <c r="T331" i="1"/>
  <c r="T344" i="1"/>
  <c r="R344" i="1"/>
  <c r="U354" i="1"/>
  <c r="U355" i="1"/>
  <c r="S354" i="1"/>
  <c r="P355" i="1"/>
  <c r="Q355" i="1" s="1"/>
  <c r="P354" i="1"/>
  <c r="R363" i="1"/>
  <c r="T363" i="1"/>
  <c r="T376" i="1"/>
  <c r="R376" i="1"/>
  <c r="U386" i="1"/>
  <c r="U387" i="1"/>
  <c r="S386" i="1"/>
  <c r="P387" i="1"/>
  <c r="Q387" i="1" s="1"/>
  <c r="P386" i="1"/>
  <c r="Q386" i="1" s="1"/>
  <c r="R386" i="1" s="1"/>
  <c r="R395" i="1"/>
  <c r="R466" i="1"/>
  <c r="T466" i="1"/>
  <c r="U585" i="1"/>
  <c r="S585" i="1"/>
  <c r="P585" i="1"/>
  <c r="U586" i="1"/>
  <c r="P586" i="1"/>
  <c r="Q586" i="1" s="1"/>
  <c r="S240" i="1"/>
  <c r="S244" i="1"/>
  <c r="S248" i="1"/>
  <c r="P265" i="1"/>
  <c r="Q265" i="1" s="1"/>
  <c r="U265" i="1"/>
  <c r="U266" i="1"/>
  <c r="U282" i="1"/>
  <c r="U283" i="1"/>
  <c r="S282" i="1"/>
  <c r="U301" i="1"/>
  <c r="P301" i="1"/>
  <c r="S301" i="1"/>
  <c r="U314" i="1"/>
  <c r="U315" i="1"/>
  <c r="S314" i="1"/>
  <c r="Q326" i="1"/>
  <c r="U333" i="1"/>
  <c r="P333" i="1"/>
  <c r="P334" i="1"/>
  <c r="Q334" i="1" s="1"/>
  <c r="S333" i="1"/>
  <c r="U346" i="1"/>
  <c r="U347" i="1"/>
  <c r="S346" i="1"/>
  <c r="U365" i="1"/>
  <c r="P365" i="1"/>
  <c r="S365" i="1"/>
  <c r="U378" i="1"/>
  <c r="U379" i="1"/>
  <c r="S378" i="1"/>
  <c r="U397" i="1"/>
  <c r="P397" i="1"/>
  <c r="Q397" i="1" s="1"/>
  <c r="R397" i="1" s="1"/>
  <c r="S397" i="1"/>
  <c r="U425" i="1"/>
  <c r="S425" i="1"/>
  <c r="P425" i="1"/>
  <c r="U426" i="1"/>
  <c r="P426" i="1"/>
  <c r="Q426" i="1" s="1"/>
  <c r="U436" i="1"/>
  <c r="P436" i="1"/>
  <c r="Q436" i="1" s="1"/>
  <c r="S436" i="1"/>
  <c r="P437" i="1"/>
  <c r="R439" i="1"/>
  <c r="V439" i="1" s="1"/>
  <c r="X439" i="1" s="1"/>
  <c r="Y439" i="1" s="1"/>
  <c r="U444" i="1"/>
  <c r="P444" i="1"/>
  <c r="S444" i="1"/>
  <c r="P445" i="1"/>
  <c r="Q445" i="1" s="1"/>
  <c r="R445" i="1" s="1"/>
  <c r="U489" i="1"/>
  <c r="S489" i="1"/>
  <c r="P489" i="1"/>
  <c r="Q489" i="1" s="1"/>
  <c r="R489" i="1" s="1"/>
  <c r="U490" i="1"/>
  <c r="P490" i="1"/>
  <c r="Q490" i="1" s="1"/>
  <c r="U500" i="1"/>
  <c r="P500" i="1"/>
  <c r="Q500" i="1" s="1"/>
  <c r="S500" i="1"/>
  <c r="P501" i="1"/>
  <c r="U508" i="1"/>
  <c r="P508" i="1"/>
  <c r="S508" i="1"/>
  <c r="P509" i="1"/>
  <c r="Q509" i="1" s="1"/>
  <c r="T555" i="1"/>
  <c r="R555" i="1"/>
  <c r="V555" i="1" s="1"/>
  <c r="X555" i="1" s="1"/>
  <c r="Y555" i="1" s="1"/>
  <c r="T575" i="1"/>
  <c r="R575" i="1"/>
  <c r="T607" i="1"/>
  <c r="R607" i="1"/>
  <c r="R750" i="1"/>
  <c r="S155" i="1"/>
  <c r="S159" i="1"/>
  <c r="S163" i="1"/>
  <c r="S167" i="1"/>
  <c r="V167" i="1" s="1"/>
  <c r="X167" i="1" s="1"/>
  <c r="Y167" i="1" s="1"/>
  <c r="S171" i="1"/>
  <c r="S175" i="1"/>
  <c r="S179" i="1"/>
  <c r="S183" i="1"/>
  <c r="S187" i="1"/>
  <c r="S191" i="1"/>
  <c r="S195" i="1"/>
  <c r="S199" i="1"/>
  <c r="S203" i="1"/>
  <c r="S207" i="1"/>
  <c r="S211" i="1"/>
  <c r="S215" i="1"/>
  <c r="S219" i="1"/>
  <c r="S223" i="1"/>
  <c r="S227" i="1"/>
  <c r="S231" i="1"/>
  <c r="S235" i="1"/>
  <c r="S239" i="1"/>
  <c r="P240" i="1"/>
  <c r="Q240" i="1" s="1"/>
  <c r="S243" i="1"/>
  <c r="P244" i="1"/>
  <c r="Q244" i="1" s="1"/>
  <c r="S247" i="1"/>
  <c r="P248" i="1"/>
  <c r="Q248" i="1" s="1"/>
  <c r="P255" i="1"/>
  <c r="Q255" i="1" s="1"/>
  <c r="R255" i="1" s="1"/>
  <c r="U255" i="1"/>
  <c r="Q258" i="1"/>
  <c r="P261" i="1"/>
  <c r="Q261" i="1" s="1"/>
  <c r="U261" i="1"/>
  <c r="U262" i="1"/>
  <c r="S263" i="1"/>
  <c r="P266" i="1"/>
  <c r="Q266" i="1" s="1"/>
  <c r="U274" i="1"/>
  <c r="U275" i="1"/>
  <c r="S274" i="1"/>
  <c r="P282" i="1"/>
  <c r="Q282" i="1" s="1"/>
  <c r="U293" i="1"/>
  <c r="P293" i="1"/>
  <c r="S293" i="1"/>
  <c r="U306" i="1"/>
  <c r="U307" i="1"/>
  <c r="S306" i="1"/>
  <c r="P314" i="1"/>
  <c r="Q314" i="1" s="1"/>
  <c r="U325" i="1"/>
  <c r="P325" i="1"/>
  <c r="Q325" i="1" s="1"/>
  <c r="P326" i="1"/>
  <c r="S325" i="1"/>
  <c r="U338" i="1"/>
  <c r="U339" i="1"/>
  <c r="S338" i="1"/>
  <c r="P346" i="1"/>
  <c r="Q346" i="1" s="1"/>
  <c r="U357" i="1"/>
  <c r="P357" i="1"/>
  <c r="Q357" i="1" s="1"/>
  <c r="S357" i="1"/>
  <c r="U370" i="1"/>
  <c r="U371" i="1"/>
  <c r="S370" i="1"/>
  <c r="P378" i="1"/>
  <c r="U389" i="1"/>
  <c r="P389" i="1"/>
  <c r="S389" i="1"/>
  <c r="U402" i="1"/>
  <c r="U403" i="1"/>
  <c r="S402" i="1"/>
  <c r="U417" i="1"/>
  <c r="S417" i="1"/>
  <c r="P417" i="1"/>
  <c r="Q417" i="1" s="1"/>
  <c r="U418" i="1"/>
  <c r="P418" i="1"/>
  <c r="Q418" i="1" s="1"/>
  <c r="R434" i="1"/>
  <c r="T434" i="1"/>
  <c r="U481" i="1"/>
  <c r="S481" i="1"/>
  <c r="P481" i="1"/>
  <c r="Q481" i="1" s="1"/>
  <c r="U482" i="1"/>
  <c r="P482" i="1"/>
  <c r="Q482" i="1" s="1"/>
  <c r="R498" i="1"/>
  <c r="V498" i="1" s="1"/>
  <c r="X498" i="1" s="1"/>
  <c r="Y498" i="1" s="1"/>
  <c r="T498" i="1"/>
  <c r="R515" i="1"/>
  <c r="V515" i="1" s="1"/>
  <c r="X515" i="1" s="1"/>
  <c r="Y515" i="1" s="1"/>
  <c r="T523" i="1"/>
  <c r="R523" i="1"/>
  <c r="U545" i="1"/>
  <c r="S545" i="1"/>
  <c r="P545" i="1"/>
  <c r="Q545" i="1" s="1"/>
  <c r="U546" i="1"/>
  <c r="P546" i="1"/>
  <c r="Q546" i="1" s="1"/>
  <c r="R562" i="1"/>
  <c r="T562" i="1"/>
  <c r="R579" i="1"/>
  <c r="V579" i="1" s="1"/>
  <c r="X579" i="1" s="1"/>
  <c r="Y579" i="1" s="1"/>
  <c r="T695" i="1"/>
  <c r="R695" i="1"/>
  <c r="V695" i="1" s="1"/>
  <c r="X695" i="1" s="1"/>
  <c r="Y695" i="1" s="1"/>
  <c r="P760" i="1"/>
  <c r="Q760" i="1" s="1"/>
  <c r="R760" i="1" s="1"/>
  <c r="S760" i="1"/>
  <c r="P761" i="1"/>
  <c r="Q761" i="1" s="1"/>
  <c r="U760" i="1"/>
  <c r="P155" i="1"/>
  <c r="Q155" i="1" s="1"/>
  <c r="P159" i="1"/>
  <c r="Q159" i="1" s="1"/>
  <c r="R159" i="1" s="1"/>
  <c r="P163" i="1"/>
  <c r="Q163" i="1" s="1"/>
  <c r="S166" i="1"/>
  <c r="P171" i="1"/>
  <c r="Q171" i="1" s="1"/>
  <c r="P175" i="1"/>
  <c r="Q175" i="1" s="1"/>
  <c r="R175" i="1" s="1"/>
  <c r="P179" i="1"/>
  <c r="Q179" i="1" s="1"/>
  <c r="P183" i="1"/>
  <c r="Q183" i="1" s="1"/>
  <c r="R183" i="1" s="1"/>
  <c r="P187" i="1"/>
  <c r="Q187" i="1" s="1"/>
  <c r="P191" i="1"/>
  <c r="Q191" i="1" s="1"/>
  <c r="R191" i="1" s="1"/>
  <c r="P195" i="1"/>
  <c r="Q195" i="1" s="1"/>
  <c r="P199" i="1"/>
  <c r="Q199" i="1" s="1"/>
  <c r="R199" i="1" s="1"/>
  <c r="P203" i="1"/>
  <c r="Q203" i="1" s="1"/>
  <c r="P207" i="1"/>
  <c r="Q207" i="1" s="1"/>
  <c r="R207" i="1" s="1"/>
  <c r="P211" i="1"/>
  <c r="Q211" i="1" s="1"/>
  <c r="P215" i="1"/>
  <c r="Q215" i="1" s="1"/>
  <c r="R215" i="1" s="1"/>
  <c r="P219" i="1"/>
  <c r="Q219" i="1" s="1"/>
  <c r="P223" i="1"/>
  <c r="Q223" i="1" s="1"/>
  <c r="R223" i="1" s="1"/>
  <c r="P227" i="1"/>
  <c r="Q227" i="1" s="1"/>
  <c r="P231" i="1"/>
  <c r="Q231" i="1" s="1"/>
  <c r="R231" i="1" s="1"/>
  <c r="P235" i="1"/>
  <c r="Q235" i="1" s="1"/>
  <c r="R235" i="1" s="1"/>
  <c r="P239" i="1"/>
  <c r="Q239" i="1" s="1"/>
  <c r="R239" i="1" s="1"/>
  <c r="P243" i="1"/>
  <c r="Q243" i="1" s="1"/>
  <c r="R243" i="1" s="1"/>
  <c r="P247" i="1"/>
  <c r="Q247" i="1" s="1"/>
  <c r="R247" i="1" s="1"/>
  <c r="P251" i="1"/>
  <c r="Q251" i="1" s="1"/>
  <c r="R251" i="1" s="1"/>
  <c r="Q254" i="1"/>
  <c r="P256" i="1"/>
  <c r="Q256" i="1" s="1"/>
  <c r="P257" i="1"/>
  <c r="Q257" i="1" s="1"/>
  <c r="R257" i="1" s="1"/>
  <c r="U257" i="1"/>
  <c r="U258" i="1"/>
  <c r="P262" i="1"/>
  <c r="Q262" i="1" s="1"/>
  <c r="P267" i="1"/>
  <c r="Q267" i="1" s="1"/>
  <c r="R267" i="1" s="1"/>
  <c r="U269" i="1"/>
  <c r="P269" i="1"/>
  <c r="Q269" i="1" s="1"/>
  <c r="R269" i="1" s="1"/>
  <c r="P274" i="1"/>
  <c r="P283" i="1"/>
  <c r="Q283" i="1" s="1"/>
  <c r="U285" i="1"/>
  <c r="P285" i="1"/>
  <c r="Q285" i="1" s="1"/>
  <c r="R285" i="1" s="1"/>
  <c r="S285" i="1"/>
  <c r="R292" i="1"/>
  <c r="V292" i="1" s="1"/>
  <c r="X292" i="1" s="1"/>
  <c r="Y292" i="1" s="1"/>
  <c r="U298" i="1"/>
  <c r="U299" i="1"/>
  <c r="S298" i="1"/>
  <c r="P306" i="1"/>
  <c r="Q306" i="1" s="1"/>
  <c r="R306" i="1" s="1"/>
  <c r="P315" i="1"/>
  <c r="Q315" i="1" s="1"/>
  <c r="U317" i="1"/>
  <c r="P317" i="1"/>
  <c r="S317" i="1"/>
  <c r="R324" i="1"/>
  <c r="V324" i="1" s="1"/>
  <c r="X324" i="1" s="1"/>
  <c r="Y324" i="1" s="1"/>
  <c r="U330" i="1"/>
  <c r="U331" i="1"/>
  <c r="S330" i="1"/>
  <c r="P338" i="1"/>
  <c r="Q338" i="1" s="1"/>
  <c r="R338" i="1" s="1"/>
  <c r="P347" i="1"/>
  <c r="Q347" i="1" s="1"/>
  <c r="U349" i="1"/>
  <c r="P349" i="1"/>
  <c r="S349" i="1"/>
  <c r="U362" i="1"/>
  <c r="U363" i="1"/>
  <c r="S362" i="1"/>
  <c r="P370" i="1"/>
  <c r="Q370" i="1" s="1"/>
  <c r="R370" i="1" s="1"/>
  <c r="P379" i="1"/>
  <c r="Q379" i="1" s="1"/>
  <c r="U381" i="1"/>
  <c r="P381" i="1"/>
  <c r="S381" i="1"/>
  <c r="R388" i="1"/>
  <c r="V388" i="1" s="1"/>
  <c r="X388" i="1" s="1"/>
  <c r="Y388" i="1" s="1"/>
  <c r="U394" i="1"/>
  <c r="U395" i="1"/>
  <c r="S394" i="1"/>
  <c r="P402" i="1"/>
  <c r="Q402" i="1" s="1"/>
  <c r="U404" i="1"/>
  <c r="P404" i="1"/>
  <c r="Q404" i="1" s="1"/>
  <c r="S404" i="1"/>
  <c r="P405" i="1"/>
  <c r="Q405" i="1" s="1"/>
  <c r="R405" i="1" s="1"/>
  <c r="U412" i="1"/>
  <c r="P412" i="1"/>
  <c r="Q412" i="1" s="1"/>
  <c r="S412" i="1"/>
  <c r="P413" i="1"/>
  <c r="Q413" i="1" s="1"/>
  <c r="R413" i="1" s="1"/>
  <c r="U457" i="1"/>
  <c r="S457" i="1"/>
  <c r="P457" i="1"/>
  <c r="Q457" i="1" s="1"/>
  <c r="U458" i="1"/>
  <c r="P458" i="1"/>
  <c r="Q458" i="1" s="1"/>
  <c r="U468" i="1"/>
  <c r="P468" i="1"/>
  <c r="Q468" i="1" s="1"/>
  <c r="S468" i="1"/>
  <c r="P469" i="1"/>
  <c r="Q469" i="1" s="1"/>
  <c r="R469" i="1" s="1"/>
  <c r="U476" i="1"/>
  <c r="P476" i="1"/>
  <c r="Q476" i="1" s="1"/>
  <c r="R476" i="1" s="1"/>
  <c r="S476" i="1"/>
  <c r="P477" i="1"/>
  <c r="Q513" i="1"/>
  <c r="R513" i="1" s="1"/>
  <c r="U521" i="1"/>
  <c r="S521" i="1"/>
  <c r="P521" i="1"/>
  <c r="U522" i="1"/>
  <c r="P522" i="1"/>
  <c r="Q522" i="1" s="1"/>
  <c r="U532" i="1"/>
  <c r="P532" i="1"/>
  <c r="Q532" i="1" s="1"/>
  <c r="S532" i="1"/>
  <c r="P533" i="1"/>
  <c r="Q533" i="1" s="1"/>
  <c r="R533" i="1" s="1"/>
  <c r="T535" i="1"/>
  <c r="U540" i="1"/>
  <c r="P540" i="1"/>
  <c r="S540" i="1"/>
  <c r="P541" i="1"/>
  <c r="U553" i="1"/>
  <c r="S553" i="1"/>
  <c r="P553" i="1"/>
  <c r="U554" i="1"/>
  <c r="P554" i="1"/>
  <c r="Q554" i="1" s="1"/>
  <c r="U572" i="1"/>
  <c r="P572" i="1"/>
  <c r="Q572" i="1" s="1"/>
  <c r="S572" i="1"/>
  <c r="P573" i="1"/>
  <c r="Q573" i="1" s="1"/>
  <c r="R594" i="1"/>
  <c r="V594" i="1" s="1"/>
  <c r="X594" i="1" s="1"/>
  <c r="Y594" i="1" s="1"/>
  <c r="T594" i="1"/>
  <c r="U604" i="1"/>
  <c r="P604" i="1"/>
  <c r="Q604" i="1" s="1"/>
  <c r="S604" i="1"/>
  <c r="P605" i="1"/>
  <c r="R626" i="1"/>
  <c r="T626" i="1"/>
  <c r="U681" i="1"/>
  <c r="S681" i="1"/>
  <c r="P681" i="1"/>
  <c r="Q681" i="1" s="1"/>
  <c r="S686" i="1"/>
  <c r="U687" i="1"/>
  <c r="P687" i="1"/>
  <c r="Q687" i="1" s="1"/>
  <c r="P686" i="1"/>
  <c r="Q686" i="1" s="1"/>
  <c r="R686" i="1" s="1"/>
  <c r="U686" i="1"/>
  <c r="U564" i="1"/>
  <c r="P564" i="1"/>
  <c r="Q564" i="1" s="1"/>
  <c r="S564" i="1"/>
  <c r="T567" i="1"/>
  <c r="R567" i="1"/>
  <c r="U577" i="1"/>
  <c r="S577" i="1"/>
  <c r="P577" i="1"/>
  <c r="Q577" i="1" s="1"/>
  <c r="U596" i="1"/>
  <c r="P596" i="1"/>
  <c r="Q596" i="1" s="1"/>
  <c r="S596" i="1"/>
  <c r="U609" i="1"/>
  <c r="S609" i="1"/>
  <c r="P609" i="1"/>
  <c r="Q609" i="1" s="1"/>
  <c r="U628" i="1"/>
  <c r="P628" i="1"/>
  <c r="Q628" i="1" s="1"/>
  <c r="R628" i="1" s="1"/>
  <c r="S628" i="1"/>
  <c r="U665" i="1"/>
  <c r="S665" i="1"/>
  <c r="P665" i="1"/>
  <c r="U666" i="1"/>
  <c r="P666" i="1"/>
  <c r="Q666" i="1" s="1"/>
  <c r="U699" i="1"/>
  <c r="P699" i="1"/>
  <c r="U698" i="1"/>
  <c r="P698" i="1"/>
  <c r="Q698" i="1" s="1"/>
  <c r="R698" i="1" s="1"/>
  <c r="T698" i="1"/>
  <c r="R702" i="1"/>
  <c r="T702" i="1"/>
  <c r="U757" i="1"/>
  <c r="P757" i="1"/>
  <c r="T759" i="1"/>
  <c r="R759" i="1"/>
  <c r="U791" i="1"/>
  <c r="P791" i="1"/>
  <c r="S791" i="1"/>
  <c r="P792" i="1"/>
  <c r="Q792" i="1" s="1"/>
  <c r="R805" i="1"/>
  <c r="T805" i="1"/>
  <c r="U872" i="1"/>
  <c r="P872" i="1"/>
  <c r="Q872" i="1" s="1"/>
  <c r="S872" i="1"/>
  <c r="R911" i="1"/>
  <c r="T911" i="1"/>
  <c r="P271" i="1"/>
  <c r="Q271" i="1" s="1"/>
  <c r="U273" i="1"/>
  <c r="P273" i="1"/>
  <c r="Q273" i="1" s="1"/>
  <c r="U278" i="1"/>
  <c r="P279" i="1"/>
  <c r="Q279" i="1" s="1"/>
  <c r="U281" i="1"/>
  <c r="P281" i="1"/>
  <c r="Q281" i="1" s="1"/>
  <c r="U286" i="1"/>
  <c r="P287" i="1"/>
  <c r="Q287" i="1" s="1"/>
  <c r="U289" i="1"/>
  <c r="P289" i="1"/>
  <c r="Q289" i="1" s="1"/>
  <c r="U294" i="1"/>
  <c r="P295" i="1"/>
  <c r="Q295" i="1" s="1"/>
  <c r="U297" i="1"/>
  <c r="P297" i="1"/>
  <c r="Q297" i="1" s="1"/>
  <c r="U302" i="1"/>
  <c r="P303" i="1"/>
  <c r="Q303" i="1" s="1"/>
  <c r="U305" i="1"/>
  <c r="P305" i="1"/>
  <c r="Q305" i="1" s="1"/>
  <c r="U310" i="1"/>
  <c r="P311" i="1"/>
  <c r="Q311" i="1" s="1"/>
  <c r="U313" i="1"/>
  <c r="P313" i="1"/>
  <c r="Q313" i="1" s="1"/>
  <c r="U318" i="1"/>
  <c r="P319" i="1"/>
  <c r="Q319" i="1" s="1"/>
  <c r="U321" i="1"/>
  <c r="P321" i="1"/>
  <c r="Q321" i="1" s="1"/>
  <c r="U326" i="1"/>
  <c r="P327" i="1"/>
  <c r="Q327" i="1" s="1"/>
  <c r="U329" i="1"/>
  <c r="P329" i="1"/>
  <c r="Q329" i="1" s="1"/>
  <c r="U334" i="1"/>
  <c r="P335" i="1"/>
  <c r="Q335" i="1" s="1"/>
  <c r="U337" i="1"/>
  <c r="P337" i="1"/>
  <c r="Q337" i="1" s="1"/>
  <c r="U342" i="1"/>
  <c r="P343" i="1"/>
  <c r="Q343" i="1" s="1"/>
  <c r="U345" i="1"/>
  <c r="P345" i="1"/>
  <c r="Q345" i="1" s="1"/>
  <c r="U350" i="1"/>
  <c r="P351" i="1"/>
  <c r="Q351" i="1" s="1"/>
  <c r="U353" i="1"/>
  <c r="T353" i="1"/>
  <c r="P353" i="1"/>
  <c r="Q353" i="1" s="1"/>
  <c r="R353" i="1" s="1"/>
  <c r="U358" i="1"/>
  <c r="P359" i="1"/>
  <c r="Q359" i="1" s="1"/>
  <c r="U361" i="1"/>
  <c r="P361" i="1"/>
  <c r="Q361" i="1" s="1"/>
  <c r="U366" i="1"/>
  <c r="P367" i="1"/>
  <c r="Q367" i="1" s="1"/>
  <c r="U369" i="1"/>
  <c r="P369" i="1"/>
  <c r="Q369" i="1" s="1"/>
  <c r="R369" i="1" s="1"/>
  <c r="U374" i="1"/>
  <c r="P375" i="1"/>
  <c r="Q375" i="1" s="1"/>
  <c r="U377" i="1"/>
  <c r="P377" i="1"/>
  <c r="Q377" i="1" s="1"/>
  <c r="U382" i="1"/>
  <c r="P383" i="1"/>
  <c r="Q383" i="1" s="1"/>
  <c r="U385" i="1"/>
  <c r="P385" i="1"/>
  <c r="Q385" i="1" s="1"/>
  <c r="U390" i="1"/>
  <c r="P391" i="1"/>
  <c r="Q391" i="1" s="1"/>
  <c r="U393" i="1"/>
  <c r="P393" i="1"/>
  <c r="Q393" i="1" s="1"/>
  <c r="U398" i="1"/>
  <c r="P399" i="1"/>
  <c r="Q399" i="1" s="1"/>
  <c r="U401" i="1"/>
  <c r="P401" i="1"/>
  <c r="Q401" i="1" s="1"/>
  <c r="U409" i="1"/>
  <c r="S409" i="1"/>
  <c r="P409" i="1"/>
  <c r="Q409" i="1" s="1"/>
  <c r="U428" i="1"/>
  <c r="P428" i="1"/>
  <c r="Q428" i="1" s="1"/>
  <c r="S428" i="1"/>
  <c r="U441" i="1"/>
  <c r="S441" i="1"/>
  <c r="P441" i="1"/>
  <c r="Q441" i="1" s="1"/>
  <c r="U460" i="1"/>
  <c r="T460" i="1"/>
  <c r="P460" i="1"/>
  <c r="Q460" i="1" s="1"/>
  <c r="R460" i="1" s="1"/>
  <c r="S460" i="1"/>
  <c r="U473" i="1"/>
  <c r="S473" i="1"/>
  <c r="P473" i="1"/>
  <c r="Q473" i="1" s="1"/>
  <c r="U492" i="1"/>
  <c r="P492" i="1"/>
  <c r="Q492" i="1" s="1"/>
  <c r="S492" i="1"/>
  <c r="U505" i="1"/>
  <c r="S505" i="1"/>
  <c r="P505" i="1"/>
  <c r="Q505" i="1" s="1"/>
  <c r="R505" i="1" s="1"/>
  <c r="Q516" i="1"/>
  <c r="R516" i="1" s="1"/>
  <c r="U524" i="1"/>
  <c r="P524" i="1"/>
  <c r="Q524" i="1" s="1"/>
  <c r="S524" i="1"/>
  <c r="T527" i="1"/>
  <c r="U537" i="1"/>
  <c r="S537" i="1"/>
  <c r="P537" i="1"/>
  <c r="Q537" i="1" s="1"/>
  <c r="U556" i="1"/>
  <c r="P556" i="1"/>
  <c r="Q556" i="1" s="1"/>
  <c r="S556" i="1"/>
  <c r="R563" i="1"/>
  <c r="V563" i="1" s="1"/>
  <c r="X563" i="1" s="1"/>
  <c r="Y563" i="1" s="1"/>
  <c r="P565" i="1"/>
  <c r="Q565" i="1" s="1"/>
  <c r="R565" i="1" s="1"/>
  <c r="U569" i="1"/>
  <c r="S569" i="1"/>
  <c r="P569" i="1"/>
  <c r="Q569" i="1" s="1"/>
  <c r="P578" i="1"/>
  <c r="Q578" i="1" s="1"/>
  <c r="U588" i="1"/>
  <c r="P588" i="1"/>
  <c r="Q588" i="1" s="1"/>
  <c r="S588" i="1"/>
  <c r="P597" i="1"/>
  <c r="U601" i="1"/>
  <c r="S601" i="1"/>
  <c r="P601" i="1"/>
  <c r="Q601" i="1" s="1"/>
  <c r="P610" i="1"/>
  <c r="Q610" i="1" s="1"/>
  <c r="U620" i="1"/>
  <c r="P620" i="1"/>
  <c r="Q620" i="1" s="1"/>
  <c r="S620" i="1"/>
  <c r="P629" i="1"/>
  <c r="U657" i="1"/>
  <c r="S657" i="1"/>
  <c r="P657" i="1"/>
  <c r="Q657" i="1" s="1"/>
  <c r="U658" i="1"/>
  <c r="P658" i="1"/>
  <c r="Q658" i="1" s="1"/>
  <c r="S698" i="1"/>
  <c r="R723" i="1"/>
  <c r="T723" i="1"/>
  <c r="S757" i="1"/>
  <c r="P772" i="1"/>
  <c r="Q772" i="1" s="1"/>
  <c r="U772" i="1"/>
  <c r="S772" i="1"/>
  <c r="S782" i="1"/>
  <c r="U783" i="1"/>
  <c r="P783" i="1"/>
  <c r="P782" i="1"/>
  <c r="Q782" i="1" s="1"/>
  <c r="U782" i="1"/>
  <c r="P270" i="1"/>
  <c r="Q270" i="1" s="1"/>
  <c r="Q274" i="1"/>
  <c r="R274" i="1" s="1"/>
  <c r="P278" i="1"/>
  <c r="Q278" i="1" s="1"/>
  <c r="P286" i="1"/>
  <c r="Q286" i="1" s="1"/>
  <c r="Q290" i="1"/>
  <c r="R290" i="1" s="1"/>
  <c r="Q293" i="1"/>
  <c r="R293" i="1" s="1"/>
  <c r="P294" i="1"/>
  <c r="Q294" i="1" s="1"/>
  <c r="Q298" i="1"/>
  <c r="R298" i="1" s="1"/>
  <c r="Q301" i="1"/>
  <c r="P302" i="1"/>
  <c r="Q302" i="1" s="1"/>
  <c r="Q309" i="1"/>
  <c r="R309" i="1" s="1"/>
  <c r="P310" i="1"/>
  <c r="Q310" i="1" s="1"/>
  <c r="Q317" i="1"/>
  <c r="R317" i="1" s="1"/>
  <c r="P318" i="1"/>
  <c r="Q318" i="1" s="1"/>
  <c r="Q322" i="1"/>
  <c r="Q330" i="1"/>
  <c r="R330" i="1" s="1"/>
  <c r="Q333" i="1"/>
  <c r="R333" i="1" s="1"/>
  <c r="P342" i="1"/>
  <c r="Q342" i="1" s="1"/>
  <c r="Q349" i="1"/>
  <c r="R349" i="1" s="1"/>
  <c r="P350" i="1"/>
  <c r="Q350" i="1" s="1"/>
  <c r="Q354" i="1"/>
  <c r="R354" i="1" s="1"/>
  <c r="P358" i="1"/>
  <c r="Q358" i="1" s="1"/>
  <c r="Q362" i="1"/>
  <c r="Q365" i="1"/>
  <c r="R365" i="1" s="1"/>
  <c r="P366" i="1"/>
  <c r="Q366" i="1" s="1"/>
  <c r="Q373" i="1"/>
  <c r="R373" i="1" s="1"/>
  <c r="P374" i="1"/>
  <c r="Q374" i="1" s="1"/>
  <c r="Q378" i="1"/>
  <c r="R378" i="1" s="1"/>
  <c r="Q381" i="1"/>
  <c r="R381" i="1" s="1"/>
  <c r="P382" i="1"/>
  <c r="Q382" i="1" s="1"/>
  <c r="Q389" i="1"/>
  <c r="R389" i="1" s="1"/>
  <c r="P390" i="1"/>
  <c r="Q390" i="1" s="1"/>
  <c r="Q394" i="1"/>
  <c r="R394" i="1" s="1"/>
  <c r="P398" i="1"/>
  <c r="Q398" i="1" s="1"/>
  <c r="P410" i="1"/>
  <c r="Q410" i="1" s="1"/>
  <c r="U420" i="1"/>
  <c r="P420" i="1"/>
  <c r="Q420" i="1" s="1"/>
  <c r="S420" i="1"/>
  <c r="Q425" i="1"/>
  <c r="R425" i="1" s="1"/>
  <c r="P429" i="1"/>
  <c r="Q429" i="1" s="1"/>
  <c r="U433" i="1"/>
  <c r="S433" i="1"/>
  <c r="P433" i="1"/>
  <c r="Q433" i="1" s="1"/>
  <c r="P442" i="1"/>
  <c r="Q442" i="1" s="1"/>
  <c r="Q444" i="1"/>
  <c r="R444" i="1" s="1"/>
  <c r="U452" i="1"/>
  <c r="P452" i="1"/>
  <c r="Q452" i="1" s="1"/>
  <c r="S452" i="1"/>
  <c r="P461" i="1"/>
  <c r="Q461" i="1" s="1"/>
  <c r="U465" i="1"/>
  <c r="S465" i="1"/>
  <c r="P465" i="1"/>
  <c r="Q465" i="1" s="1"/>
  <c r="P474" i="1"/>
  <c r="Q474" i="1" s="1"/>
  <c r="U484" i="1"/>
  <c r="P484" i="1"/>
  <c r="Q484" i="1" s="1"/>
  <c r="S484" i="1"/>
  <c r="P493" i="1"/>
  <c r="Q493" i="1" s="1"/>
  <c r="U497" i="1"/>
  <c r="S497" i="1"/>
  <c r="P497" i="1"/>
  <c r="Q497" i="1" s="1"/>
  <c r="P506" i="1"/>
  <c r="Q506" i="1" s="1"/>
  <c r="Q508" i="1"/>
  <c r="R508" i="1" s="1"/>
  <c r="U516" i="1"/>
  <c r="P516" i="1"/>
  <c r="S516" i="1"/>
  <c r="T519" i="1"/>
  <c r="R519" i="1"/>
  <c r="Q521" i="1"/>
  <c r="P525" i="1"/>
  <c r="U529" i="1"/>
  <c r="S529" i="1"/>
  <c r="P529" i="1"/>
  <c r="Q529" i="1" s="1"/>
  <c r="P538" i="1"/>
  <c r="Q538" i="1" s="1"/>
  <c r="Q540" i="1"/>
  <c r="R540" i="1" s="1"/>
  <c r="U548" i="1"/>
  <c r="P548" i="1"/>
  <c r="Q548" i="1" s="1"/>
  <c r="S548" i="1"/>
  <c r="T551" i="1"/>
  <c r="R551" i="1"/>
  <c r="Q553" i="1"/>
  <c r="R553" i="1" s="1"/>
  <c r="P557" i="1"/>
  <c r="U561" i="1"/>
  <c r="S561" i="1"/>
  <c r="P561" i="1"/>
  <c r="Q561" i="1" s="1"/>
  <c r="P570" i="1"/>
  <c r="Q570" i="1" s="1"/>
  <c r="U578" i="1"/>
  <c r="U580" i="1"/>
  <c r="P580" i="1"/>
  <c r="Q580" i="1" s="1"/>
  <c r="S580" i="1"/>
  <c r="Q585" i="1"/>
  <c r="R585" i="1" s="1"/>
  <c r="P589" i="1"/>
  <c r="U593" i="1"/>
  <c r="S593" i="1"/>
  <c r="P593" i="1"/>
  <c r="Q593" i="1" s="1"/>
  <c r="P602" i="1"/>
  <c r="Q602" i="1" s="1"/>
  <c r="U610" i="1"/>
  <c r="U612" i="1"/>
  <c r="P612" i="1"/>
  <c r="Q612" i="1" s="1"/>
  <c r="R612" i="1" s="1"/>
  <c r="S612" i="1"/>
  <c r="Q617" i="1"/>
  <c r="R617" i="1" s="1"/>
  <c r="P621" i="1"/>
  <c r="U625" i="1"/>
  <c r="S625" i="1"/>
  <c r="P625" i="1"/>
  <c r="Q625" i="1" s="1"/>
  <c r="U633" i="1"/>
  <c r="S633" i="1"/>
  <c r="P633" i="1"/>
  <c r="Q633" i="1" s="1"/>
  <c r="U634" i="1"/>
  <c r="P634" i="1"/>
  <c r="Q634" i="1" s="1"/>
  <c r="U644" i="1"/>
  <c r="P644" i="1"/>
  <c r="Q644" i="1" s="1"/>
  <c r="R644" i="1" s="1"/>
  <c r="S644" i="1"/>
  <c r="P645" i="1"/>
  <c r="U652" i="1"/>
  <c r="P652" i="1"/>
  <c r="S652" i="1"/>
  <c r="P653" i="1"/>
  <c r="Q653" i="1" s="1"/>
  <c r="T711" i="1"/>
  <c r="R711" i="1"/>
  <c r="V711" i="1" s="1"/>
  <c r="X711" i="1" s="1"/>
  <c r="Y711" i="1" s="1"/>
  <c r="U729" i="1"/>
  <c r="S729" i="1"/>
  <c r="U745" i="1"/>
  <c r="S745" i="1"/>
  <c r="P745" i="1"/>
  <c r="Q745" i="1" s="1"/>
  <c r="P756" i="1"/>
  <c r="U756" i="1"/>
  <c r="S756" i="1"/>
  <c r="S766" i="1"/>
  <c r="U767" i="1"/>
  <c r="P767" i="1"/>
  <c r="U766" i="1"/>
  <c r="P766" i="1"/>
  <c r="Q766" i="1" s="1"/>
  <c r="R766" i="1" s="1"/>
  <c r="Q421" i="1"/>
  <c r="R421" i="1" s="1"/>
  <c r="Q437" i="1"/>
  <c r="R437" i="1" s="1"/>
  <c r="Q453" i="1"/>
  <c r="R453" i="1" s="1"/>
  <c r="Q477" i="1"/>
  <c r="R477" i="1" s="1"/>
  <c r="Q485" i="1"/>
  <c r="R485" i="1" s="1"/>
  <c r="Q501" i="1"/>
  <c r="R501" i="1" s="1"/>
  <c r="Q517" i="1"/>
  <c r="R517" i="1" s="1"/>
  <c r="Q525" i="1"/>
  <c r="Q541" i="1"/>
  <c r="Q549" i="1"/>
  <c r="R549" i="1" s="1"/>
  <c r="Q557" i="1"/>
  <c r="Q581" i="1"/>
  <c r="R581" i="1" s="1"/>
  <c r="T581" i="1"/>
  <c r="Q589" i="1"/>
  <c r="R589" i="1" s="1"/>
  <c r="Q597" i="1"/>
  <c r="R597" i="1" s="1"/>
  <c r="Q605" i="1"/>
  <c r="R605" i="1" s="1"/>
  <c r="Q613" i="1"/>
  <c r="R613" i="1" s="1"/>
  <c r="Q621" i="1"/>
  <c r="R621" i="1" s="1"/>
  <c r="U636" i="1"/>
  <c r="P636" i="1"/>
  <c r="Q636" i="1" s="1"/>
  <c r="S636" i="1"/>
  <c r="U649" i="1"/>
  <c r="S649" i="1"/>
  <c r="P649" i="1"/>
  <c r="Q649" i="1" s="1"/>
  <c r="U668" i="1"/>
  <c r="P668" i="1"/>
  <c r="Q668" i="1" s="1"/>
  <c r="S668" i="1"/>
  <c r="T674" i="1"/>
  <c r="P680" i="1"/>
  <c r="Q680" i="1" s="1"/>
  <c r="S680" i="1"/>
  <c r="U680" i="1"/>
  <c r="P692" i="1"/>
  <c r="Q692" i="1" s="1"/>
  <c r="U692" i="1"/>
  <c r="S692" i="1"/>
  <c r="Q699" i="1"/>
  <c r="U713" i="1"/>
  <c r="S713" i="1"/>
  <c r="P713" i="1"/>
  <c r="P744" i="1"/>
  <c r="Q744" i="1" s="1"/>
  <c r="R744" i="1" s="1"/>
  <c r="S744" i="1"/>
  <c r="U744" i="1"/>
  <c r="R771" i="1"/>
  <c r="T771" i="1"/>
  <c r="U865" i="1"/>
  <c r="P866" i="1"/>
  <c r="Q866" i="1" s="1"/>
  <c r="P865" i="1"/>
  <c r="Q865" i="1" s="1"/>
  <c r="U866" i="1"/>
  <c r="S865" i="1"/>
  <c r="S271" i="1"/>
  <c r="S275" i="1"/>
  <c r="S279" i="1"/>
  <c r="S283" i="1"/>
  <c r="S287" i="1"/>
  <c r="S291" i="1"/>
  <c r="S295" i="1"/>
  <c r="S299" i="1"/>
  <c r="S303" i="1"/>
  <c r="S307" i="1"/>
  <c r="S311" i="1"/>
  <c r="S315" i="1"/>
  <c r="S319" i="1"/>
  <c r="S323" i="1"/>
  <c r="S327" i="1"/>
  <c r="S331" i="1"/>
  <c r="S335" i="1"/>
  <c r="S339" i="1"/>
  <c r="S343" i="1"/>
  <c r="S347" i="1"/>
  <c r="S351" i="1"/>
  <c r="S355" i="1"/>
  <c r="S359" i="1"/>
  <c r="S363" i="1"/>
  <c r="S367" i="1"/>
  <c r="S371" i="1"/>
  <c r="S375" i="1"/>
  <c r="S379" i="1"/>
  <c r="S383" i="1"/>
  <c r="S387" i="1"/>
  <c r="S391" i="1"/>
  <c r="S395" i="1"/>
  <c r="S399" i="1"/>
  <c r="U405" i="1"/>
  <c r="P406" i="1"/>
  <c r="Q406" i="1" s="1"/>
  <c r="U408" i="1"/>
  <c r="P408" i="1"/>
  <c r="Q408" i="1" s="1"/>
  <c r="U413" i="1"/>
  <c r="P414" i="1"/>
  <c r="Q414" i="1" s="1"/>
  <c r="U416" i="1"/>
  <c r="P416" i="1"/>
  <c r="Q416" i="1" s="1"/>
  <c r="U421" i="1"/>
  <c r="P422" i="1"/>
  <c r="Q422" i="1" s="1"/>
  <c r="U424" i="1"/>
  <c r="P424" i="1"/>
  <c r="Q424" i="1" s="1"/>
  <c r="U429" i="1"/>
  <c r="P430" i="1"/>
  <c r="Q430" i="1" s="1"/>
  <c r="U432" i="1"/>
  <c r="P432" i="1"/>
  <c r="Q432" i="1" s="1"/>
  <c r="T435" i="1"/>
  <c r="U437" i="1"/>
  <c r="P438" i="1"/>
  <c r="Q438" i="1" s="1"/>
  <c r="U440" i="1"/>
  <c r="P440" i="1"/>
  <c r="Q440" i="1" s="1"/>
  <c r="U445" i="1"/>
  <c r="P446" i="1"/>
  <c r="Q446" i="1" s="1"/>
  <c r="U448" i="1"/>
  <c r="P448" i="1"/>
  <c r="Q448" i="1" s="1"/>
  <c r="T451" i="1"/>
  <c r="U453" i="1"/>
  <c r="P454" i="1"/>
  <c r="Q454" i="1" s="1"/>
  <c r="U456" i="1"/>
  <c r="P456" i="1"/>
  <c r="Q456" i="1" s="1"/>
  <c r="U461" i="1"/>
  <c r="P462" i="1"/>
  <c r="Q462" i="1" s="1"/>
  <c r="U464" i="1"/>
  <c r="P464" i="1"/>
  <c r="Q464" i="1" s="1"/>
  <c r="U469" i="1"/>
  <c r="P470" i="1"/>
  <c r="Q470" i="1" s="1"/>
  <c r="U472" i="1"/>
  <c r="P472" i="1"/>
  <c r="Q472" i="1" s="1"/>
  <c r="U477" i="1"/>
  <c r="P478" i="1"/>
  <c r="Q478" i="1" s="1"/>
  <c r="U480" i="1"/>
  <c r="P480" i="1"/>
  <c r="Q480" i="1" s="1"/>
  <c r="U485" i="1"/>
  <c r="P486" i="1"/>
  <c r="Q486" i="1" s="1"/>
  <c r="U488" i="1"/>
  <c r="P488" i="1"/>
  <c r="Q488" i="1" s="1"/>
  <c r="U493" i="1"/>
  <c r="P494" i="1"/>
  <c r="Q494" i="1" s="1"/>
  <c r="U496" i="1"/>
  <c r="P496" i="1"/>
  <c r="Q496" i="1" s="1"/>
  <c r="U501" i="1"/>
  <c r="P502" i="1"/>
  <c r="Q502" i="1" s="1"/>
  <c r="U504" i="1"/>
  <c r="P504" i="1"/>
  <c r="Q504" i="1" s="1"/>
  <c r="U509" i="1"/>
  <c r="P510" i="1"/>
  <c r="Q510" i="1" s="1"/>
  <c r="U512" i="1"/>
  <c r="P512" i="1"/>
  <c r="Q512" i="1" s="1"/>
  <c r="U517" i="1"/>
  <c r="P518" i="1"/>
  <c r="Q518" i="1" s="1"/>
  <c r="U520" i="1"/>
  <c r="P520" i="1"/>
  <c r="Q520" i="1" s="1"/>
  <c r="R520" i="1" s="1"/>
  <c r="U525" i="1"/>
  <c r="P526" i="1"/>
  <c r="Q526" i="1" s="1"/>
  <c r="U528" i="1"/>
  <c r="P528" i="1"/>
  <c r="Q528" i="1" s="1"/>
  <c r="U533" i="1"/>
  <c r="P534" i="1"/>
  <c r="Q534" i="1" s="1"/>
  <c r="U536" i="1"/>
  <c r="P536" i="1"/>
  <c r="Q536" i="1" s="1"/>
  <c r="U541" i="1"/>
  <c r="P542" i="1"/>
  <c r="Q542" i="1" s="1"/>
  <c r="U544" i="1"/>
  <c r="P544" i="1"/>
  <c r="Q544" i="1" s="1"/>
  <c r="U549" i="1"/>
  <c r="P550" i="1"/>
  <c r="Q550" i="1" s="1"/>
  <c r="U552" i="1"/>
  <c r="P552" i="1"/>
  <c r="Q552" i="1" s="1"/>
  <c r="R552" i="1" s="1"/>
  <c r="U557" i="1"/>
  <c r="P558" i="1"/>
  <c r="Q558" i="1" s="1"/>
  <c r="U560" i="1"/>
  <c r="P560" i="1"/>
  <c r="Q560" i="1" s="1"/>
  <c r="U565" i="1"/>
  <c r="P566" i="1"/>
  <c r="Q566" i="1" s="1"/>
  <c r="U568" i="1"/>
  <c r="P568" i="1"/>
  <c r="Q568" i="1" s="1"/>
  <c r="U573" i="1"/>
  <c r="P574" i="1"/>
  <c r="Q574" i="1" s="1"/>
  <c r="U576" i="1"/>
  <c r="P576" i="1"/>
  <c r="Q576" i="1" s="1"/>
  <c r="R576" i="1" s="1"/>
  <c r="U581" i="1"/>
  <c r="P582" i="1"/>
  <c r="Q582" i="1" s="1"/>
  <c r="U584" i="1"/>
  <c r="P584" i="1"/>
  <c r="Q584" i="1" s="1"/>
  <c r="U589" i="1"/>
  <c r="P590" i="1"/>
  <c r="Q590" i="1" s="1"/>
  <c r="U592" i="1"/>
  <c r="P592" i="1"/>
  <c r="Q592" i="1" s="1"/>
  <c r="R592" i="1" s="1"/>
  <c r="U597" i="1"/>
  <c r="P598" i="1"/>
  <c r="Q598" i="1" s="1"/>
  <c r="U600" i="1"/>
  <c r="P600" i="1"/>
  <c r="Q600" i="1" s="1"/>
  <c r="U605" i="1"/>
  <c r="P606" i="1"/>
  <c r="Q606" i="1" s="1"/>
  <c r="U608" i="1"/>
  <c r="P608" i="1"/>
  <c r="Q608" i="1" s="1"/>
  <c r="U613" i="1"/>
  <c r="P614" i="1"/>
  <c r="Q614" i="1" s="1"/>
  <c r="U616" i="1"/>
  <c r="P616" i="1"/>
  <c r="Q616" i="1" s="1"/>
  <c r="U621" i="1"/>
  <c r="P622" i="1"/>
  <c r="Q622" i="1" s="1"/>
  <c r="U624" i="1"/>
  <c r="P624" i="1"/>
  <c r="Q624" i="1" s="1"/>
  <c r="R624" i="1" s="1"/>
  <c r="P637" i="1"/>
  <c r="Q637" i="1" s="1"/>
  <c r="U641" i="1"/>
  <c r="S641" i="1"/>
  <c r="P641" i="1"/>
  <c r="Q641" i="1" s="1"/>
  <c r="P650" i="1"/>
  <c r="Q650" i="1" s="1"/>
  <c r="Q652" i="1"/>
  <c r="R652" i="1" s="1"/>
  <c r="U660" i="1"/>
  <c r="P660" i="1"/>
  <c r="Q660" i="1" s="1"/>
  <c r="S660" i="1"/>
  <c r="Q665" i="1"/>
  <c r="R665" i="1" s="1"/>
  <c r="P669" i="1"/>
  <c r="T679" i="1"/>
  <c r="R679" i="1"/>
  <c r="V679" i="1" s="1"/>
  <c r="X679" i="1" s="1"/>
  <c r="Y679" i="1" s="1"/>
  <c r="Q693" i="1"/>
  <c r="R693" i="1" s="1"/>
  <c r="T706" i="1"/>
  <c r="P712" i="1"/>
  <c r="Q712" i="1" s="1"/>
  <c r="R712" i="1" s="1"/>
  <c r="S712" i="1"/>
  <c r="U712" i="1"/>
  <c r="U731" i="1"/>
  <c r="P731" i="1"/>
  <c r="Q731" i="1" s="1"/>
  <c r="U730" i="1"/>
  <c r="P730" i="1"/>
  <c r="Q730" i="1" s="1"/>
  <c r="S730" i="1"/>
  <c r="U758" i="1"/>
  <c r="Q767" i="1"/>
  <c r="U773" i="1"/>
  <c r="P773" i="1"/>
  <c r="Q773" i="1" s="1"/>
  <c r="S773" i="1"/>
  <c r="T775" i="1"/>
  <c r="R775" i="1"/>
  <c r="U779" i="1"/>
  <c r="P779" i="1"/>
  <c r="Q779" i="1" s="1"/>
  <c r="U778" i="1"/>
  <c r="P778" i="1"/>
  <c r="Q778" i="1" s="1"/>
  <c r="R778" i="1" s="1"/>
  <c r="Q783" i="1"/>
  <c r="P817" i="1"/>
  <c r="Q817" i="1" s="1"/>
  <c r="R817" i="1" s="1"/>
  <c r="S817" i="1"/>
  <c r="U817" i="1"/>
  <c r="U836" i="1"/>
  <c r="P836" i="1"/>
  <c r="Q836" i="1" s="1"/>
  <c r="U835" i="1"/>
  <c r="P835" i="1"/>
  <c r="Q835" i="1" s="1"/>
  <c r="S835" i="1"/>
  <c r="T848" i="1"/>
  <c r="R848" i="1"/>
  <c r="S407" i="1"/>
  <c r="S411" i="1"/>
  <c r="S415" i="1"/>
  <c r="S419" i="1"/>
  <c r="S423" i="1"/>
  <c r="S427" i="1"/>
  <c r="S431" i="1"/>
  <c r="S435" i="1"/>
  <c r="S443" i="1"/>
  <c r="S447" i="1"/>
  <c r="S451" i="1"/>
  <c r="S455" i="1"/>
  <c r="S459" i="1"/>
  <c r="S463" i="1"/>
  <c r="S467" i="1"/>
  <c r="S471" i="1"/>
  <c r="S475" i="1"/>
  <c r="S479" i="1"/>
  <c r="S483" i="1"/>
  <c r="S487" i="1"/>
  <c r="S491" i="1"/>
  <c r="S495" i="1"/>
  <c r="S499" i="1"/>
  <c r="S503" i="1"/>
  <c r="S507" i="1"/>
  <c r="S511" i="1"/>
  <c r="S583" i="1"/>
  <c r="S587" i="1"/>
  <c r="S591" i="1"/>
  <c r="S595" i="1"/>
  <c r="S599" i="1"/>
  <c r="S603" i="1"/>
  <c r="S611" i="1"/>
  <c r="S615" i="1"/>
  <c r="S619" i="1"/>
  <c r="S623" i="1"/>
  <c r="S627" i="1"/>
  <c r="Q629" i="1"/>
  <c r="R629" i="1" s="1"/>
  <c r="Q632" i="1"/>
  <c r="Q645" i="1"/>
  <c r="R645" i="1" s="1"/>
  <c r="Q661" i="1"/>
  <c r="R661" i="1" s="1"/>
  <c r="Q669" i="1"/>
  <c r="R669" i="1" s="1"/>
  <c r="U683" i="1"/>
  <c r="P683" i="1"/>
  <c r="Q683" i="1" s="1"/>
  <c r="U682" i="1"/>
  <c r="P682" i="1"/>
  <c r="Q682" i="1" s="1"/>
  <c r="T690" i="1"/>
  <c r="U694" i="1"/>
  <c r="P696" i="1"/>
  <c r="Q696" i="1" s="1"/>
  <c r="S696" i="1"/>
  <c r="U715" i="1"/>
  <c r="P715" i="1"/>
  <c r="Q715" i="1" s="1"/>
  <c r="U714" i="1"/>
  <c r="P714" i="1"/>
  <c r="Q714" i="1" s="1"/>
  <c r="S718" i="1"/>
  <c r="V718" i="1" s="1"/>
  <c r="X718" i="1" s="1"/>
  <c r="Y718" i="1" s="1"/>
  <c r="U719" i="1"/>
  <c r="P719" i="1"/>
  <c r="Q719" i="1" s="1"/>
  <c r="P724" i="1"/>
  <c r="Q724" i="1" s="1"/>
  <c r="U725" i="1"/>
  <c r="P725" i="1"/>
  <c r="Q725" i="1" s="1"/>
  <c r="S734" i="1"/>
  <c r="U735" i="1"/>
  <c r="P735" i="1"/>
  <c r="Q735" i="1" s="1"/>
  <c r="U747" i="1"/>
  <c r="P747" i="1"/>
  <c r="Q747" i="1" s="1"/>
  <c r="U746" i="1"/>
  <c r="P746" i="1"/>
  <c r="Q746" i="1" s="1"/>
  <c r="U761" i="1"/>
  <c r="S761" i="1"/>
  <c r="U774" i="1"/>
  <c r="P776" i="1"/>
  <c r="Q776" i="1" s="1"/>
  <c r="R776" i="1" s="1"/>
  <c r="S776" i="1"/>
  <c r="Q784" i="1"/>
  <c r="R797" i="1"/>
  <c r="V797" i="1" s="1"/>
  <c r="X797" i="1" s="1"/>
  <c r="Y797" i="1" s="1"/>
  <c r="T797" i="1"/>
  <c r="U804" i="1"/>
  <c r="S804" i="1"/>
  <c r="U805" i="1"/>
  <c r="P804" i="1"/>
  <c r="Q804" i="1" s="1"/>
  <c r="T816" i="1"/>
  <c r="R816" i="1"/>
  <c r="V816" i="1" s="1"/>
  <c r="X816" i="1" s="1"/>
  <c r="Y816" i="1" s="1"/>
  <c r="T833" i="1"/>
  <c r="P833" i="1"/>
  <c r="Q833" i="1" s="1"/>
  <c r="R833" i="1" s="1"/>
  <c r="S833" i="1"/>
  <c r="P834" i="1"/>
  <c r="Q834" i="1" s="1"/>
  <c r="R887" i="1"/>
  <c r="T887" i="1"/>
  <c r="P407" i="1"/>
  <c r="Q407" i="1" s="1"/>
  <c r="P411" i="1"/>
  <c r="Q411" i="1" s="1"/>
  <c r="R411" i="1" s="1"/>
  <c r="P415" i="1"/>
  <c r="Q415" i="1" s="1"/>
  <c r="P419" i="1"/>
  <c r="Q419" i="1" s="1"/>
  <c r="R419" i="1" s="1"/>
  <c r="P423" i="1"/>
  <c r="Q423" i="1" s="1"/>
  <c r="P427" i="1"/>
  <c r="Q427" i="1" s="1"/>
  <c r="R427" i="1" s="1"/>
  <c r="P431" i="1"/>
  <c r="Q431" i="1" s="1"/>
  <c r="S434" i="1"/>
  <c r="S438" i="1"/>
  <c r="P443" i="1"/>
  <c r="Q443" i="1" s="1"/>
  <c r="R443" i="1" s="1"/>
  <c r="P447" i="1"/>
  <c r="Q447" i="1" s="1"/>
  <c r="S450" i="1"/>
  <c r="P455" i="1"/>
  <c r="Q455" i="1" s="1"/>
  <c r="R455" i="1" s="1"/>
  <c r="P459" i="1"/>
  <c r="Q459" i="1" s="1"/>
  <c r="R459" i="1" s="1"/>
  <c r="P463" i="1"/>
  <c r="Q463" i="1" s="1"/>
  <c r="P467" i="1"/>
  <c r="Q467" i="1" s="1"/>
  <c r="R467" i="1" s="1"/>
  <c r="P471" i="1"/>
  <c r="Q471" i="1" s="1"/>
  <c r="R471" i="1" s="1"/>
  <c r="P475" i="1"/>
  <c r="Q475" i="1" s="1"/>
  <c r="R475" i="1" s="1"/>
  <c r="P479" i="1"/>
  <c r="Q479" i="1" s="1"/>
  <c r="P483" i="1"/>
  <c r="Q483" i="1" s="1"/>
  <c r="R483" i="1" s="1"/>
  <c r="P487" i="1"/>
  <c r="Q487" i="1" s="1"/>
  <c r="P491" i="1"/>
  <c r="Q491" i="1" s="1"/>
  <c r="R491" i="1" s="1"/>
  <c r="P495" i="1"/>
  <c r="Q495" i="1" s="1"/>
  <c r="P499" i="1"/>
  <c r="Q499" i="1" s="1"/>
  <c r="R499" i="1" s="1"/>
  <c r="P503" i="1"/>
  <c r="Q503" i="1" s="1"/>
  <c r="P507" i="1"/>
  <c r="Q507" i="1" s="1"/>
  <c r="R507" i="1" s="1"/>
  <c r="P511" i="1"/>
  <c r="Q511" i="1" s="1"/>
  <c r="S514" i="1"/>
  <c r="S518" i="1"/>
  <c r="S522" i="1"/>
  <c r="S526" i="1"/>
  <c r="S530" i="1"/>
  <c r="S534" i="1"/>
  <c r="S538" i="1"/>
  <c r="S542" i="1"/>
  <c r="S546" i="1"/>
  <c r="S550" i="1"/>
  <c r="S554" i="1"/>
  <c r="S558" i="1"/>
  <c r="S562" i="1"/>
  <c r="S566" i="1"/>
  <c r="S570" i="1"/>
  <c r="S574" i="1"/>
  <c r="S578" i="1"/>
  <c r="S582" i="1"/>
  <c r="P587" i="1"/>
  <c r="Q587" i="1" s="1"/>
  <c r="R587" i="1" s="1"/>
  <c r="P591" i="1"/>
  <c r="Q591" i="1" s="1"/>
  <c r="P595" i="1"/>
  <c r="Q595" i="1" s="1"/>
  <c r="R595" i="1" s="1"/>
  <c r="P599" i="1"/>
  <c r="Q599" i="1" s="1"/>
  <c r="P603" i="1"/>
  <c r="Q603" i="1" s="1"/>
  <c r="S606" i="1"/>
  <c r="P611" i="1"/>
  <c r="Q611" i="1" s="1"/>
  <c r="R611" i="1" s="1"/>
  <c r="P615" i="1"/>
  <c r="Q615" i="1" s="1"/>
  <c r="P619" i="1"/>
  <c r="Q619" i="1" s="1"/>
  <c r="R619" i="1" s="1"/>
  <c r="P623" i="1"/>
  <c r="Q623" i="1" s="1"/>
  <c r="P627" i="1"/>
  <c r="Q627" i="1" s="1"/>
  <c r="R627" i="1" s="1"/>
  <c r="U629" i="1"/>
  <c r="P630" i="1"/>
  <c r="Q630" i="1" s="1"/>
  <c r="U632" i="1"/>
  <c r="P632" i="1"/>
  <c r="U637" i="1"/>
  <c r="P638" i="1"/>
  <c r="Q638" i="1" s="1"/>
  <c r="U640" i="1"/>
  <c r="P640" i="1"/>
  <c r="Q640" i="1" s="1"/>
  <c r="T643" i="1"/>
  <c r="U645" i="1"/>
  <c r="P646" i="1"/>
  <c r="Q646" i="1" s="1"/>
  <c r="U648" i="1"/>
  <c r="P648" i="1"/>
  <c r="Q648" i="1" s="1"/>
  <c r="U653" i="1"/>
  <c r="P654" i="1"/>
  <c r="Q654" i="1" s="1"/>
  <c r="U656" i="1"/>
  <c r="P656" i="1"/>
  <c r="Q656" i="1" s="1"/>
  <c r="U661" i="1"/>
  <c r="P662" i="1"/>
  <c r="Q662" i="1" s="1"/>
  <c r="U664" i="1"/>
  <c r="P664" i="1"/>
  <c r="Q664" i="1" s="1"/>
  <c r="U669" i="1"/>
  <c r="P670" i="1"/>
  <c r="Q670" i="1" s="1"/>
  <c r="P676" i="1"/>
  <c r="Q676" i="1" s="1"/>
  <c r="U677" i="1"/>
  <c r="P677" i="1"/>
  <c r="Q677" i="1" s="1"/>
  <c r="Q691" i="1"/>
  <c r="U697" i="1"/>
  <c r="S697" i="1"/>
  <c r="S702" i="1"/>
  <c r="U703" i="1"/>
  <c r="P703" i="1"/>
  <c r="Q703" i="1" s="1"/>
  <c r="P708" i="1"/>
  <c r="Q708" i="1" s="1"/>
  <c r="U709" i="1"/>
  <c r="P709" i="1"/>
  <c r="Q709" i="1" s="1"/>
  <c r="T722" i="1"/>
  <c r="T727" i="1"/>
  <c r="R727" i="1"/>
  <c r="P728" i="1"/>
  <c r="Q728" i="1" s="1"/>
  <c r="R728" i="1" s="1"/>
  <c r="S728" i="1"/>
  <c r="V734" i="1"/>
  <c r="X734" i="1" s="1"/>
  <c r="Y734" i="1" s="1"/>
  <c r="T738" i="1"/>
  <c r="V738" i="1" s="1"/>
  <c r="X738" i="1" s="1"/>
  <c r="Y738" i="1" s="1"/>
  <c r="P740" i="1"/>
  <c r="Q740" i="1" s="1"/>
  <c r="U741" i="1"/>
  <c r="P741" i="1"/>
  <c r="Q741" i="1" s="1"/>
  <c r="S750" i="1"/>
  <c r="U751" i="1"/>
  <c r="P751" i="1"/>
  <c r="Q751" i="1" s="1"/>
  <c r="Q756" i="1"/>
  <c r="R756" i="1" s="1"/>
  <c r="Q757" i="1"/>
  <c r="R757" i="1" s="1"/>
  <c r="U763" i="1"/>
  <c r="P763" i="1"/>
  <c r="Q763" i="1" s="1"/>
  <c r="U762" i="1"/>
  <c r="P762" i="1"/>
  <c r="Q762" i="1" s="1"/>
  <c r="V770" i="1"/>
  <c r="X770" i="1" s="1"/>
  <c r="Y770" i="1" s="1"/>
  <c r="U777" i="1"/>
  <c r="S777" i="1"/>
  <c r="R789" i="1"/>
  <c r="T789" i="1"/>
  <c r="T802" i="1"/>
  <c r="U818" i="1"/>
  <c r="S818" i="1"/>
  <c r="P818" i="1"/>
  <c r="U830" i="1"/>
  <c r="P830" i="1"/>
  <c r="Q830" i="1" s="1"/>
  <c r="S830" i="1"/>
  <c r="T832" i="1"/>
  <c r="R832" i="1"/>
  <c r="U833" i="1"/>
  <c r="S631" i="1"/>
  <c r="S635" i="1"/>
  <c r="S639" i="1"/>
  <c r="S643" i="1"/>
  <c r="S647" i="1"/>
  <c r="S651" i="1"/>
  <c r="S655" i="1"/>
  <c r="S659" i="1"/>
  <c r="S663" i="1"/>
  <c r="S667" i="1"/>
  <c r="P671" i="1"/>
  <c r="Q671" i="1" s="1"/>
  <c r="U671" i="1"/>
  <c r="P672" i="1"/>
  <c r="Q672" i="1" s="1"/>
  <c r="R672" i="1" s="1"/>
  <c r="U672" i="1"/>
  <c r="U673" i="1"/>
  <c r="S674" i="1"/>
  <c r="V674" i="1" s="1"/>
  <c r="X674" i="1" s="1"/>
  <c r="Y674" i="1" s="1"/>
  <c r="Q685" i="1"/>
  <c r="P688" i="1"/>
  <c r="Q688" i="1" s="1"/>
  <c r="U688" i="1"/>
  <c r="U689" i="1"/>
  <c r="S690" i="1"/>
  <c r="Q701" i="1"/>
  <c r="P704" i="1"/>
  <c r="Q704" i="1" s="1"/>
  <c r="U704" i="1"/>
  <c r="U705" i="1"/>
  <c r="S706" i="1"/>
  <c r="V706" i="1" s="1"/>
  <c r="X706" i="1" s="1"/>
  <c r="Y706" i="1" s="1"/>
  <c r="Q717" i="1"/>
  <c r="R717" i="1" s="1"/>
  <c r="P720" i="1"/>
  <c r="Q720" i="1" s="1"/>
  <c r="U720" i="1"/>
  <c r="U721" i="1"/>
  <c r="S722" i="1"/>
  <c r="Q733" i="1"/>
  <c r="P736" i="1"/>
  <c r="Q736" i="1" s="1"/>
  <c r="U736" i="1"/>
  <c r="U737" i="1"/>
  <c r="Q749" i="1"/>
  <c r="P752" i="1"/>
  <c r="Q752" i="1" s="1"/>
  <c r="U752" i="1"/>
  <c r="U753" i="1"/>
  <c r="P768" i="1"/>
  <c r="Q768" i="1" s="1"/>
  <c r="U768" i="1"/>
  <c r="U769" i="1"/>
  <c r="Q781" i="1"/>
  <c r="R781" i="1" s="1"/>
  <c r="U784" i="1"/>
  <c r="P785" i="1"/>
  <c r="Q785" i="1" s="1"/>
  <c r="P784" i="1"/>
  <c r="Q788" i="1"/>
  <c r="U796" i="1"/>
  <c r="S796" i="1"/>
  <c r="U807" i="1"/>
  <c r="P807" i="1"/>
  <c r="Q807" i="1" s="1"/>
  <c r="S807" i="1"/>
  <c r="T811" i="1"/>
  <c r="V811" i="1" s="1"/>
  <c r="X811" i="1" s="1"/>
  <c r="Y811" i="1" s="1"/>
  <c r="P813" i="1"/>
  <c r="Q813" i="1" s="1"/>
  <c r="U814" i="1"/>
  <c r="P814" i="1"/>
  <c r="Q814" i="1" s="1"/>
  <c r="U815" i="1"/>
  <c r="S823" i="1"/>
  <c r="U824" i="1"/>
  <c r="P824" i="1"/>
  <c r="Q824" i="1" s="1"/>
  <c r="U823" i="1"/>
  <c r="P829" i="1"/>
  <c r="Q829" i="1" s="1"/>
  <c r="U829" i="1"/>
  <c r="S839" i="1"/>
  <c r="U840" i="1"/>
  <c r="P840" i="1"/>
  <c r="Q840" i="1" s="1"/>
  <c r="U846" i="1"/>
  <c r="S846" i="1"/>
  <c r="P846" i="1"/>
  <c r="Q846" i="1" s="1"/>
  <c r="U847" i="1"/>
  <c r="P847" i="1"/>
  <c r="Q847" i="1" s="1"/>
  <c r="U854" i="1"/>
  <c r="S854" i="1"/>
  <c r="P854" i="1"/>
  <c r="U857" i="1"/>
  <c r="P857" i="1"/>
  <c r="Q857" i="1" s="1"/>
  <c r="S857" i="1"/>
  <c r="P858" i="1"/>
  <c r="Q858" i="1" s="1"/>
  <c r="R863" i="1"/>
  <c r="T863" i="1"/>
  <c r="P631" i="1"/>
  <c r="Q631" i="1" s="1"/>
  <c r="P635" i="1"/>
  <c r="Q635" i="1" s="1"/>
  <c r="R635" i="1" s="1"/>
  <c r="P639" i="1"/>
  <c r="Q639" i="1" s="1"/>
  <c r="S642" i="1"/>
  <c r="P647" i="1"/>
  <c r="Q647" i="1" s="1"/>
  <c r="P651" i="1"/>
  <c r="Q651" i="1" s="1"/>
  <c r="R651" i="1" s="1"/>
  <c r="P655" i="1"/>
  <c r="Q655" i="1" s="1"/>
  <c r="P659" i="1"/>
  <c r="Q659" i="1" s="1"/>
  <c r="P663" i="1"/>
  <c r="Q663" i="1" s="1"/>
  <c r="P667" i="1"/>
  <c r="Q667" i="1" s="1"/>
  <c r="R667" i="1" s="1"/>
  <c r="P673" i="1"/>
  <c r="Q673" i="1" s="1"/>
  <c r="P678" i="1"/>
  <c r="Q678" i="1" s="1"/>
  <c r="R678" i="1" s="1"/>
  <c r="P684" i="1"/>
  <c r="Q684" i="1" s="1"/>
  <c r="U684" i="1"/>
  <c r="U685" i="1"/>
  <c r="P689" i="1"/>
  <c r="Q689" i="1" s="1"/>
  <c r="R689" i="1" s="1"/>
  <c r="P694" i="1"/>
  <c r="Q694" i="1" s="1"/>
  <c r="Q697" i="1"/>
  <c r="P700" i="1"/>
  <c r="Q700" i="1" s="1"/>
  <c r="U700" i="1"/>
  <c r="U701" i="1"/>
  <c r="P705" i="1"/>
  <c r="Q705" i="1" s="1"/>
  <c r="P710" i="1"/>
  <c r="Q710" i="1" s="1"/>
  <c r="R710" i="1" s="1"/>
  <c r="Q713" i="1"/>
  <c r="R713" i="1" s="1"/>
  <c r="P716" i="1"/>
  <c r="Q716" i="1" s="1"/>
  <c r="U716" i="1"/>
  <c r="U717" i="1"/>
  <c r="T717" i="1"/>
  <c r="P721" i="1"/>
  <c r="Q721" i="1" s="1"/>
  <c r="R721" i="1" s="1"/>
  <c r="P726" i="1"/>
  <c r="Q726" i="1" s="1"/>
  <c r="Q729" i="1"/>
  <c r="R729" i="1" s="1"/>
  <c r="P732" i="1"/>
  <c r="Q732" i="1" s="1"/>
  <c r="U732" i="1"/>
  <c r="U733" i="1"/>
  <c r="P737" i="1"/>
  <c r="Q737" i="1" s="1"/>
  <c r="P742" i="1"/>
  <c r="Q742" i="1" s="1"/>
  <c r="R742" i="1" s="1"/>
  <c r="P748" i="1"/>
  <c r="Q748" i="1" s="1"/>
  <c r="R748" i="1" s="1"/>
  <c r="U748" i="1"/>
  <c r="U749" i="1"/>
  <c r="P753" i="1"/>
  <c r="Q753" i="1" s="1"/>
  <c r="R753" i="1" s="1"/>
  <c r="P758" i="1"/>
  <c r="Q758" i="1" s="1"/>
  <c r="R758" i="1" s="1"/>
  <c r="P764" i="1"/>
  <c r="Q764" i="1" s="1"/>
  <c r="R764" i="1" s="1"/>
  <c r="U764" i="1"/>
  <c r="U765" i="1"/>
  <c r="P769" i="1"/>
  <c r="Q769" i="1" s="1"/>
  <c r="P774" i="1"/>
  <c r="Q774" i="1" s="1"/>
  <c r="R774" i="1" s="1"/>
  <c r="Q777" i="1"/>
  <c r="T780" i="1"/>
  <c r="P780" i="1"/>
  <c r="Q780" i="1" s="1"/>
  <c r="R780" i="1" s="1"/>
  <c r="U780" i="1"/>
  <c r="U781" i="1"/>
  <c r="U785" i="1"/>
  <c r="U788" i="1"/>
  <c r="S788" i="1"/>
  <c r="Q791" i="1"/>
  <c r="R791" i="1" s="1"/>
  <c r="P796" i="1"/>
  <c r="Q796" i="1" s="1"/>
  <c r="U797" i="1"/>
  <c r="U799" i="1"/>
  <c r="P799" i="1"/>
  <c r="Q799" i="1" s="1"/>
  <c r="S799" i="1"/>
  <c r="Q800" i="1"/>
  <c r="T812" i="1"/>
  <c r="V812" i="1" s="1"/>
  <c r="X812" i="1" s="1"/>
  <c r="Y812" i="1" s="1"/>
  <c r="S813" i="1"/>
  <c r="S814" i="1"/>
  <c r="P823" i="1"/>
  <c r="Q823" i="1" s="1"/>
  <c r="T827" i="1"/>
  <c r="V827" i="1" s="1"/>
  <c r="X827" i="1" s="1"/>
  <c r="Y827" i="1" s="1"/>
  <c r="T828" i="1"/>
  <c r="V828" i="1" s="1"/>
  <c r="X828" i="1" s="1"/>
  <c r="Y828" i="1" s="1"/>
  <c r="S829" i="1"/>
  <c r="P839" i="1"/>
  <c r="Q839" i="1" s="1"/>
  <c r="R839" i="1" s="1"/>
  <c r="P845" i="1"/>
  <c r="Q845" i="1" s="1"/>
  <c r="U845" i="1"/>
  <c r="P855" i="1"/>
  <c r="Q855" i="1" s="1"/>
  <c r="Q868" i="1"/>
  <c r="R868" i="1" s="1"/>
  <c r="Q862" i="1"/>
  <c r="U877" i="1"/>
  <c r="U878" i="1"/>
  <c r="S877" i="1"/>
  <c r="P878" i="1"/>
  <c r="Q878" i="1" s="1"/>
  <c r="P877" i="1"/>
  <c r="U787" i="1"/>
  <c r="P787" i="1"/>
  <c r="Q787" i="1" s="1"/>
  <c r="U792" i="1"/>
  <c r="P793" i="1"/>
  <c r="Q793" i="1" s="1"/>
  <c r="U795" i="1"/>
  <c r="P795" i="1"/>
  <c r="Q795" i="1" s="1"/>
  <c r="R795" i="1" s="1"/>
  <c r="U800" i="1"/>
  <c r="P801" i="1"/>
  <c r="Q801" i="1" s="1"/>
  <c r="U803" i="1"/>
  <c r="P803" i="1"/>
  <c r="Q803" i="1" s="1"/>
  <c r="U808" i="1"/>
  <c r="U820" i="1"/>
  <c r="P820" i="1"/>
  <c r="Q820" i="1" s="1"/>
  <c r="U819" i="1"/>
  <c r="P819" i="1"/>
  <c r="Q819" i="1" s="1"/>
  <c r="U834" i="1"/>
  <c r="S834" i="1"/>
  <c r="Q844" i="1"/>
  <c r="U849" i="1"/>
  <c r="P849" i="1"/>
  <c r="Q849" i="1" s="1"/>
  <c r="R849" i="1" s="1"/>
  <c r="S849" i="1"/>
  <c r="Q854" i="1"/>
  <c r="R854" i="1" s="1"/>
  <c r="U862" i="1"/>
  <c r="S862" i="1"/>
  <c r="P862" i="1"/>
  <c r="T870" i="1"/>
  <c r="U902" i="1"/>
  <c r="U903" i="1"/>
  <c r="S902" i="1"/>
  <c r="P903" i="1"/>
  <c r="Q903" i="1" s="1"/>
  <c r="P902" i="1"/>
  <c r="Q902" i="1" s="1"/>
  <c r="S786" i="1"/>
  <c r="S790" i="1"/>
  <c r="S794" i="1"/>
  <c r="S798" i="1"/>
  <c r="S806" i="1"/>
  <c r="P809" i="1"/>
  <c r="Q809" i="1" s="1"/>
  <c r="U809" i="1"/>
  <c r="U810" i="1"/>
  <c r="Q822" i="1"/>
  <c r="R822" i="1" s="1"/>
  <c r="P825" i="1"/>
  <c r="Q825" i="1" s="1"/>
  <c r="U825" i="1"/>
  <c r="U826" i="1"/>
  <c r="Q838" i="1"/>
  <c r="R838" i="1" s="1"/>
  <c r="P841" i="1"/>
  <c r="Q841" i="1" s="1"/>
  <c r="U841" i="1"/>
  <c r="U842" i="1"/>
  <c r="S843" i="1"/>
  <c r="Q850" i="1"/>
  <c r="U869" i="1"/>
  <c r="U870" i="1"/>
  <c r="S869" i="1"/>
  <c r="U881" i="1"/>
  <c r="P881" i="1"/>
  <c r="S881" i="1"/>
  <c r="U889" i="1"/>
  <c r="P889" i="1"/>
  <c r="S889" i="1"/>
  <c r="U913" i="1"/>
  <c r="P913" i="1"/>
  <c r="Q913" i="1" s="1"/>
  <c r="S913" i="1"/>
  <c r="P786" i="1"/>
  <c r="Q786" i="1" s="1"/>
  <c r="P790" i="1"/>
  <c r="Q790" i="1" s="1"/>
  <c r="R790" i="1" s="1"/>
  <c r="P794" i="1"/>
  <c r="Q794" i="1" s="1"/>
  <c r="R794" i="1" s="1"/>
  <c r="P798" i="1"/>
  <c r="Q798" i="1" s="1"/>
  <c r="S801" i="1"/>
  <c r="P806" i="1"/>
  <c r="Q806" i="1" s="1"/>
  <c r="R806" i="1" s="1"/>
  <c r="P810" i="1"/>
  <c r="Q810" i="1" s="1"/>
  <c r="P815" i="1"/>
  <c r="Q815" i="1" s="1"/>
  <c r="R815" i="1" s="1"/>
  <c r="Q818" i="1"/>
  <c r="R818" i="1" s="1"/>
  <c r="P821" i="1"/>
  <c r="Q821" i="1" s="1"/>
  <c r="R821" i="1" s="1"/>
  <c r="U821" i="1"/>
  <c r="U822" i="1"/>
  <c r="P826" i="1"/>
  <c r="Q826" i="1" s="1"/>
  <c r="P831" i="1"/>
  <c r="Q831" i="1" s="1"/>
  <c r="P837" i="1"/>
  <c r="Q837" i="1" s="1"/>
  <c r="R837" i="1" s="1"/>
  <c r="U837" i="1"/>
  <c r="U838" i="1"/>
  <c r="P842" i="1"/>
  <c r="Q842" i="1" s="1"/>
  <c r="U850" i="1"/>
  <c r="P851" i="1"/>
  <c r="Q851" i="1" s="1"/>
  <c r="U853" i="1"/>
  <c r="P853" i="1"/>
  <c r="Q853" i="1" s="1"/>
  <c r="U858" i="1"/>
  <c r="P859" i="1"/>
  <c r="Q859" i="1" s="1"/>
  <c r="U861" i="1"/>
  <c r="P861" i="1"/>
  <c r="Q861" i="1" s="1"/>
  <c r="R861" i="1" s="1"/>
  <c r="P869" i="1"/>
  <c r="Q869" i="1" s="1"/>
  <c r="R869" i="1" s="1"/>
  <c r="P880" i="1"/>
  <c r="Q880" i="1" s="1"/>
  <c r="R880" i="1" s="1"/>
  <c r="S880" i="1"/>
  <c r="U880" i="1"/>
  <c r="U894" i="1"/>
  <c r="U895" i="1"/>
  <c r="T894" i="1"/>
  <c r="S894" i="1"/>
  <c r="P895" i="1"/>
  <c r="Q895" i="1" s="1"/>
  <c r="P894" i="1"/>
  <c r="Q894" i="1" s="1"/>
  <c r="R894" i="1" s="1"/>
  <c r="S856" i="1"/>
  <c r="S860" i="1"/>
  <c r="S864" i="1"/>
  <c r="U868" i="1"/>
  <c r="T868" i="1"/>
  <c r="P868" i="1"/>
  <c r="U873" i="1"/>
  <c r="P874" i="1"/>
  <c r="Q874" i="1" s="1"/>
  <c r="U876" i="1"/>
  <c r="P876" i="1"/>
  <c r="Q876" i="1" s="1"/>
  <c r="U886" i="1"/>
  <c r="U887" i="1"/>
  <c r="S886" i="1"/>
  <c r="U905" i="1"/>
  <c r="P905" i="1"/>
  <c r="S905" i="1"/>
  <c r="S847" i="1"/>
  <c r="S851" i="1"/>
  <c r="P856" i="1"/>
  <c r="Q856" i="1" s="1"/>
  <c r="R856" i="1" s="1"/>
  <c r="P860" i="1"/>
  <c r="Q860" i="1" s="1"/>
  <c r="P864" i="1"/>
  <c r="Q864" i="1" s="1"/>
  <c r="R864" i="1" s="1"/>
  <c r="P873" i="1"/>
  <c r="Q873" i="1" s="1"/>
  <c r="Q877" i="1"/>
  <c r="R877" i="1" s="1"/>
  <c r="P886" i="1"/>
  <c r="U897" i="1"/>
  <c r="P897" i="1"/>
  <c r="Q897" i="1" s="1"/>
  <c r="S897" i="1"/>
  <c r="T900" i="1"/>
  <c r="U910" i="1"/>
  <c r="U911" i="1"/>
  <c r="S910" i="1"/>
  <c r="S867" i="1"/>
  <c r="S871" i="1"/>
  <c r="S875" i="1"/>
  <c r="S879" i="1"/>
  <c r="U882" i="1"/>
  <c r="P883" i="1"/>
  <c r="Q883" i="1" s="1"/>
  <c r="U885" i="1"/>
  <c r="P885" i="1"/>
  <c r="Q885" i="1" s="1"/>
  <c r="U890" i="1"/>
  <c r="P891" i="1"/>
  <c r="Q891" i="1" s="1"/>
  <c r="U893" i="1"/>
  <c r="P893" i="1"/>
  <c r="Q893" i="1" s="1"/>
  <c r="U898" i="1"/>
  <c r="P899" i="1"/>
  <c r="Q899" i="1" s="1"/>
  <c r="U901" i="1"/>
  <c r="P901" i="1"/>
  <c r="Q901" i="1" s="1"/>
  <c r="U906" i="1"/>
  <c r="P907" i="1"/>
  <c r="Q907" i="1" s="1"/>
  <c r="U909" i="1"/>
  <c r="P909" i="1"/>
  <c r="Q909" i="1" s="1"/>
  <c r="U914" i="1"/>
  <c r="P915" i="1"/>
  <c r="Q915" i="1" s="1"/>
  <c r="P867" i="1"/>
  <c r="Q867" i="1" s="1"/>
  <c r="R867" i="1" s="1"/>
  <c r="P871" i="1"/>
  <c r="Q871" i="1" s="1"/>
  <c r="R871" i="1" s="1"/>
  <c r="P875" i="1"/>
  <c r="Q875" i="1" s="1"/>
  <c r="R875" i="1" s="1"/>
  <c r="P879" i="1"/>
  <c r="Q879" i="1" s="1"/>
  <c r="Q881" i="1"/>
  <c r="R881" i="1" s="1"/>
  <c r="P882" i="1"/>
  <c r="Q882" i="1" s="1"/>
  <c r="Q886" i="1"/>
  <c r="R886" i="1" s="1"/>
  <c r="Q889" i="1"/>
  <c r="R889" i="1" s="1"/>
  <c r="P890" i="1"/>
  <c r="Q890" i="1" s="1"/>
  <c r="P898" i="1"/>
  <c r="Q898" i="1" s="1"/>
  <c r="Q905" i="1"/>
  <c r="R905" i="1" s="1"/>
  <c r="P906" i="1"/>
  <c r="Q906" i="1" s="1"/>
  <c r="Q910" i="1"/>
  <c r="R910" i="1" s="1"/>
  <c r="P914" i="1"/>
  <c r="Q914" i="1" s="1"/>
  <c r="S884" i="1"/>
  <c r="S888" i="1"/>
  <c r="S892" i="1"/>
  <c r="S896" i="1"/>
  <c r="S900" i="1"/>
  <c r="S904" i="1"/>
  <c r="S908" i="1"/>
  <c r="S912" i="1"/>
  <c r="S916" i="1"/>
  <c r="P884" i="1"/>
  <c r="Q884" i="1" s="1"/>
  <c r="R884" i="1" s="1"/>
  <c r="P888" i="1"/>
  <c r="Q888" i="1" s="1"/>
  <c r="R888" i="1" s="1"/>
  <c r="P892" i="1"/>
  <c r="Q892" i="1" s="1"/>
  <c r="R892" i="1" s="1"/>
  <c r="P896" i="1"/>
  <c r="Q896" i="1" s="1"/>
  <c r="P900" i="1"/>
  <c r="Q900" i="1" s="1"/>
  <c r="R900" i="1" s="1"/>
  <c r="P904" i="1"/>
  <c r="Q904" i="1" s="1"/>
  <c r="P908" i="1"/>
  <c r="Q908" i="1" s="1"/>
  <c r="R908" i="1" s="1"/>
  <c r="P912" i="1"/>
  <c r="Q912" i="1" s="1"/>
  <c r="R912" i="1" s="1"/>
  <c r="P916" i="1"/>
  <c r="Q916" i="1" s="1"/>
  <c r="R916" i="1" s="1"/>
  <c r="R852" i="1" l="1"/>
  <c r="T852" i="1"/>
  <c r="R364" i="1"/>
  <c r="T364" i="1"/>
  <c r="R707" i="1"/>
  <c r="V707" i="1" s="1"/>
  <c r="X707" i="1" s="1"/>
  <c r="Y707" i="1" s="1"/>
  <c r="T707" i="1"/>
  <c r="R205" i="1"/>
  <c r="T205" i="1"/>
  <c r="V205" i="1" s="1"/>
  <c r="X205" i="1" s="1"/>
  <c r="Y205" i="1" s="1"/>
  <c r="R300" i="1"/>
  <c r="T300" i="1"/>
  <c r="T543" i="1"/>
  <c r="R543" i="1"/>
  <c r="T838" i="1"/>
  <c r="V722" i="1"/>
  <c r="X722" i="1" s="1"/>
  <c r="Y722" i="1" s="1"/>
  <c r="V451" i="1"/>
  <c r="X451" i="1" s="1"/>
  <c r="Y451" i="1" s="1"/>
  <c r="T84" i="1"/>
  <c r="T77" i="1"/>
  <c r="T764" i="1"/>
  <c r="T597" i="1"/>
  <c r="T477" i="1"/>
  <c r="T142" i="1"/>
  <c r="T134" i="1"/>
  <c r="T126" i="1"/>
  <c r="T118" i="1"/>
  <c r="T110" i="1"/>
  <c r="T259" i="1"/>
  <c r="T36" i="1"/>
  <c r="T34" i="1"/>
  <c r="V16" i="1"/>
  <c r="X16" i="1" s="1"/>
  <c r="Y16" i="1" s="1"/>
  <c r="T781" i="1"/>
  <c r="V775" i="1"/>
  <c r="X775" i="1" s="1"/>
  <c r="Y775" i="1" s="1"/>
  <c r="T619" i="1"/>
  <c r="T613" i="1"/>
  <c r="V567" i="1"/>
  <c r="X567" i="1" s="1"/>
  <c r="Y567" i="1" s="1"/>
  <c r="V750" i="1"/>
  <c r="X750" i="1" s="1"/>
  <c r="Y750" i="1" s="1"/>
  <c r="T207" i="1"/>
  <c r="T124" i="1"/>
  <c r="V181" i="1"/>
  <c r="X181" i="1" s="1"/>
  <c r="Y181" i="1" s="1"/>
  <c r="T79" i="1"/>
  <c r="T75" i="1"/>
  <c r="T40" i="1"/>
  <c r="T675" i="1"/>
  <c r="V675" i="1" s="1"/>
  <c r="X675" i="1" s="1"/>
  <c r="Y675" i="1" s="1"/>
  <c r="T12" i="1"/>
  <c r="R402" i="1"/>
  <c r="T402" i="1"/>
  <c r="R765" i="1"/>
  <c r="T765" i="1"/>
  <c r="R648" i="1"/>
  <c r="T648" i="1"/>
  <c r="R568" i="1"/>
  <c r="T568" i="1"/>
  <c r="R772" i="1"/>
  <c r="T772" i="1"/>
  <c r="R664" i="1"/>
  <c r="T664" i="1"/>
  <c r="R680" i="1"/>
  <c r="T680" i="1"/>
  <c r="R362" i="1"/>
  <c r="T362" i="1"/>
  <c r="R322" i="1"/>
  <c r="T322" i="1"/>
  <c r="R188" i="1"/>
  <c r="T188" i="1"/>
  <c r="R716" i="1"/>
  <c r="T716" i="1"/>
  <c r="R694" i="1"/>
  <c r="T694" i="1"/>
  <c r="V694" i="1" s="1"/>
  <c r="X694" i="1" s="1"/>
  <c r="Y694" i="1" s="1"/>
  <c r="R684" i="1"/>
  <c r="T684" i="1"/>
  <c r="R749" i="1"/>
  <c r="T749" i="1"/>
  <c r="V749" i="1" s="1"/>
  <c r="X749" i="1" s="1"/>
  <c r="Y749" i="1" s="1"/>
  <c r="R733" i="1"/>
  <c r="T733" i="1"/>
  <c r="R743" i="1"/>
  <c r="T624" i="1"/>
  <c r="V624" i="1" s="1"/>
  <c r="X624" i="1" s="1"/>
  <c r="Y624" i="1" s="1"/>
  <c r="T744" i="1"/>
  <c r="R541" i="1"/>
  <c r="T541" i="1"/>
  <c r="T559" i="1"/>
  <c r="V559" i="1" s="1"/>
  <c r="X559" i="1" s="1"/>
  <c r="Y559" i="1" s="1"/>
  <c r="R468" i="1"/>
  <c r="T468" i="1"/>
  <c r="R282" i="1"/>
  <c r="T282" i="1"/>
  <c r="V282" i="1" s="1"/>
  <c r="X282" i="1" s="1"/>
  <c r="Y282" i="1" s="1"/>
  <c r="R261" i="1"/>
  <c r="T261" i="1"/>
  <c r="R82" i="1"/>
  <c r="T82" i="1"/>
  <c r="V82" i="1" s="1"/>
  <c r="X82" i="1" s="1"/>
  <c r="Y82" i="1" s="1"/>
  <c r="V264" i="1"/>
  <c r="X264" i="1" s="1"/>
  <c r="Y264" i="1" s="1"/>
  <c r="R92" i="1"/>
  <c r="T92" i="1"/>
  <c r="R23" i="1"/>
  <c r="T23" i="1"/>
  <c r="R583" i="1"/>
  <c r="T583" i="1"/>
  <c r="V527" i="1"/>
  <c r="X527" i="1" s="1"/>
  <c r="Y527" i="1" s="1"/>
  <c r="T356" i="1"/>
  <c r="R356" i="1"/>
  <c r="T400" i="1"/>
  <c r="R400" i="1"/>
  <c r="V400" i="1" s="1"/>
  <c r="X400" i="1" s="1"/>
  <c r="Y400" i="1" s="1"/>
  <c r="R91" i="1"/>
  <c r="T91" i="1"/>
  <c r="T547" i="1"/>
  <c r="R547" i="1"/>
  <c r="V547" i="1" s="1"/>
  <c r="X547" i="1" s="1"/>
  <c r="Y547" i="1" s="1"/>
  <c r="R726" i="1"/>
  <c r="T726" i="1"/>
  <c r="V583" i="1"/>
  <c r="X583" i="1" s="1"/>
  <c r="Y583" i="1" s="1"/>
  <c r="R782" i="1"/>
  <c r="T782" i="1"/>
  <c r="R6" i="1"/>
  <c r="T6" i="1"/>
  <c r="V6" i="1" s="1"/>
  <c r="X6" i="1" s="1"/>
  <c r="Y6" i="1" s="1"/>
  <c r="R913" i="1"/>
  <c r="T913" i="1"/>
  <c r="T871" i="1"/>
  <c r="V871" i="1" s="1"/>
  <c r="X871" i="1" s="1"/>
  <c r="Y871" i="1" s="1"/>
  <c r="R732" i="1"/>
  <c r="T732" i="1"/>
  <c r="R659" i="1"/>
  <c r="T659" i="1"/>
  <c r="T689" i="1"/>
  <c r="R685" i="1"/>
  <c r="T685" i="1"/>
  <c r="R603" i="1"/>
  <c r="T603" i="1"/>
  <c r="R835" i="1"/>
  <c r="T835" i="1"/>
  <c r="R637" i="1"/>
  <c r="T637" i="1"/>
  <c r="R608" i="1"/>
  <c r="T608" i="1"/>
  <c r="R557" i="1"/>
  <c r="T557" i="1"/>
  <c r="R536" i="1"/>
  <c r="T536" i="1"/>
  <c r="T413" i="1"/>
  <c r="V413" i="1" s="1"/>
  <c r="X413" i="1" s="1"/>
  <c r="Y413" i="1" s="1"/>
  <c r="R653" i="1"/>
  <c r="T653" i="1"/>
  <c r="T612" i="1"/>
  <c r="R301" i="1"/>
  <c r="V301" i="1" s="1"/>
  <c r="X301" i="1" s="1"/>
  <c r="Y301" i="1" s="1"/>
  <c r="T301" i="1"/>
  <c r="R580" i="1"/>
  <c r="T580" i="1"/>
  <c r="R681" i="1"/>
  <c r="V681" i="1" s="1"/>
  <c r="X681" i="1" s="1"/>
  <c r="Y681" i="1" s="1"/>
  <c r="T681" i="1"/>
  <c r="R258" i="1"/>
  <c r="T258" i="1"/>
  <c r="R90" i="1"/>
  <c r="V90" i="1" s="1"/>
  <c r="X90" i="1" s="1"/>
  <c r="Y90" i="1" s="1"/>
  <c r="T90" i="1"/>
  <c r="T31" i="1"/>
  <c r="R19" i="1"/>
  <c r="T19" i="1"/>
  <c r="T312" i="1"/>
  <c r="R312" i="1"/>
  <c r="R83" i="1"/>
  <c r="V83" i="1" s="1"/>
  <c r="X83" i="1" s="1"/>
  <c r="Y83" i="1" s="1"/>
  <c r="T83" i="1"/>
  <c r="R20" i="1"/>
  <c r="T20" i="1"/>
  <c r="V12" i="1"/>
  <c r="X12" i="1" s="1"/>
  <c r="Y12" i="1" s="1"/>
  <c r="R701" i="1"/>
  <c r="T701" i="1"/>
  <c r="R632" i="1"/>
  <c r="T632" i="1"/>
  <c r="V632" i="1" s="1"/>
  <c r="X632" i="1" s="1"/>
  <c r="Y632" i="1" s="1"/>
  <c r="R730" i="1"/>
  <c r="T730" i="1"/>
  <c r="R289" i="1"/>
  <c r="T289" i="1"/>
  <c r="V289" i="1" s="1"/>
  <c r="X289" i="1" s="1"/>
  <c r="Y289" i="1" s="1"/>
  <c r="R22" i="1"/>
  <c r="T22" i="1"/>
  <c r="R843" i="1"/>
  <c r="T843" i="1"/>
  <c r="V535" i="1"/>
  <c r="X535" i="1" s="1"/>
  <c r="Y535" i="1" s="1"/>
  <c r="T910" i="1"/>
  <c r="T880" i="1"/>
  <c r="R831" i="1"/>
  <c r="T831" i="1"/>
  <c r="T889" i="1"/>
  <c r="R700" i="1"/>
  <c r="T700" i="1"/>
  <c r="T710" i="1"/>
  <c r="T678" i="1"/>
  <c r="R696" i="1"/>
  <c r="T696" i="1"/>
  <c r="T592" i="1"/>
  <c r="T587" i="1"/>
  <c r="R525" i="1"/>
  <c r="T525" i="1"/>
  <c r="T445" i="1"/>
  <c r="R220" i="1"/>
  <c r="T220" i="1"/>
  <c r="V220" i="1" s="1"/>
  <c r="X220" i="1" s="1"/>
  <c r="Y220" i="1" s="1"/>
  <c r="R384" i="1"/>
  <c r="T332" i="1"/>
  <c r="V332" i="1" s="1"/>
  <c r="X332" i="1" s="1"/>
  <c r="Y332" i="1" s="1"/>
  <c r="V403" i="1"/>
  <c r="X403" i="1" s="1"/>
  <c r="Y403" i="1" s="1"/>
  <c r="V802" i="1"/>
  <c r="X802" i="1" s="1"/>
  <c r="Y802" i="1" s="1"/>
  <c r="T348" i="1"/>
  <c r="R348" i="1"/>
  <c r="V870" i="1"/>
  <c r="X870" i="1" s="1"/>
  <c r="Y870" i="1" s="1"/>
  <c r="V690" i="1"/>
  <c r="X690" i="1" s="1"/>
  <c r="Y690" i="1" s="1"/>
  <c r="V396" i="1"/>
  <c r="X396" i="1" s="1"/>
  <c r="Y396" i="1" s="1"/>
  <c r="T372" i="1"/>
  <c r="R372" i="1"/>
  <c r="T340" i="1"/>
  <c r="R340" i="1"/>
  <c r="T308" i="1"/>
  <c r="R308" i="1"/>
  <c r="T531" i="1"/>
  <c r="R531" i="1"/>
  <c r="T316" i="1"/>
  <c r="R316" i="1"/>
  <c r="V316" i="1" s="1"/>
  <c r="X316" i="1" s="1"/>
  <c r="Y316" i="1" s="1"/>
  <c r="T296" i="1"/>
  <c r="R296" i="1"/>
  <c r="T280" i="1"/>
  <c r="R280" i="1"/>
  <c r="R233" i="1"/>
  <c r="T233" i="1"/>
  <c r="R213" i="1"/>
  <c r="T213" i="1"/>
  <c r="V213" i="1" s="1"/>
  <c r="X213" i="1" s="1"/>
  <c r="Y213" i="1" s="1"/>
  <c r="V99" i="1"/>
  <c r="X99" i="1" s="1"/>
  <c r="Y99" i="1" s="1"/>
  <c r="V626" i="1"/>
  <c r="X626" i="1" s="1"/>
  <c r="Y626" i="1" s="1"/>
  <c r="V755" i="1"/>
  <c r="X755" i="1" s="1"/>
  <c r="Y755" i="1" s="1"/>
  <c r="T69" i="1"/>
  <c r="V8" i="1"/>
  <c r="X8" i="1" s="1"/>
  <c r="Y8" i="1" s="1"/>
  <c r="T276" i="1"/>
  <c r="R276" i="1"/>
  <c r="V643" i="1"/>
  <c r="X643" i="1" s="1"/>
  <c r="Y643" i="1" s="1"/>
  <c r="T669" i="1"/>
  <c r="T642" i="1"/>
  <c r="V642" i="1" s="1"/>
  <c r="X642" i="1" s="1"/>
  <c r="Y642" i="1" s="1"/>
  <c r="V466" i="1"/>
  <c r="X466" i="1" s="1"/>
  <c r="Y466" i="1" s="1"/>
  <c r="V331" i="1"/>
  <c r="X331" i="1" s="1"/>
  <c r="Y331" i="1" s="1"/>
  <c r="R368" i="1"/>
  <c r="V368" i="1" s="1"/>
  <c r="X368" i="1" s="1"/>
  <c r="Y368" i="1" s="1"/>
  <c r="R336" i="1"/>
  <c r="V336" i="1" s="1"/>
  <c r="X336" i="1" s="1"/>
  <c r="Y336" i="1" s="1"/>
  <c r="V173" i="1"/>
  <c r="X173" i="1" s="1"/>
  <c r="Y173" i="1" s="1"/>
  <c r="T253" i="1"/>
  <c r="T241" i="1"/>
  <c r="T189" i="1"/>
  <c r="V189" i="1" s="1"/>
  <c r="X189" i="1" s="1"/>
  <c r="Y189" i="1" s="1"/>
  <c r="R739" i="1"/>
  <c r="T739" i="1"/>
  <c r="T380" i="1"/>
  <c r="R380" i="1"/>
  <c r="V380" i="1" s="1"/>
  <c r="X380" i="1" s="1"/>
  <c r="Y380" i="1" s="1"/>
  <c r="T284" i="1"/>
  <c r="R284" i="1"/>
  <c r="V852" i="1"/>
  <c r="X852" i="1" s="1"/>
  <c r="Y852" i="1" s="1"/>
  <c r="T854" i="1"/>
  <c r="T748" i="1"/>
  <c r="V727" i="1"/>
  <c r="X727" i="1" s="1"/>
  <c r="Y727" i="1" s="1"/>
  <c r="V435" i="1"/>
  <c r="X435" i="1" s="1"/>
  <c r="Y435" i="1" s="1"/>
  <c r="T712" i="1"/>
  <c r="V805" i="1"/>
  <c r="X805" i="1" s="1"/>
  <c r="Y805" i="1" s="1"/>
  <c r="T293" i="1"/>
  <c r="V263" i="1"/>
  <c r="X263" i="1" s="1"/>
  <c r="Y263" i="1" s="1"/>
  <c r="T251" i="1"/>
  <c r="V575" i="1"/>
  <c r="X575" i="1" s="1"/>
  <c r="Y575" i="1" s="1"/>
  <c r="T255" i="1"/>
  <c r="V246" i="1"/>
  <c r="X246" i="1" s="1"/>
  <c r="Y246" i="1" s="1"/>
  <c r="T175" i="1"/>
  <c r="T120" i="1"/>
  <c r="T98" i="1"/>
  <c r="T239" i="1"/>
  <c r="T132" i="1"/>
  <c r="V197" i="1"/>
  <c r="X197" i="1" s="1"/>
  <c r="Y197" i="1" s="1"/>
  <c r="T86" i="1"/>
  <c r="T100" i="1"/>
  <c r="V20" i="1"/>
  <c r="X20" i="1" s="1"/>
  <c r="Y20" i="1" s="1"/>
  <c r="T4" i="1"/>
  <c r="V4" i="1" s="1"/>
  <c r="X4" i="1" s="1"/>
  <c r="Y4" i="1" s="1"/>
  <c r="T754" i="1"/>
  <c r="V754" i="1" s="1"/>
  <c r="X754" i="1" s="1"/>
  <c r="Y754" i="1" s="1"/>
  <c r="T539" i="1"/>
  <c r="R539" i="1"/>
  <c r="R873" i="1"/>
  <c r="T873" i="1"/>
  <c r="R826" i="1"/>
  <c r="T826" i="1"/>
  <c r="R786" i="1"/>
  <c r="T786" i="1"/>
  <c r="R902" i="1"/>
  <c r="T902" i="1"/>
  <c r="R799" i="1"/>
  <c r="T799" i="1"/>
  <c r="R857" i="1"/>
  <c r="T857" i="1"/>
  <c r="R813" i="1"/>
  <c r="T813" i="1"/>
  <c r="R768" i="1"/>
  <c r="T768" i="1"/>
  <c r="R752" i="1"/>
  <c r="T752" i="1"/>
  <c r="R736" i="1"/>
  <c r="T736" i="1"/>
  <c r="R704" i="1"/>
  <c r="T704" i="1"/>
  <c r="T751" i="1"/>
  <c r="R751" i="1"/>
  <c r="R656" i="1"/>
  <c r="T656" i="1"/>
  <c r="R623" i="1"/>
  <c r="T623" i="1"/>
  <c r="R591" i="1"/>
  <c r="T591" i="1"/>
  <c r="R511" i="1"/>
  <c r="T511" i="1"/>
  <c r="R495" i="1"/>
  <c r="T495" i="1"/>
  <c r="R479" i="1"/>
  <c r="T479" i="1"/>
  <c r="R463" i="1"/>
  <c r="T463" i="1"/>
  <c r="R447" i="1"/>
  <c r="T447" i="1"/>
  <c r="R431" i="1"/>
  <c r="T431" i="1"/>
  <c r="R415" i="1"/>
  <c r="T415" i="1"/>
  <c r="R725" i="1"/>
  <c r="T725" i="1"/>
  <c r="R448" i="1"/>
  <c r="T448" i="1"/>
  <c r="R440" i="1"/>
  <c r="T440" i="1"/>
  <c r="R865" i="1"/>
  <c r="T865" i="1"/>
  <c r="R649" i="1"/>
  <c r="T649" i="1"/>
  <c r="R745" i="1"/>
  <c r="T745" i="1"/>
  <c r="R461" i="1"/>
  <c r="T461" i="1"/>
  <c r="R452" i="1"/>
  <c r="T452" i="1"/>
  <c r="R433" i="1"/>
  <c r="T433" i="1"/>
  <c r="R310" i="1"/>
  <c r="T310" i="1"/>
  <c r="R620" i="1"/>
  <c r="T620" i="1"/>
  <c r="R601" i="1"/>
  <c r="T601" i="1"/>
  <c r="R537" i="1"/>
  <c r="T537" i="1"/>
  <c r="R401" i="1"/>
  <c r="T401" i="1"/>
  <c r="R393" i="1"/>
  <c r="T393" i="1"/>
  <c r="R385" i="1"/>
  <c r="T385" i="1"/>
  <c r="R377" i="1"/>
  <c r="T377" i="1"/>
  <c r="R361" i="1"/>
  <c r="T361" i="1"/>
  <c r="R872" i="1"/>
  <c r="T872" i="1"/>
  <c r="R604" i="1"/>
  <c r="T604" i="1"/>
  <c r="R262" i="1"/>
  <c r="T262" i="1"/>
  <c r="R248" i="1"/>
  <c r="T248" i="1"/>
  <c r="R240" i="1"/>
  <c r="T240" i="1"/>
  <c r="R436" i="1"/>
  <c r="T436" i="1"/>
  <c r="R180" i="1"/>
  <c r="T180" i="1"/>
  <c r="R164" i="1"/>
  <c r="T164" i="1"/>
  <c r="T147" i="1"/>
  <c r="R147" i="1"/>
  <c r="T139" i="1"/>
  <c r="R139" i="1"/>
  <c r="T131" i="1"/>
  <c r="R131" i="1"/>
  <c r="T123" i="1"/>
  <c r="R123" i="1"/>
  <c r="T115" i="1"/>
  <c r="R115" i="1"/>
  <c r="T107" i="1"/>
  <c r="R107" i="1"/>
  <c r="R232" i="1"/>
  <c r="T232" i="1"/>
  <c r="R200" i="1"/>
  <c r="T200" i="1"/>
  <c r="R168" i="1"/>
  <c r="T168" i="1"/>
  <c r="R101" i="1"/>
  <c r="T101" i="1"/>
  <c r="T74" i="1"/>
  <c r="R74" i="1"/>
  <c r="T66" i="1"/>
  <c r="R66" i="1"/>
  <c r="R50" i="1"/>
  <c r="T50" i="1"/>
  <c r="R51" i="1"/>
  <c r="T51" i="1"/>
  <c r="R39" i="1"/>
  <c r="T39" i="1"/>
  <c r="R11" i="1"/>
  <c r="T11" i="1"/>
  <c r="R904" i="1"/>
  <c r="T904" i="1"/>
  <c r="R909" i="1"/>
  <c r="T909" i="1"/>
  <c r="R901" i="1"/>
  <c r="T901" i="1"/>
  <c r="R893" i="1"/>
  <c r="T893" i="1"/>
  <c r="R885" i="1"/>
  <c r="T885" i="1"/>
  <c r="R876" i="1"/>
  <c r="T876" i="1"/>
  <c r="R853" i="1"/>
  <c r="T853" i="1"/>
  <c r="R842" i="1"/>
  <c r="T842" i="1"/>
  <c r="R798" i="1"/>
  <c r="T798" i="1"/>
  <c r="R841" i="1"/>
  <c r="T841" i="1"/>
  <c r="R803" i="1"/>
  <c r="T803" i="1"/>
  <c r="R787" i="1"/>
  <c r="T787" i="1"/>
  <c r="R845" i="1"/>
  <c r="T845" i="1"/>
  <c r="R737" i="1"/>
  <c r="T737" i="1"/>
  <c r="R705" i="1"/>
  <c r="T705" i="1"/>
  <c r="R673" i="1"/>
  <c r="T673" i="1"/>
  <c r="R655" i="1"/>
  <c r="T655" i="1"/>
  <c r="R639" i="1"/>
  <c r="T639" i="1"/>
  <c r="R807" i="1"/>
  <c r="T807" i="1"/>
  <c r="R740" i="1"/>
  <c r="T740" i="1"/>
  <c r="R708" i="1"/>
  <c r="T708" i="1"/>
  <c r="R616" i="1"/>
  <c r="T616" i="1"/>
  <c r="R584" i="1"/>
  <c r="T584" i="1"/>
  <c r="R432" i="1"/>
  <c r="T432" i="1"/>
  <c r="R424" i="1"/>
  <c r="T424" i="1"/>
  <c r="R416" i="1"/>
  <c r="T416" i="1"/>
  <c r="R408" i="1"/>
  <c r="T408" i="1"/>
  <c r="R636" i="1"/>
  <c r="T636" i="1"/>
  <c r="R484" i="1"/>
  <c r="T484" i="1"/>
  <c r="R390" i="1"/>
  <c r="T390" i="1"/>
  <c r="R358" i="1"/>
  <c r="T358" i="1"/>
  <c r="R342" i="1"/>
  <c r="T342" i="1"/>
  <c r="R286" i="1"/>
  <c r="T286" i="1"/>
  <c r="R657" i="1"/>
  <c r="T657" i="1"/>
  <c r="R492" i="1"/>
  <c r="T492" i="1"/>
  <c r="R409" i="1"/>
  <c r="T409" i="1"/>
  <c r="R345" i="1"/>
  <c r="T345" i="1"/>
  <c r="R337" i="1"/>
  <c r="T337" i="1"/>
  <c r="R329" i="1"/>
  <c r="T329" i="1"/>
  <c r="R321" i="1"/>
  <c r="T321" i="1"/>
  <c r="R313" i="1"/>
  <c r="T313" i="1"/>
  <c r="R305" i="1"/>
  <c r="T305" i="1"/>
  <c r="R297" i="1"/>
  <c r="T297" i="1"/>
  <c r="R609" i="1"/>
  <c r="T609" i="1"/>
  <c r="R596" i="1"/>
  <c r="T596" i="1"/>
  <c r="R564" i="1"/>
  <c r="T564" i="1"/>
  <c r="R687" i="1"/>
  <c r="T687" i="1"/>
  <c r="R227" i="1"/>
  <c r="T227" i="1"/>
  <c r="R211" i="1"/>
  <c r="T211" i="1"/>
  <c r="R195" i="1"/>
  <c r="T195" i="1"/>
  <c r="R179" i="1"/>
  <c r="T179" i="1"/>
  <c r="R163" i="1"/>
  <c r="T163" i="1"/>
  <c r="R761" i="1"/>
  <c r="T761" i="1"/>
  <c r="R545" i="1"/>
  <c r="T545" i="1"/>
  <c r="R346" i="1"/>
  <c r="T346" i="1"/>
  <c r="R314" i="1"/>
  <c r="T314" i="1"/>
  <c r="R500" i="1"/>
  <c r="T500" i="1"/>
  <c r="R334" i="1"/>
  <c r="T334" i="1"/>
  <c r="R196" i="1"/>
  <c r="T196" i="1"/>
  <c r="R277" i="1"/>
  <c r="T277" i="1"/>
  <c r="R224" i="1"/>
  <c r="T224" i="1"/>
  <c r="R192" i="1"/>
  <c r="T192" i="1"/>
  <c r="R160" i="1"/>
  <c r="T160" i="1"/>
  <c r="R129" i="1"/>
  <c r="T129" i="1"/>
  <c r="R18" i="1"/>
  <c r="T18" i="1"/>
  <c r="R55" i="1"/>
  <c r="T55" i="1"/>
  <c r="R890" i="1"/>
  <c r="T890" i="1"/>
  <c r="R810" i="1"/>
  <c r="T810" i="1"/>
  <c r="R825" i="1"/>
  <c r="T825" i="1"/>
  <c r="R809" i="1"/>
  <c r="T809" i="1"/>
  <c r="R858" i="1"/>
  <c r="T858" i="1"/>
  <c r="T824" i="1"/>
  <c r="R824" i="1"/>
  <c r="V824" i="1" s="1"/>
  <c r="X824" i="1" s="1"/>
  <c r="Y824" i="1" s="1"/>
  <c r="R720" i="1"/>
  <c r="T720" i="1"/>
  <c r="R830" i="1"/>
  <c r="T830" i="1"/>
  <c r="T703" i="1"/>
  <c r="R703" i="1"/>
  <c r="R640" i="1"/>
  <c r="T640" i="1"/>
  <c r="R615" i="1"/>
  <c r="T615" i="1"/>
  <c r="R599" i="1"/>
  <c r="T599" i="1"/>
  <c r="R503" i="1"/>
  <c r="T503" i="1"/>
  <c r="R487" i="1"/>
  <c r="T487" i="1"/>
  <c r="R423" i="1"/>
  <c r="T423" i="1"/>
  <c r="R407" i="1"/>
  <c r="T407" i="1"/>
  <c r="R724" i="1"/>
  <c r="T724" i="1"/>
  <c r="T836" i="1"/>
  <c r="R836" i="1"/>
  <c r="V836" i="1" s="1"/>
  <c r="X836" i="1" s="1"/>
  <c r="Y836" i="1" s="1"/>
  <c r="T731" i="1"/>
  <c r="R731" i="1"/>
  <c r="R660" i="1"/>
  <c r="T660" i="1"/>
  <c r="R560" i="1"/>
  <c r="T560" i="1"/>
  <c r="R544" i="1"/>
  <c r="T544" i="1"/>
  <c r="R692" i="1"/>
  <c r="T692" i="1"/>
  <c r="R668" i="1"/>
  <c r="T668" i="1"/>
  <c r="R493" i="1"/>
  <c r="T493" i="1"/>
  <c r="R420" i="1"/>
  <c r="T420" i="1"/>
  <c r="R366" i="1"/>
  <c r="T366" i="1"/>
  <c r="R318" i="1"/>
  <c r="T318" i="1"/>
  <c r="R294" i="1"/>
  <c r="T294" i="1"/>
  <c r="R588" i="1"/>
  <c r="T588" i="1"/>
  <c r="R569" i="1"/>
  <c r="T569" i="1"/>
  <c r="R556" i="1"/>
  <c r="T556" i="1"/>
  <c r="R524" i="1"/>
  <c r="T524" i="1"/>
  <c r="R281" i="1"/>
  <c r="T281" i="1"/>
  <c r="R273" i="1"/>
  <c r="T273" i="1"/>
  <c r="R572" i="1"/>
  <c r="T572" i="1"/>
  <c r="R412" i="1"/>
  <c r="T412" i="1"/>
  <c r="R404" i="1"/>
  <c r="T404" i="1"/>
  <c r="R266" i="1"/>
  <c r="T266" i="1"/>
  <c r="R244" i="1"/>
  <c r="T244" i="1"/>
  <c r="R265" i="1"/>
  <c r="T265" i="1"/>
  <c r="R212" i="1"/>
  <c r="T212" i="1"/>
  <c r="R151" i="1"/>
  <c r="T151" i="1"/>
  <c r="T143" i="1"/>
  <c r="R143" i="1"/>
  <c r="V143" i="1" s="1"/>
  <c r="X143" i="1" s="1"/>
  <c r="Y143" i="1" s="1"/>
  <c r="T127" i="1"/>
  <c r="R127" i="1"/>
  <c r="T119" i="1"/>
  <c r="R119" i="1"/>
  <c r="V119" i="1" s="1"/>
  <c r="X119" i="1" s="1"/>
  <c r="Y119" i="1" s="1"/>
  <c r="T103" i="1"/>
  <c r="R103" i="1"/>
  <c r="R216" i="1"/>
  <c r="T216" i="1"/>
  <c r="R184" i="1"/>
  <c r="T184" i="1"/>
  <c r="R152" i="1"/>
  <c r="T152" i="1"/>
  <c r="R93" i="1"/>
  <c r="T93" i="1"/>
  <c r="T85" i="1"/>
  <c r="R85" i="1"/>
  <c r="V85" i="1" s="1"/>
  <c r="X85" i="1" s="1"/>
  <c r="Y85" i="1" s="1"/>
  <c r="R145" i="1"/>
  <c r="T145" i="1"/>
  <c r="T78" i="1"/>
  <c r="R78" i="1"/>
  <c r="V78" i="1" s="1"/>
  <c r="X78" i="1" s="1"/>
  <c r="Y78" i="1" s="1"/>
  <c r="T70" i="1"/>
  <c r="R70" i="1"/>
  <c r="R62" i="1"/>
  <c r="T62" i="1"/>
  <c r="R46" i="1"/>
  <c r="T46" i="1"/>
  <c r="R76" i="1"/>
  <c r="T76" i="1"/>
  <c r="R35" i="1"/>
  <c r="T35" i="1"/>
  <c r="R896" i="1"/>
  <c r="T896" i="1"/>
  <c r="R906" i="1"/>
  <c r="T906" i="1"/>
  <c r="R879" i="1"/>
  <c r="T879" i="1"/>
  <c r="R897" i="1"/>
  <c r="T897" i="1"/>
  <c r="R860" i="1"/>
  <c r="T860" i="1"/>
  <c r="R796" i="1"/>
  <c r="T796" i="1"/>
  <c r="R769" i="1"/>
  <c r="T769" i="1"/>
  <c r="R663" i="1"/>
  <c r="T663" i="1"/>
  <c r="R647" i="1"/>
  <c r="T647" i="1"/>
  <c r="R631" i="1"/>
  <c r="T631" i="1"/>
  <c r="R846" i="1"/>
  <c r="T846" i="1"/>
  <c r="R840" i="1"/>
  <c r="T840" i="1"/>
  <c r="R829" i="1"/>
  <c r="T829" i="1"/>
  <c r="R688" i="1"/>
  <c r="T688" i="1"/>
  <c r="T671" i="1"/>
  <c r="R671" i="1"/>
  <c r="V671" i="1" s="1"/>
  <c r="X671" i="1" s="1"/>
  <c r="Y671" i="1" s="1"/>
  <c r="R676" i="1"/>
  <c r="T676" i="1"/>
  <c r="R804" i="1"/>
  <c r="T804" i="1"/>
  <c r="R773" i="1"/>
  <c r="T773" i="1"/>
  <c r="R600" i="1"/>
  <c r="T600" i="1"/>
  <c r="R528" i="1"/>
  <c r="T528" i="1"/>
  <c r="R512" i="1"/>
  <c r="T512" i="1"/>
  <c r="R504" i="1"/>
  <c r="T504" i="1"/>
  <c r="R496" i="1"/>
  <c r="T496" i="1"/>
  <c r="R488" i="1"/>
  <c r="T488" i="1"/>
  <c r="R480" i="1"/>
  <c r="T480" i="1"/>
  <c r="R472" i="1"/>
  <c r="T472" i="1"/>
  <c r="R464" i="1"/>
  <c r="T464" i="1"/>
  <c r="R456" i="1"/>
  <c r="T456" i="1"/>
  <c r="R561" i="1"/>
  <c r="T561" i="1"/>
  <c r="R548" i="1"/>
  <c r="T548" i="1"/>
  <c r="R529" i="1"/>
  <c r="T529" i="1"/>
  <c r="R497" i="1"/>
  <c r="T497" i="1"/>
  <c r="R429" i="1"/>
  <c r="T429" i="1"/>
  <c r="R374" i="1"/>
  <c r="T374" i="1"/>
  <c r="R350" i="1"/>
  <c r="T350" i="1"/>
  <c r="R302" i="1"/>
  <c r="T302" i="1"/>
  <c r="R473" i="1"/>
  <c r="T473" i="1"/>
  <c r="R441" i="1"/>
  <c r="T441" i="1"/>
  <c r="R428" i="1"/>
  <c r="T428" i="1"/>
  <c r="R577" i="1"/>
  <c r="T577" i="1"/>
  <c r="R532" i="1"/>
  <c r="T532" i="1"/>
  <c r="R219" i="1"/>
  <c r="T219" i="1"/>
  <c r="R203" i="1"/>
  <c r="T203" i="1"/>
  <c r="R187" i="1"/>
  <c r="T187" i="1"/>
  <c r="R171" i="1"/>
  <c r="T171" i="1"/>
  <c r="R155" i="1"/>
  <c r="T155" i="1"/>
  <c r="R481" i="1"/>
  <c r="T481" i="1"/>
  <c r="R417" i="1"/>
  <c r="T417" i="1"/>
  <c r="R357" i="1"/>
  <c r="T357" i="1"/>
  <c r="R325" i="1"/>
  <c r="T325" i="1"/>
  <c r="R509" i="1"/>
  <c r="T509" i="1"/>
  <c r="R228" i="1"/>
  <c r="T228" i="1"/>
  <c r="R341" i="1"/>
  <c r="T341" i="1"/>
  <c r="R10" i="1"/>
  <c r="T10" i="1"/>
  <c r="R72" i="1"/>
  <c r="T72" i="1"/>
  <c r="R47" i="1"/>
  <c r="T47" i="1"/>
  <c r="R27" i="1"/>
  <c r="T27" i="1"/>
  <c r="R874" i="1"/>
  <c r="T874" i="1"/>
  <c r="R859" i="1"/>
  <c r="T859" i="1"/>
  <c r="R819" i="1"/>
  <c r="T819" i="1"/>
  <c r="V868" i="1"/>
  <c r="X868" i="1" s="1"/>
  <c r="Y868" i="1" s="1"/>
  <c r="R654" i="1"/>
  <c r="T654" i="1"/>
  <c r="R709" i="1"/>
  <c r="T709" i="1"/>
  <c r="R677" i="1"/>
  <c r="T677" i="1"/>
  <c r="R633" i="1"/>
  <c r="T633" i="1"/>
  <c r="R598" i="1"/>
  <c r="T598" i="1"/>
  <c r="R518" i="1"/>
  <c r="T518" i="1"/>
  <c r="T779" i="1"/>
  <c r="R779" i="1"/>
  <c r="V612" i="1"/>
  <c r="X612" i="1" s="1"/>
  <c r="Y612" i="1" s="1"/>
  <c r="R399" i="1"/>
  <c r="T399" i="1"/>
  <c r="R335" i="1"/>
  <c r="T335" i="1"/>
  <c r="R271" i="1"/>
  <c r="T271" i="1"/>
  <c r="R554" i="1"/>
  <c r="T554" i="1"/>
  <c r="R522" i="1"/>
  <c r="T522" i="1"/>
  <c r="R379" i="1"/>
  <c r="T379" i="1"/>
  <c r="T317" i="1"/>
  <c r="V468" i="1"/>
  <c r="X468" i="1" s="1"/>
  <c r="Y468" i="1" s="1"/>
  <c r="R382" i="1"/>
  <c r="T382" i="1"/>
  <c r="R250" i="1"/>
  <c r="T250" i="1"/>
  <c r="R170" i="1"/>
  <c r="T170" i="1"/>
  <c r="V261" i="1"/>
  <c r="X261" i="1" s="1"/>
  <c r="Y261" i="1" s="1"/>
  <c r="V156" i="1"/>
  <c r="X156" i="1" s="1"/>
  <c r="Y156" i="1" s="1"/>
  <c r="R270" i="1"/>
  <c r="T270" i="1"/>
  <c r="R230" i="1"/>
  <c r="T230" i="1"/>
  <c r="R242" i="1"/>
  <c r="T242" i="1"/>
  <c r="R141" i="1"/>
  <c r="T141" i="1"/>
  <c r="R149" i="1"/>
  <c r="T149" i="1"/>
  <c r="T111" i="1"/>
  <c r="R111" i="1"/>
  <c r="V111" i="1" s="1"/>
  <c r="X111" i="1" s="1"/>
  <c r="Y111" i="1" s="1"/>
  <c r="R113" i="1"/>
  <c r="T113" i="1"/>
  <c r="R25" i="1"/>
  <c r="T25" i="1"/>
  <c r="R68" i="1"/>
  <c r="T68" i="1"/>
  <c r="V913" i="1"/>
  <c r="X913" i="1" s="1"/>
  <c r="Y913" i="1" s="1"/>
  <c r="V889" i="1"/>
  <c r="X889" i="1" s="1"/>
  <c r="Y889" i="1" s="1"/>
  <c r="R915" i="1"/>
  <c r="T915" i="1"/>
  <c r="R899" i="1"/>
  <c r="T899" i="1"/>
  <c r="T888" i="1"/>
  <c r="R883" i="1"/>
  <c r="T883" i="1"/>
  <c r="T905" i="1"/>
  <c r="T886" i="1"/>
  <c r="V894" i="1"/>
  <c r="X894" i="1" s="1"/>
  <c r="Y894" i="1" s="1"/>
  <c r="T837" i="1"/>
  <c r="V837" i="1" s="1"/>
  <c r="X837" i="1" s="1"/>
  <c r="Y837" i="1" s="1"/>
  <c r="T822" i="1"/>
  <c r="V822" i="1" s="1"/>
  <c r="X822" i="1" s="1"/>
  <c r="Y822" i="1" s="1"/>
  <c r="T821" i="1"/>
  <c r="T881" i="1"/>
  <c r="V881" i="1" s="1"/>
  <c r="X881" i="1" s="1"/>
  <c r="Y881" i="1" s="1"/>
  <c r="T869" i="1"/>
  <c r="V869" i="1" s="1"/>
  <c r="X869" i="1" s="1"/>
  <c r="Y869" i="1" s="1"/>
  <c r="V854" i="1"/>
  <c r="X854" i="1" s="1"/>
  <c r="Y854" i="1" s="1"/>
  <c r="R793" i="1"/>
  <c r="T793" i="1"/>
  <c r="R855" i="1"/>
  <c r="V855" i="1" s="1"/>
  <c r="X855" i="1" s="1"/>
  <c r="Y855" i="1" s="1"/>
  <c r="T855" i="1"/>
  <c r="R800" i="1"/>
  <c r="T800" i="1"/>
  <c r="R777" i="1"/>
  <c r="V777" i="1" s="1"/>
  <c r="X777" i="1" s="1"/>
  <c r="Y777" i="1" s="1"/>
  <c r="T777" i="1"/>
  <c r="R697" i="1"/>
  <c r="T697" i="1"/>
  <c r="T742" i="1"/>
  <c r="V832" i="1"/>
  <c r="X832" i="1" s="1"/>
  <c r="Y832" i="1" s="1"/>
  <c r="T818" i="1"/>
  <c r="V789" i="1"/>
  <c r="X789" i="1" s="1"/>
  <c r="Y789" i="1" s="1"/>
  <c r="R762" i="1"/>
  <c r="T762" i="1"/>
  <c r="T728" i="1"/>
  <c r="R691" i="1"/>
  <c r="V691" i="1" s="1"/>
  <c r="X691" i="1" s="1"/>
  <c r="Y691" i="1" s="1"/>
  <c r="T691" i="1"/>
  <c r="V887" i="1"/>
  <c r="X887" i="1" s="1"/>
  <c r="Y887" i="1" s="1"/>
  <c r="V833" i="1"/>
  <c r="X833" i="1" s="1"/>
  <c r="Y833" i="1" s="1"/>
  <c r="T776" i="1"/>
  <c r="T661" i="1"/>
  <c r="V653" i="1"/>
  <c r="X653" i="1" s="1"/>
  <c r="Y653" i="1" s="1"/>
  <c r="T629" i="1"/>
  <c r="V629" i="1" s="1"/>
  <c r="X629" i="1" s="1"/>
  <c r="Y629" i="1" s="1"/>
  <c r="V848" i="1"/>
  <c r="X848" i="1" s="1"/>
  <c r="Y848" i="1" s="1"/>
  <c r="V835" i="1"/>
  <c r="X835" i="1" s="1"/>
  <c r="Y835" i="1" s="1"/>
  <c r="T817" i="1"/>
  <c r="V817" i="1" s="1"/>
  <c r="X817" i="1" s="1"/>
  <c r="Y817" i="1" s="1"/>
  <c r="V743" i="1"/>
  <c r="X743" i="1" s="1"/>
  <c r="Y743" i="1" s="1"/>
  <c r="V730" i="1"/>
  <c r="X730" i="1" s="1"/>
  <c r="Y730" i="1" s="1"/>
  <c r="R650" i="1"/>
  <c r="T650" i="1"/>
  <c r="R574" i="1"/>
  <c r="T574" i="1"/>
  <c r="R542" i="1"/>
  <c r="T542" i="1"/>
  <c r="R510" i="1"/>
  <c r="T510" i="1"/>
  <c r="T499" i="1"/>
  <c r="R494" i="1"/>
  <c r="T494" i="1"/>
  <c r="T483" i="1"/>
  <c r="V483" i="1" s="1"/>
  <c r="X483" i="1" s="1"/>
  <c r="Y483" i="1" s="1"/>
  <c r="R478" i="1"/>
  <c r="T478" i="1"/>
  <c r="T467" i="1"/>
  <c r="V467" i="1" s="1"/>
  <c r="X467" i="1" s="1"/>
  <c r="Y467" i="1" s="1"/>
  <c r="R462" i="1"/>
  <c r="V462" i="1" s="1"/>
  <c r="X462" i="1" s="1"/>
  <c r="Y462" i="1" s="1"/>
  <c r="T462" i="1"/>
  <c r="R446" i="1"/>
  <c r="T446" i="1"/>
  <c r="R430" i="1"/>
  <c r="V430" i="1" s="1"/>
  <c r="X430" i="1" s="1"/>
  <c r="Y430" i="1" s="1"/>
  <c r="T430" i="1"/>
  <c r="T419" i="1"/>
  <c r="V419" i="1" s="1"/>
  <c r="X419" i="1" s="1"/>
  <c r="Y419" i="1" s="1"/>
  <c r="R414" i="1"/>
  <c r="T414" i="1"/>
  <c r="V771" i="1"/>
  <c r="X771" i="1" s="1"/>
  <c r="Y771" i="1" s="1"/>
  <c r="V744" i="1"/>
  <c r="X744" i="1" s="1"/>
  <c r="Y744" i="1" s="1"/>
  <c r="T605" i="1"/>
  <c r="V605" i="1" s="1"/>
  <c r="X605" i="1" s="1"/>
  <c r="Y605" i="1" s="1"/>
  <c r="V597" i="1"/>
  <c r="X597" i="1" s="1"/>
  <c r="Y597" i="1" s="1"/>
  <c r="R573" i="1"/>
  <c r="T573" i="1"/>
  <c r="T549" i="1"/>
  <c r="V549" i="1" s="1"/>
  <c r="X549" i="1" s="1"/>
  <c r="Y549" i="1" s="1"/>
  <c r="V541" i="1"/>
  <c r="X541" i="1" s="1"/>
  <c r="Y541" i="1" s="1"/>
  <c r="T517" i="1"/>
  <c r="T485" i="1"/>
  <c r="V485" i="1" s="1"/>
  <c r="X485" i="1" s="1"/>
  <c r="Y485" i="1" s="1"/>
  <c r="V477" i="1"/>
  <c r="X477" i="1" s="1"/>
  <c r="Y477" i="1" s="1"/>
  <c r="T453" i="1"/>
  <c r="V453" i="1" s="1"/>
  <c r="X453" i="1" s="1"/>
  <c r="Y453" i="1" s="1"/>
  <c r="V445" i="1"/>
  <c r="X445" i="1" s="1"/>
  <c r="Y445" i="1" s="1"/>
  <c r="T421" i="1"/>
  <c r="T729" i="1"/>
  <c r="V729" i="1" s="1"/>
  <c r="X729" i="1" s="1"/>
  <c r="Y729" i="1" s="1"/>
  <c r="T652" i="1"/>
  <c r="V551" i="1"/>
  <c r="X551" i="1" s="1"/>
  <c r="Y551" i="1" s="1"/>
  <c r="V293" i="1"/>
  <c r="X293" i="1" s="1"/>
  <c r="Y293" i="1" s="1"/>
  <c r="T794" i="1"/>
  <c r="V794" i="1" s="1"/>
  <c r="X794" i="1" s="1"/>
  <c r="Y794" i="1" s="1"/>
  <c r="V723" i="1"/>
  <c r="X723" i="1" s="1"/>
  <c r="Y723" i="1" s="1"/>
  <c r="R610" i="1"/>
  <c r="T610" i="1"/>
  <c r="R391" i="1"/>
  <c r="T391" i="1"/>
  <c r="R359" i="1"/>
  <c r="T359" i="1"/>
  <c r="R327" i="1"/>
  <c r="T327" i="1"/>
  <c r="R295" i="1"/>
  <c r="T295" i="1"/>
  <c r="R792" i="1"/>
  <c r="T792" i="1"/>
  <c r="T757" i="1"/>
  <c r="V757" i="1" s="1"/>
  <c r="X757" i="1" s="1"/>
  <c r="Y757" i="1" s="1"/>
  <c r="V698" i="1"/>
  <c r="X698" i="1" s="1"/>
  <c r="Y698" i="1" s="1"/>
  <c r="V543" i="1"/>
  <c r="X543" i="1" s="1"/>
  <c r="Y543" i="1" s="1"/>
  <c r="R347" i="1"/>
  <c r="T347" i="1"/>
  <c r="T330" i="1"/>
  <c r="V330" i="1" s="1"/>
  <c r="X330" i="1" s="1"/>
  <c r="Y330" i="1" s="1"/>
  <c r="T285" i="1"/>
  <c r="V285" i="1" s="1"/>
  <c r="X285" i="1" s="1"/>
  <c r="Y285" i="1" s="1"/>
  <c r="R254" i="1"/>
  <c r="T254" i="1"/>
  <c r="V239" i="1"/>
  <c r="X239" i="1" s="1"/>
  <c r="Y239" i="1" s="1"/>
  <c r="V207" i="1"/>
  <c r="X207" i="1" s="1"/>
  <c r="Y207" i="1" s="1"/>
  <c r="V175" i="1"/>
  <c r="X175" i="1" s="1"/>
  <c r="Y175" i="1" s="1"/>
  <c r="V523" i="1"/>
  <c r="X523" i="1" s="1"/>
  <c r="Y523" i="1" s="1"/>
  <c r="T425" i="1"/>
  <c r="V425" i="1" s="1"/>
  <c r="X425" i="1" s="1"/>
  <c r="Y425" i="1" s="1"/>
  <c r="T274" i="1"/>
  <c r="V274" i="1" s="1"/>
  <c r="X274" i="1" s="1"/>
  <c r="Y274" i="1" s="1"/>
  <c r="T267" i="1"/>
  <c r="V267" i="1" s="1"/>
  <c r="X267" i="1" s="1"/>
  <c r="Y267" i="1" s="1"/>
  <c r="V258" i="1"/>
  <c r="X258" i="1" s="1"/>
  <c r="Y258" i="1" s="1"/>
  <c r="T397" i="1"/>
  <c r="V397" i="1" s="1"/>
  <c r="X397" i="1" s="1"/>
  <c r="Y397" i="1" s="1"/>
  <c r="T378" i="1"/>
  <c r="V344" i="1"/>
  <c r="X344" i="1" s="1"/>
  <c r="Y344" i="1" s="1"/>
  <c r="V280" i="1"/>
  <c r="X280" i="1" s="1"/>
  <c r="Y280" i="1" s="1"/>
  <c r="T237" i="1"/>
  <c r="V237" i="1" s="1"/>
  <c r="X237" i="1" s="1"/>
  <c r="Y237" i="1" s="1"/>
  <c r="T231" i="1"/>
  <c r="R226" i="1"/>
  <c r="T226" i="1"/>
  <c r="T199" i="1"/>
  <c r="V199" i="1" s="1"/>
  <c r="X199" i="1" s="1"/>
  <c r="Y199" i="1" s="1"/>
  <c r="R194" i="1"/>
  <c r="T194" i="1"/>
  <c r="R162" i="1"/>
  <c r="T162" i="1"/>
  <c r="V146" i="1"/>
  <c r="X146" i="1" s="1"/>
  <c r="Y146" i="1" s="1"/>
  <c r="V138" i="1"/>
  <c r="X138" i="1" s="1"/>
  <c r="Y138" i="1" s="1"/>
  <c r="V130" i="1"/>
  <c r="X130" i="1" s="1"/>
  <c r="Y130" i="1" s="1"/>
  <c r="V122" i="1"/>
  <c r="X122" i="1" s="1"/>
  <c r="Y122" i="1" s="1"/>
  <c r="V114" i="1"/>
  <c r="X114" i="1" s="1"/>
  <c r="Y114" i="1" s="1"/>
  <c r="V106" i="1"/>
  <c r="X106" i="1" s="1"/>
  <c r="Y106" i="1" s="1"/>
  <c r="V571" i="1"/>
  <c r="X571" i="1" s="1"/>
  <c r="Y571" i="1" s="1"/>
  <c r="R450" i="1"/>
  <c r="T450" i="1"/>
  <c r="V360" i="1"/>
  <c r="X360" i="1" s="1"/>
  <c r="Y360" i="1" s="1"/>
  <c r="T260" i="1"/>
  <c r="R260" i="1"/>
  <c r="R217" i="1"/>
  <c r="T217" i="1"/>
  <c r="R201" i="1"/>
  <c r="T201" i="1"/>
  <c r="R185" i="1"/>
  <c r="T185" i="1"/>
  <c r="R169" i="1"/>
  <c r="T169" i="1"/>
  <c r="R153" i="1"/>
  <c r="T153" i="1"/>
  <c r="V384" i="1"/>
  <c r="X384" i="1" s="1"/>
  <c r="Y384" i="1" s="1"/>
  <c r="V304" i="1"/>
  <c r="X304" i="1" s="1"/>
  <c r="Y304" i="1" s="1"/>
  <c r="R206" i="1"/>
  <c r="T206" i="1"/>
  <c r="R174" i="1"/>
  <c r="T174" i="1"/>
  <c r="V253" i="1"/>
  <c r="X253" i="1" s="1"/>
  <c r="Y253" i="1" s="1"/>
  <c r="V241" i="1"/>
  <c r="X241" i="1" s="1"/>
  <c r="Y241" i="1" s="1"/>
  <c r="R125" i="1"/>
  <c r="T125" i="1"/>
  <c r="T104" i="1"/>
  <c r="V98" i="1"/>
  <c r="X98" i="1" s="1"/>
  <c r="Y98" i="1" s="1"/>
  <c r="T81" i="1"/>
  <c r="R81" i="1"/>
  <c r="V69" i="1"/>
  <c r="X69" i="1" s="1"/>
  <c r="Y69" i="1" s="1"/>
  <c r="T693" i="1"/>
  <c r="V693" i="1" s="1"/>
  <c r="X693" i="1" s="1"/>
  <c r="Y693" i="1" s="1"/>
  <c r="V300" i="1"/>
  <c r="X300" i="1" s="1"/>
  <c r="Y300" i="1" s="1"/>
  <c r="V275" i="1"/>
  <c r="X275" i="1" s="1"/>
  <c r="Y275" i="1" s="1"/>
  <c r="V132" i="1"/>
  <c r="X132" i="1" s="1"/>
  <c r="Y132" i="1" s="1"/>
  <c r="T116" i="1"/>
  <c r="V116" i="1" s="1"/>
  <c r="X116" i="1" s="1"/>
  <c r="Y116" i="1" s="1"/>
  <c r="R105" i="1"/>
  <c r="T105" i="1"/>
  <c r="T96" i="1"/>
  <c r="V96" i="1" s="1"/>
  <c r="X96" i="1" s="1"/>
  <c r="Y96" i="1" s="1"/>
  <c r="T88" i="1"/>
  <c r="V88" i="1" s="1"/>
  <c r="X88" i="1" s="1"/>
  <c r="Y88" i="1" s="1"/>
  <c r="T80" i="1"/>
  <c r="T54" i="1"/>
  <c r="V54" i="1" s="1"/>
  <c r="X54" i="1" s="1"/>
  <c r="Y54" i="1" s="1"/>
  <c r="T140" i="1"/>
  <c r="T128" i="1"/>
  <c r="V128" i="1" s="1"/>
  <c r="X128" i="1" s="1"/>
  <c r="Y128" i="1" s="1"/>
  <c r="T94" i="1"/>
  <c r="V94" i="1" s="1"/>
  <c r="X94" i="1" s="1"/>
  <c r="Y94" i="1" s="1"/>
  <c r="V86" i="1"/>
  <c r="X86" i="1" s="1"/>
  <c r="Y86" i="1" s="1"/>
  <c r="T71" i="1"/>
  <c r="T67" i="1"/>
  <c r="V67" i="1" s="1"/>
  <c r="X67" i="1" s="1"/>
  <c r="Y67" i="1" s="1"/>
  <c r="T63" i="1"/>
  <c r="V63" i="1" s="1"/>
  <c r="X63" i="1" s="1"/>
  <c r="Y63" i="1" s="1"/>
  <c r="T59" i="1"/>
  <c r="V59" i="1" s="1"/>
  <c r="X59" i="1" s="1"/>
  <c r="Y59" i="1" s="1"/>
  <c r="T43" i="1"/>
  <c r="V238" i="1"/>
  <c r="X238" i="1" s="1"/>
  <c r="Y238" i="1" s="1"/>
  <c r="V100" i="1"/>
  <c r="X100" i="1" s="1"/>
  <c r="Y100" i="1" s="1"/>
  <c r="R64" i="1"/>
  <c r="T64" i="1"/>
  <c r="R48" i="1"/>
  <c r="T48" i="1"/>
  <c r="V40" i="1"/>
  <c r="X40" i="1" s="1"/>
  <c r="Y40" i="1" s="1"/>
  <c r="T38" i="1"/>
  <c r="V19" i="1"/>
  <c r="X19" i="1" s="1"/>
  <c r="Y19" i="1" s="1"/>
  <c r="R33" i="1"/>
  <c r="T33" i="1"/>
  <c r="R21" i="1"/>
  <c r="T21" i="1"/>
  <c r="R13" i="1"/>
  <c r="T13" i="1"/>
  <c r="T49" i="1"/>
  <c r="V905" i="1"/>
  <c r="X905" i="1" s="1"/>
  <c r="Y905" i="1" s="1"/>
  <c r="R882" i="1"/>
  <c r="T882" i="1"/>
  <c r="T864" i="1"/>
  <c r="V864" i="1" s="1"/>
  <c r="X864" i="1" s="1"/>
  <c r="Y864" i="1" s="1"/>
  <c r="V821" i="1"/>
  <c r="X821" i="1" s="1"/>
  <c r="Y821" i="1" s="1"/>
  <c r="R814" i="1"/>
  <c r="T814" i="1"/>
  <c r="R847" i="1"/>
  <c r="T847" i="1"/>
  <c r="V728" i="1"/>
  <c r="X728" i="1" s="1"/>
  <c r="Y728" i="1" s="1"/>
  <c r="T747" i="1"/>
  <c r="R747" i="1"/>
  <c r="T719" i="1"/>
  <c r="R719" i="1"/>
  <c r="V664" i="1"/>
  <c r="X664" i="1" s="1"/>
  <c r="Y664" i="1" s="1"/>
  <c r="R582" i="1"/>
  <c r="T582" i="1"/>
  <c r="R550" i="1"/>
  <c r="T550" i="1"/>
  <c r="R602" i="1"/>
  <c r="T602" i="1"/>
  <c r="R538" i="1"/>
  <c r="T538" i="1"/>
  <c r="R474" i="1"/>
  <c r="T474" i="1"/>
  <c r="R410" i="1"/>
  <c r="V410" i="1" s="1"/>
  <c r="X410" i="1" s="1"/>
  <c r="Y410" i="1" s="1"/>
  <c r="T410" i="1"/>
  <c r="V317" i="1"/>
  <c r="X317" i="1" s="1"/>
  <c r="Y317" i="1" s="1"/>
  <c r="R593" i="1"/>
  <c r="T593" i="1"/>
  <c r="R367" i="1"/>
  <c r="T367" i="1"/>
  <c r="R303" i="1"/>
  <c r="T303" i="1"/>
  <c r="T791" i="1"/>
  <c r="V791" i="1" s="1"/>
  <c r="X791" i="1" s="1"/>
  <c r="Y791" i="1" s="1"/>
  <c r="V562" i="1"/>
  <c r="X562" i="1" s="1"/>
  <c r="Y562" i="1" s="1"/>
  <c r="R418" i="1"/>
  <c r="V418" i="1" s="1"/>
  <c r="X418" i="1" s="1"/>
  <c r="Y418" i="1" s="1"/>
  <c r="T418" i="1"/>
  <c r="V395" i="1"/>
  <c r="X395" i="1" s="1"/>
  <c r="Y395" i="1" s="1"/>
  <c r="R291" i="1"/>
  <c r="T291" i="1"/>
  <c r="R234" i="1"/>
  <c r="T234" i="1"/>
  <c r="R618" i="1"/>
  <c r="T618" i="1"/>
  <c r="R198" i="1"/>
  <c r="T198" i="1"/>
  <c r="R166" i="1"/>
  <c r="T166" i="1"/>
  <c r="T135" i="1"/>
  <c r="R135" i="1"/>
  <c r="R117" i="1"/>
  <c r="T117" i="1"/>
  <c r="V900" i="1"/>
  <c r="X900" i="1" s="1"/>
  <c r="Y900" i="1" s="1"/>
  <c r="V910" i="1"/>
  <c r="X910" i="1" s="1"/>
  <c r="Y910" i="1" s="1"/>
  <c r="R898" i="1"/>
  <c r="T898" i="1"/>
  <c r="V886" i="1"/>
  <c r="X886" i="1" s="1"/>
  <c r="Y886" i="1" s="1"/>
  <c r="V888" i="1"/>
  <c r="X888" i="1" s="1"/>
  <c r="Y888" i="1" s="1"/>
  <c r="T908" i="1"/>
  <c r="V908" i="1" s="1"/>
  <c r="X908" i="1" s="1"/>
  <c r="Y908" i="1" s="1"/>
  <c r="R895" i="1"/>
  <c r="T895" i="1"/>
  <c r="T861" i="1"/>
  <c r="V861" i="1" s="1"/>
  <c r="X861" i="1" s="1"/>
  <c r="Y861" i="1" s="1"/>
  <c r="T856" i="1"/>
  <c r="V856" i="1" s="1"/>
  <c r="X856" i="1" s="1"/>
  <c r="Y856" i="1" s="1"/>
  <c r="R851" i="1"/>
  <c r="T851" i="1"/>
  <c r="R834" i="1"/>
  <c r="T834" i="1"/>
  <c r="V818" i="1"/>
  <c r="X818" i="1" s="1"/>
  <c r="Y818" i="1" s="1"/>
  <c r="T884" i="1"/>
  <c r="V884" i="1" s="1"/>
  <c r="X884" i="1" s="1"/>
  <c r="Y884" i="1" s="1"/>
  <c r="T875" i="1"/>
  <c r="V875" i="1" s="1"/>
  <c r="X875" i="1" s="1"/>
  <c r="Y875" i="1" s="1"/>
  <c r="T849" i="1"/>
  <c r="V849" i="1" s="1"/>
  <c r="X849" i="1" s="1"/>
  <c r="Y849" i="1" s="1"/>
  <c r="T820" i="1"/>
  <c r="R820" i="1"/>
  <c r="T877" i="1"/>
  <c r="V877" i="1" s="1"/>
  <c r="X877" i="1" s="1"/>
  <c r="Y877" i="1" s="1"/>
  <c r="R862" i="1"/>
  <c r="T862" i="1"/>
  <c r="V742" i="1"/>
  <c r="X742" i="1" s="1"/>
  <c r="Y742" i="1" s="1"/>
  <c r="V726" i="1"/>
  <c r="X726" i="1" s="1"/>
  <c r="Y726" i="1" s="1"/>
  <c r="V710" i="1"/>
  <c r="X710" i="1" s="1"/>
  <c r="Y710" i="1" s="1"/>
  <c r="V678" i="1"/>
  <c r="X678" i="1" s="1"/>
  <c r="Y678" i="1" s="1"/>
  <c r="V659" i="1"/>
  <c r="X659" i="1" s="1"/>
  <c r="Y659" i="1" s="1"/>
  <c r="R808" i="1"/>
  <c r="T808" i="1"/>
  <c r="R788" i="1"/>
  <c r="T788" i="1"/>
  <c r="V781" i="1"/>
  <c r="X781" i="1" s="1"/>
  <c r="Y781" i="1" s="1"/>
  <c r="T758" i="1"/>
  <c r="V758" i="1" s="1"/>
  <c r="X758" i="1" s="1"/>
  <c r="Y758" i="1" s="1"/>
  <c r="T721" i="1"/>
  <c r="V721" i="1" s="1"/>
  <c r="X721" i="1" s="1"/>
  <c r="Y721" i="1" s="1"/>
  <c r="T672" i="1"/>
  <c r="V672" i="1" s="1"/>
  <c r="X672" i="1" s="1"/>
  <c r="Y672" i="1" s="1"/>
  <c r="V689" i="1"/>
  <c r="X689" i="1" s="1"/>
  <c r="Y689" i="1" s="1"/>
  <c r="T667" i="1"/>
  <c r="V667" i="1" s="1"/>
  <c r="X667" i="1" s="1"/>
  <c r="Y667" i="1" s="1"/>
  <c r="R662" i="1"/>
  <c r="T662" i="1"/>
  <c r="T651" i="1"/>
  <c r="R646" i="1"/>
  <c r="V646" i="1" s="1"/>
  <c r="X646" i="1" s="1"/>
  <c r="Y646" i="1" s="1"/>
  <c r="T646" i="1"/>
  <c r="T635" i="1"/>
  <c r="V635" i="1" s="1"/>
  <c r="X635" i="1" s="1"/>
  <c r="Y635" i="1" s="1"/>
  <c r="R630" i="1"/>
  <c r="T630" i="1"/>
  <c r="V619" i="1"/>
  <c r="X619" i="1" s="1"/>
  <c r="Y619" i="1" s="1"/>
  <c r="V603" i="1"/>
  <c r="X603" i="1" s="1"/>
  <c r="Y603" i="1" s="1"/>
  <c r="V587" i="1"/>
  <c r="X587" i="1" s="1"/>
  <c r="Y587" i="1" s="1"/>
  <c r="R784" i="1"/>
  <c r="T784" i="1"/>
  <c r="R746" i="1"/>
  <c r="T746" i="1"/>
  <c r="R741" i="1"/>
  <c r="T741" i="1"/>
  <c r="T715" i="1"/>
  <c r="R715" i="1"/>
  <c r="T683" i="1"/>
  <c r="R683" i="1"/>
  <c r="V661" i="1"/>
  <c r="X661" i="1" s="1"/>
  <c r="Y661" i="1" s="1"/>
  <c r="V648" i="1"/>
  <c r="X648" i="1" s="1"/>
  <c r="Y648" i="1" s="1"/>
  <c r="R783" i="1"/>
  <c r="V783" i="1" s="1"/>
  <c r="X783" i="1" s="1"/>
  <c r="Y783" i="1" s="1"/>
  <c r="T783" i="1"/>
  <c r="T767" i="1"/>
  <c r="R767" i="1"/>
  <c r="T627" i="1"/>
  <c r="R622" i="1"/>
  <c r="T622" i="1"/>
  <c r="T611" i="1"/>
  <c r="V611" i="1" s="1"/>
  <c r="X611" i="1" s="1"/>
  <c r="Y611" i="1" s="1"/>
  <c r="R606" i="1"/>
  <c r="T606" i="1"/>
  <c r="T595" i="1"/>
  <c r="V595" i="1" s="1"/>
  <c r="X595" i="1" s="1"/>
  <c r="Y595" i="1" s="1"/>
  <c r="R590" i="1"/>
  <c r="V590" i="1" s="1"/>
  <c r="X590" i="1" s="1"/>
  <c r="Y590" i="1" s="1"/>
  <c r="T590" i="1"/>
  <c r="R566" i="1"/>
  <c r="T566" i="1"/>
  <c r="T552" i="1"/>
  <c r="V552" i="1" s="1"/>
  <c r="X552" i="1" s="1"/>
  <c r="Y552" i="1" s="1"/>
  <c r="R534" i="1"/>
  <c r="T534" i="1"/>
  <c r="T520" i="1"/>
  <c r="V520" i="1" s="1"/>
  <c r="X520" i="1" s="1"/>
  <c r="Y520" i="1" s="1"/>
  <c r="T867" i="1"/>
  <c r="V867" i="1" s="1"/>
  <c r="X867" i="1" s="1"/>
  <c r="Y867" i="1" s="1"/>
  <c r="T713" i="1"/>
  <c r="V713" i="1" s="1"/>
  <c r="X713" i="1" s="1"/>
  <c r="Y713" i="1" s="1"/>
  <c r="V592" i="1"/>
  <c r="X592" i="1" s="1"/>
  <c r="Y592" i="1" s="1"/>
  <c r="V568" i="1"/>
  <c r="X568" i="1" s="1"/>
  <c r="Y568" i="1" s="1"/>
  <c r="V536" i="1"/>
  <c r="X536" i="1" s="1"/>
  <c r="Y536" i="1" s="1"/>
  <c r="V517" i="1"/>
  <c r="X517" i="1" s="1"/>
  <c r="Y517" i="1" s="1"/>
  <c r="V421" i="1"/>
  <c r="X421" i="1" s="1"/>
  <c r="Y421" i="1" s="1"/>
  <c r="R634" i="1"/>
  <c r="T634" i="1"/>
  <c r="R570" i="1"/>
  <c r="T570" i="1"/>
  <c r="R521" i="1"/>
  <c r="T521" i="1"/>
  <c r="R506" i="1"/>
  <c r="T506" i="1"/>
  <c r="R442" i="1"/>
  <c r="T442" i="1"/>
  <c r="V402" i="1"/>
  <c r="X402" i="1" s="1"/>
  <c r="Y402" i="1" s="1"/>
  <c r="V322" i="1"/>
  <c r="X322" i="1" s="1"/>
  <c r="Y322" i="1" s="1"/>
  <c r="R658" i="1"/>
  <c r="T658" i="1"/>
  <c r="R625" i="1"/>
  <c r="T625" i="1"/>
  <c r="V580" i="1"/>
  <c r="X580" i="1" s="1"/>
  <c r="Y580" i="1" s="1"/>
  <c r="R383" i="1"/>
  <c r="T383" i="1"/>
  <c r="T369" i="1"/>
  <c r="V369" i="1" s="1"/>
  <c r="X369" i="1" s="1"/>
  <c r="Y369" i="1" s="1"/>
  <c r="R351" i="1"/>
  <c r="T351" i="1"/>
  <c r="R319" i="1"/>
  <c r="T319" i="1"/>
  <c r="R287" i="1"/>
  <c r="T287" i="1"/>
  <c r="V911" i="1"/>
  <c r="X911" i="1" s="1"/>
  <c r="Y911" i="1" s="1"/>
  <c r="V772" i="1"/>
  <c r="X772" i="1" s="1"/>
  <c r="Y772" i="1" s="1"/>
  <c r="T540" i="1"/>
  <c r="V540" i="1" s="1"/>
  <c r="X540" i="1" s="1"/>
  <c r="Y540" i="1" s="1"/>
  <c r="T476" i="1"/>
  <c r="V460" i="1"/>
  <c r="X460" i="1" s="1"/>
  <c r="Y460" i="1" s="1"/>
  <c r="T381" i="1"/>
  <c r="V381" i="1" s="1"/>
  <c r="X381" i="1" s="1"/>
  <c r="Y381" i="1" s="1"/>
  <c r="R315" i="1"/>
  <c r="T315" i="1"/>
  <c r="T298" i="1"/>
  <c r="V251" i="1"/>
  <c r="X251" i="1" s="1"/>
  <c r="Y251" i="1" s="1"/>
  <c r="R546" i="1"/>
  <c r="T546" i="1"/>
  <c r="R482" i="1"/>
  <c r="T482" i="1"/>
  <c r="T389" i="1"/>
  <c r="T338" i="1"/>
  <c r="V338" i="1" s="1"/>
  <c r="X338" i="1" s="1"/>
  <c r="Y338" i="1" s="1"/>
  <c r="T306" i="1"/>
  <c r="V306" i="1" s="1"/>
  <c r="X306" i="1" s="1"/>
  <c r="Y306" i="1" s="1"/>
  <c r="T444" i="1"/>
  <c r="V444" i="1" s="1"/>
  <c r="X444" i="1" s="1"/>
  <c r="Y444" i="1" s="1"/>
  <c r="T333" i="1"/>
  <c r="T585" i="1"/>
  <c r="R387" i="1"/>
  <c r="T387" i="1"/>
  <c r="V363" i="1"/>
  <c r="X363" i="1" s="1"/>
  <c r="Y363" i="1" s="1"/>
  <c r="T354" i="1"/>
  <c r="V354" i="1" s="1"/>
  <c r="X354" i="1" s="1"/>
  <c r="Y354" i="1" s="1"/>
  <c r="R323" i="1"/>
  <c r="T323" i="1"/>
  <c r="V299" i="1"/>
  <c r="X299" i="1" s="1"/>
  <c r="Y299" i="1" s="1"/>
  <c r="T290" i="1"/>
  <c r="V290" i="1" s="1"/>
  <c r="X290" i="1" s="1"/>
  <c r="Y290" i="1" s="1"/>
  <c r="T236" i="1"/>
  <c r="V236" i="1" s="1"/>
  <c r="X236" i="1" s="1"/>
  <c r="Y236" i="1" s="1"/>
  <c r="T223" i="1"/>
  <c r="V223" i="1" s="1"/>
  <c r="X223" i="1" s="1"/>
  <c r="Y223" i="1" s="1"/>
  <c r="R218" i="1"/>
  <c r="T218" i="1"/>
  <c r="T204" i="1"/>
  <c r="V204" i="1" s="1"/>
  <c r="X204" i="1" s="1"/>
  <c r="Y204" i="1" s="1"/>
  <c r="T191" i="1"/>
  <c r="V191" i="1" s="1"/>
  <c r="X191" i="1" s="1"/>
  <c r="Y191" i="1" s="1"/>
  <c r="R186" i="1"/>
  <c r="T186" i="1"/>
  <c r="T172" i="1"/>
  <c r="V172" i="1" s="1"/>
  <c r="X172" i="1" s="1"/>
  <c r="Y172" i="1" s="1"/>
  <c r="T159" i="1"/>
  <c r="V159" i="1" s="1"/>
  <c r="X159" i="1" s="1"/>
  <c r="Y159" i="1" s="1"/>
  <c r="R154" i="1"/>
  <c r="T154" i="1"/>
  <c r="V530" i="1"/>
  <c r="X530" i="1" s="1"/>
  <c r="Y530" i="1" s="1"/>
  <c r="T247" i="1"/>
  <c r="T513" i="1"/>
  <c r="V513" i="1" s="1"/>
  <c r="X513" i="1" s="1"/>
  <c r="Y513" i="1" s="1"/>
  <c r="T243" i="1"/>
  <c r="V243" i="1" s="1"/>
  <c r="X243" i="1" s="1"/>
  <c r="Y243" i="1" s="1"/>
  <c r="R214" i="1"/>
  <c r="T214" i="1"/>
  <c r="R182" i="1"/>
  <c r="T182" i="1"/>
  <c r="V307" i="1"/>
  <c r="X307" i="1" s="1"/>
  <c r="Y307" i="1" s="1"/>
  <c r="R109" i="1"/>
  <c r="T109" i="1"/>
  <c r="T89" i="1"/>
  <c r="R89" i="1"/>
  <c r="V77" i="1"/>
  <c r="X77" i="1" s="1"/>
  <c r="Y77" i="1" s="1"/>
  <c r="V49" i="1"/>
  <c r="X49" i="1" s="1"/>
  <c r="Y49" i="1" s="1"/>
  <c r="R121" i="1"/>
  <c r="T121" i="1"/>
  <c r="T95" i="1"/>
  <c r="R95" i="1"/>
  <c r="T87" i="1"/>
  <c r="R87" i="1"/>
  <c r="V87" i="1" s="1"/>
  <c r="X87" i="1" s="1"/>
  <c r="Y87" i="1" s="1"/>
  <c r="T58" i="1"/>
  <c r="V58" i="1" s="1"/>
  <c r="X58" i="1" s="1"/>
  <c r="Y58" i="1" s="1"/>
  <c r="V38" i="1"/>
  <c r="X38" i="1" s="1"/>
  <c r="Y38" i="1" s="1"/>
  <c r="V22" i="1"/>
  <c r="X22" i="1" s="1"/>
  <c r="Y22" i="1" s="1"/>
  <c r="R52" i="1"/>
  <c r="T52" i="1"/>
  <c r="R133" i="1"/>
  <c r="V133" i="1" s="1"/>
  <c r="X133" i="1" s="1"/>
  <c r="Y133" i="1" s="1"/>
  <c r="T133" i="1"/>
  <c r="V71" i="1"/>
  <c r="X71" i="1" s="1"/>
  <c r="Y71" i="1" s="1"/>
  <c r="V339" i="1"/>
  <c r="X339" i="1" s="1"/>
  <c r="Y339" i="1" s="1"/>
  <c r="R60" i="1"/>
  <c r="T60" i="1"/>
  <c r="R44" i="1"/>
  <c r="T44" i="1"/>
  <c r="T42" i="1"/>
  <c r="V42" i="1" s="1"/>
  <c r="X42" i="1" s="1"/>
  <c r="Y42" i="1" s="1"/>
  <c r="V31" i="1"/>
  <c r="X31" i="1" s="1"/>
  <c r="Y31" i="1" s="1"/>
  <c r="R17" i="1"/>
  <c r="T17" i="1"/>
  <c r="T3" i="1"/>
  <c r="V3" i="1" s="1"/>
  <c r="X3" i="1" s="1"/>
  <c r="Y3" i="1" s="1"/>
  <c r="T57" i="1"/>
  <c r="V57" i="1" s="1"/>
  <c r="X57" i="1" s="1"/>
  <c r="Y57" i="1" s="1"/>
  <c r="T24" i="1"/>
  <c r="V24" i="1" s="1"/>
  <c r="X24" i="1" s="1"/>
  <c r="Y24" i="1" s="1"/>
  <c r="V36" i="1"/>
  <c r="X36" i="1" s="1"/>
  <c r="Y36" i="1" s="1"/>
  <c r="T7" i="1"/>
  <c r="V7" i="1" s="1"/>
  <c r="X7" i="1" s="1"/>
  <c r="Y7" i="1" s="1"/>
  <c r="T32" i="1"/>
  <c r="V32" i="1" s="1"/>
  <c r="X32" i="1" s="1"/>
  <c r="Y32" i="1" s="1"/>
  <c r="T30" i="1"/>
  <c r="V30" i="1" s="1"/>
  <c r="X30" i="1" s="1"/>
  <c r="Y30" i="1" s="1"/>
  <c r="R914" i="1"/>
  <c r="T914" i="1"/>
  <c r="R850" i="1"/>
  <c r="T850" i="1"/>
  <c r="T892" i="1"/>
  <c r="V892" i="1" s="1"/>
  <c r="X892" i="1" s="1"/>
  <c r="Y892" i="1" s="1"/>
  <c r="R844" i="1"/>
  <c r="V844" i="1" s="1"/>
  <c r="X844" i="1" s="1"/>
  <c r="Y844" i="1" s="1"/>
  <c r="T844" i="1"/>
  <c r="R878" i="1"/>
  <c r="T878" i="1"/>
  <c r="V651" i="1"/>
  <c r="X651" i="1" s="1"/>
  <c r="Y651" i="1" s="1"/>
  <c r="R785" i="1"/>
  <c r="T785" i="1"/>
  <c r="R670" i="1"/>
  <c r="T670" i="1"/>
  <c r="R638" i="1"/>
  <c r="T638" i="1"/>
  <c r="V627" i="1"/>
  <c r="X627" i="1" s="1"/>
  <c r="Y627" i="1" s="1"/>
  <c r="V499" i="1"/>
  <c r="X499" i="1" s="1"/>
  <c r="Y499" i="1" s="1"/>
  <c r="V776" i="1"/>
  <c r="X776" i="1" s="1"/>
  <c r="Y776" i="1" s="1"/>
  <c r="R735" i="1"/>
  <c r="T735" i="1"/>
  <c r="R714" i="1"/>
  <c r="T714" i="1"/>
  <c r="R682" i="1"/>
  <c r="T682" i="1"/>
  <c r="V652" i="1"/>
  <c r="X652" i="1" s="1"/>
  <c r="Y652" i="1" s="1"/>
  <c r="R614" i="1"/>
  <c r="T614" i="1"/>
  <c r="T699" i="1"/>
  <c r="R699" i="1"/>
  <c r="R641" i="1"/>
  <c r="T641" i="1"/>
  <c r="V608" i="1"/>
  <c r="X608" i="1" s="1"/>
  <c r="Y608" i="1" s="1"/>
  <c r="R465" i="1"/>
  <c r="T465" i="1"/>
  <c r="V353" i="1"/>
  <c r="X353" i="1" s="1"/>
  <c r="Y353" i="1" s="1"/>
  <c r="R278" i="1"/>
  <c r="T278" i="1"/>
  <c r="T256" i="1"/>
  <c r="R256" i="1"/>
  <c r="V256" i="1" s="1"/>
  <c r="X256" i="1" s="1"/>
  <c r="Y256" i="1" s="1"/>
  <c r="V434" i="1"/>
  <c r="X434" i="1" s="1"/>
  <c r="Y434" i="1" s="1"/>
  <c r="R490" i="1"/>
  <c r="T490" i="1"/>
  <c r="R426" i="1"/>
  <c r="T426" i="1"/>
  <c r="R326" i="1"/>
  <c r="T326" i="1"/>
  <c r="T386" i="1"/>
  <c r="V386" i="1" s="1"/>
  <c r="X386" i="1" s="1"/>
  <c r="Y386" i="1" s="1"/>
  <c r="R355" i="1"/>
  <c r="T355" i="1"/>
  <c r="R202" i="1"/>
  <c r="T202" i="1"/>
  <c r="T449" i="1"/>
  <c r="V449" i="1" s="1"/>
  <c r="X449" i="1" s="1"/>
  <c r="Y449" i="1" s="1"/>
  <c r="T455" i="1"/>
  <c r="V455" i="1" s="1"/>
  <c r="X455" i="1" s="1"/>
  <c r="Y455" i="1" s="1"/>
  <c r="R398" i="1"/>
  <c r="T398" i="1"/>
  <c r="V104" i="1"/>
  <c r="X104" i="1" s="1"/>
  <c r="Y104" i="1" s="1"/>
  <c r="T97" i="1"/>
  <c r="R97" i="1"/>
  <c r="V97" i="1" s="1"/>
  <c r="X97" i="1" s="1"/>
  <c r="Y97" i="1" s="1"/>
  <c r="V80" i="1"/>
  <c r="X80" i="1" s="1"/>
  <c r="Y80" i="1" s="1"/>
  <c r="V140" i="1"/>
  <c r="X140" i="1" s="1"/>
  <c r="Y140" i="1" s="1"/>
  <c r="V371" i="1"/>
  <c r="X371" i="1" s="1"/>
  <c r="Y371" i="1" s="1"/>
  <c r="V43" i="1"/>
  <c r="X43" i="1" s="1"/>
  <c r="Y43" i="1" s="1"/>
  <c r="R5" i="1"/>
  <c r="T5" i="1"/>
  <c r="T912" i="1"/>
  <c r="V912" i="1" s="1"/>
  <c r="X912" i="1" s="1"/>
  <c r="Y912" i="1" s="1"/>
  <c r="R907" i="1"/>
  <c r="T907" i="1"/>
  <c r="R891" i="1"/>
  <c r="T891" i="1"/>
  <c r="V880" i="1"/>
  <c r="X880" i="1" s="1"/>
  <c r="Y880" i="1" s="1"/>
  <c r="V831" i="1"/>
  <c r="X831" i="1" s="1"/>
  <c r="Y831" i="1" s="1"/>
  <c r="T916" i="1"/>
  <c r="V916" i="1" s="1"/>
  <c r="X916" i="1" s="1"/>
  <c r="Y916" i="1" s="1"/>
  <c r="V838" i="1"/>
  <c r="X838" i="1" s="1"/>
  <c r="Y838" i="1" s="1"/>
  <c r="T815" i="1"/>
  <c r="V815" i="1" s="1"/>
  <c r="X815" i="1" s="1"/>
  <c r="Y815" i="1" s="1"/>
  <c r="R903" i="1"/>
  <c r="T903" i="1"/>
  <c r="T806" i="1"/>
  <c r="V806" i="1" s="1"/>
  <c r="X806" i="1" s="1"/>
  <c r="Y806" i="1" s="1"/>
  <c r="R801" i="1"/>
  <c r="T801" i="1"/>
  <c r="T795" i="1"/>
  <c r="V795" i="1" s="1"/>
  <c r="X795" i="1" s="1"/>
  <c r="Y795" i="1" s="1"/>
  <c r="T790" i="1"/>
  <c r="V790" i="1" s="1"/>
  <c r="X790" i="1" s="1"/>
  <c r="Y790" i="1" s="1"/>
  <c r="R823" i="1"/>
  <c r="T823" i="1"/>
  <c r="V780" i="1"/>
  <c r="X780" i="1" s="1"/>
  <c r="Y780" i="1" s="1"/>
  <c r="V764" i="1"/>
  <c r="X764" i="1" s="1"/>
  <c r="Y764" i="1" s="1"/>
  <c r="V748" i="1"/>
  <c r="X748" i="1" s="1"/>
  <c r="Y748" i="1" s="1"/>
  <c r="V732" i="1"/>
  <c r="X732" i="1" s="1"/>
  <c r="Y732" i="1" s="1"/>
  <c r="V716" i="1"/>
  <c r="X716" i="1" s="1"/>
  <c r="Y716" i="1" s="1"/>
  <c r="V684" i="1"/>
  <c r="X684" i="1" s="1"/>
  <c r="Y684" i="1" s="1"/>
  <c r="V863" i="1"/>
  <c r="X863" i="1" s="1"/>
  <c r="Y863" i="1" s="1"/>
  <c r="T839" i="1"/>
  <c r="V839" i="1" s="1"/>
  <c r="X839" i="1" s="1"/>
  <c r="Y839" i="1" s="1"/>
  <c r="T774" i="1"/>
  <c r="V774" i="1" s="1"/>
  <c r="X774" i="1" s="1"/>
  <c r="Y774" i="1" s="1"/>
  <c r="T753" i="1"/>
  <c r="V753" i="1" s="1"/>
  <c r="X753" i="1" s="1"/>
  <c r="Y753" i="1" s="1"/>
  <c r="V733" i="1"/>
  <c r="X733" i="1" s="1"/>
  <c r="Y733" i="1" s="1"/>
  <c r="V717" i="1"/>
  <c r="X717" i="1" s="1"/>
  <c r="Y717" i="1" s="1"/>
  <c r="V701" i="1"/>
  <c r="X701" i="1" s="1"/>
  <c r="Y701" i="1" s="1"/>
  <c r="V685" i="1"/>
  <c r="X685" i="1" s="1"/>
  <c r="Y685" i="1" s="1"/>
  <c r="T763" i="1"/>
  <c r="R763" i="1"/>
  <c r="V763" i="1" s="1"/>
  <c r="X763" i="1" s="1"/>
  <c r="Y763" i="1" s="1"/>
  <c r="V669" i="1"/>
  <c r="X669" i="1" s="1"/>
  <c r="Y669" i="1" s="1"/>
  <c r="T645" i="1"/>
  <c r="V645" i="1" s="1"/>
  <c r="X645" i="1" s="1"/>
  <c r="Y645" i="1" s="1"/>
  <c r="T778" i="1"/>
  <c r="V778" i="1" s="1"/>
  <c r="X778" i="1" s="1"/>
  <c r="Y778" i="1" s="1"/>
  <c r="V712" i="1"/>
  <c r="X712" i="1" s="1"/>
  <c r="Y712" i="1" s="1"/>
  <c r="T576" i="1"/>
  <c r="V576" i="1" s="1"/>
  <c r="X576" i="1" s="1"/>
  <c r="Y576" i="1" s="1"/>
  <c r="R558" i="1"/>
  <c r="T558" i="1"/>
  <c r="R526" i="1"/>
  <c r="T526" i="1"/>
  <c r="T507" i="1"/>
  <c r="V507" i="1" s="1"/>
  <c r="X507" i="1" s="1"/>
  <c r="Y507" i="1" s="1"/>
  <c r="R502" i="1"/>
  <c r="T502" i="1"/>
  <c r="T491" i="1"/>
  <c r="V491" i="1" s="1"/>
  <c r="X491" i="1" s="1"/>
  <c r="Y491" i="1" s="1"/>
  <c r="R486" i="1"/>
  <c r="T486" i="1"/>
  <c r="T475" i="1"/>
  <c r="V475" i="1" s="1"/>
  <c r="X475" i="1" s="1"/>
  <c r="Y475" i="1" s="1"/>
  <c r="R470" i="1"/>
  <c r="T470" i="1"/>
  <c r="T459" i="1"/>
  <c r="V459" i="1" s="1"/>
  <c r="X459" i="1" s="1"/>
  <c r="Y459" i="1" s="1"/>
  <c r="R454" i="1"/>
  <c r="T454" i="1"/>
  <c r="T443" i="1"/>
  <c r="V443" i="1" s="1"/>
  <c r="X443" i="1" s="1"/>
  <c r="Y443" i="1" s="1"/>
  <c r="R438" i="1"/>
  <c r="T438" i="1"/>
  <c r="T427" i="1"/>
  <c r="V427" i="1" s="1"/>
  <c r="X427" i="1" s="1"/>
  <c r="Y427" i="1" s="1"/>
  <c r="R422" i="1"/>
  <c r="T422" i="1"/>
  <c r="T411" i="1"/>
  <c r="V411" i="1" s="1"/>
  <c r="X411" i="1" s="1"/>
  <c r="Y411" i="1" s="1"/>
  <c r="R406" i="1"/>
  <c r="T406" i="1"/>
  <c r="R866" i="1"/>
  <c r="T866" i="1"/>
  <c r="V680" i="1"/>
  <c r="X680" i="1" s="1"/>
  <c r="Y680" i="1" s="1"/>
  <c r="T621" i="1"/>
  <c r="V621" i="1" s="1"/>
  <c r="X621" i="1" s="1"/>
  <c r="Y621" i="1" s="1"/>
  <c r="V613" i="1"/>
  <c r="X613" i="1" s="1"/>
  <c r="Y613" i="1" s="1"/>
  <c r="T589" i="1"/>
  <c r="V589" i="1" s="1"/>
  <c r="X589" i="1" s="1"/>
  <c r="Y589" i="1" s="1"/>
  <c r="V581" i="1"/>
  <c r="X581" i="1" s="1"/>
  <c r="Y581" i="1" s="1"/>
  <c r="T565" i="1"/>
  <c r="V565" i="1" s="1"/>
  <c r="X565" i="1" s="1"/>
  <c r="Y565" i="1" s="1"/>
  <c r="V557" i="1"/>
  <c r="X557" i="1" s="1"/>
  <c r="Y557" i="1" s="1"/>
  <c r="T533" i="1"/>
  <c r="V533" i="1" s="1"/>
  <c r="X533" i="1" s="1"/>
  <c r="Y533" i="1" s="1"/>
  <c r="T501" i="1"/>
  <c r="V501" i="1" s="1"/>
  <c r="X501" i="1" s="1"/>
  <c r="Y501" i="1" s="1"/>
  <c r="T469" i="1"/>
  <c r="V469" i="1" s="1"/>
  <c r="X469" i="1" s="1"/>
  <c r="Y469" i="1" s="1"/>
  <c r="T437" i="1"/>
  <c r="V437" i="1" s="1"/>
  <c r="X437" i="1" s="1"/>
  <c r="Y437" i="1" s="1"/>
  <c r="T405" i="1"/>
  <c r="V405" i="1" s="1"/>
  <c r="X405" i="1" s="1"/>
  <c r="Y405" i="1" s="1"/>
  <c r="T766" i="1"/>
  <c r="V766" i="1" s="1"/>
  <c r="X766" i="1" s="1"/>
  <c r="Y766" i="1" s="1"/>
  <c r="T756" i="1"/>
  <c r="V756" i="1" s="1"/>
  <c r="X756" i="1" s="1"/>
  <c r="Y756" i="1" s="1"/>
  <c r="T644" i="1"/>
  <c r="V644" i="1" s="1"/>
  <c r="X644" i="1" s="1"/>
  <c r="Y644" i="1" s="1"/>
  <c r="V585" i="1"/>
  <c r="X585" i="1" s="1"/>
  <c r="Y585" i="1" s="1"/>
  <c r="V519" i="1"/>
  <c r="X519" i="1" s="1"/>
  <c r="Y519" i="1" s="1"/>
  <c r="T516" i="1"/>
  <c r="V516" i="1" s="1"/>
  <c r="X516" i="1" s="1"/>
  <c r="Y516" i="1" s="1"/>
  <c r="T505" i="1"/>
  <c r="V505" i="1" s="1"/>
  <c r="X505" i="1" s="1"/>
  <c r="Y505" i="1" s="1"/>
  <c r="V476" i="1"/>
  <c r="X476" i="1" s="1"/>
  <c r="Y476" i="1" s="1"/>
  <c r="R457" i="1"/>
  <c r="T457" i="1"/>
  <c r="V389" i="1"/>
  <c r="X389" i="1" s="1"/>
  <c r="Y389" i="1" s="1"/>
  <c r="V378" i="1"/>
  <c r="X378" i="1" s="1"/>
  <c r="Y378" i="1" s="1"/>
  <c r="V333" i="1"/>
  <c r="X333" i="1" s="1"/>
  <c r="Y333" i="1" s="1"/>
  <c r="V298" i="1"/>
  <c r="X298" i="1" s="1"/>
  <c r="Y298" i="1" s="1"/>
  <c r="T665" i="1"/>
  <c r="V665" i="1" s="1"/>
  <c r="X665" i="1" s="1"/>
  <c r="Y665" i="1" s="1"/>
  <c r="R578" i="1"/>
  <c r="T578" i="1"/>
  <c r="T471" i="1"/>
  <c r="V471" i="1" s="1"/>
  <c r="X471" i="1" s="1"/>
  <c r="Y471" i="1" s="1"/>
  <c r="R375" i="1"/>
  <c r="T375" i="1"/>
  <c r="R343" i="1"/>
  <c r="T343" i="1"/>
  <c r="R311" i="1"/>
  <c r="T311" i="1"/>
  <c r="R279" i="1"/>
  <c r="T279" i="1"/>
  <c r="V759" i="1"/>
  <c r="X759" i="1" s="1"/>
  <c r="Y759" i="1" s="1"/>
  <c r="V702" i="1"/>
  <c r="X702" i="1" s="1"/>
  <c r="Y702" i="1" s="1"/>
  <c r="R666" i="1"/>
  <c r="T666" i="1"/>
  <c r="T628" i="1"/>
  <c r="V628" i="1" s="1"/>
  <c r="X628" i="1" s="1"/>
  <c r="Y628" i="1" s="1"/>
  <c r="T686" i="1"/>
  <c r="V686" i="1" s="1"/>
  <c r="X686" i="1" s="1"/>
  <c r="Y686" i="1" s="1"/>
  <c r="T553" i="1"/>
  <c r="V553" i="1" s="1"/>
  <c r="X553" i="1" s="1"/>
  <c r="Y553" i="1" s="1"/>
  <c r="R458" i="1"/>
  <c r="T458" i="1"/>
  <c r="T394" i="1"/>
  <c r="V394" i="1" s="1"/>
  <c r="X394" i="1" s="1"/>
  <c r="Y394" i="1" s="1"/>
  <c r="T349" i="1"/>
  <c r="V349" i="1" s="1"/>
  <c r="X349" i="1" s="1"/>
  <c r="Y349" i="1" s="1"/>
  <c r="R283" i="1"/>
  <c r="T283" i="1"/>
  <c r="T269" i="1"/>
  <c r="V269" i="1" s="1"/>
  <c r="X269" i="1" s="1"/>
  <c r="Y269" i="1" s="1"/>
  <c r="T257" i="1"/>
  <c r="V257" i="1" s="1"/>
  <c r="X257" i="1" s="1"/>
  <c r="Y257" i="1" s="1"/>
  <c r="V247" i="1"/>
  <c r="X247" i="1" s="1"/>
  <c r="Y247" i="1" s="1"/>
  <c r="V231" i="1"/>
  <c r="X231" i="1" s="1"/>
  <c r="Y231" i="1" s="1"/>
  <c r="V215" i="1"/>
  <c r="X215" i="1" s="1"/>
  <c r="Y215" i="1" s="1"/>
  <c r="T760" i="1"/>
  <c r="V760" i="1" s="1"/>
  <c r="X760" i="1" s="1"/>
  <c r="Y760" i="1" s="1"/>
  <c r="T489" i="1"/>
  <c r="V489" i="1" s="1"/>
  <c r="X489" i="1" s="1"/>
  <c r="Y489" i="1" s="1"/>
  <c r="T370" i="1"/>
  <c r="V370" i="1" s="1"/>
  <c r="X370" i="1" s="1"/>
  <c r="Y370" i="1" s="1"/>
  <c r="V255" i="1"/>
  <c r="X255" i="1" s="1"/>
  <c r="Y255" i="1" s="1"/>
  <c r="V607" i="1"/>
  <c r="X607" i="1" s="1"/>
  <c r="Y607" i="1" s="1"/>
  <c r="T508" i="1"/>
  <c r="V508" i="1" s="1"/>
  <c r="X508" i="1" s="1"/>
  <c r="Y508" i="1" s="1"/>
  <c r="T365" i="1"/>
  <c r="V365" i="1" s="1"/>
  <c r="X365" i="1" s="1"/>
  <c r="Y365" i="1" s="1"/>
  <c r="R586" i="1"/>
  <c r="T586" i="1"/>
  <c r="V376" i="1"/>
  <c r="X376" i="1" s="1"/>
  <c r="Y376" i="1" s="1"/>
  <c r="V312" i="1"/>
  <c r="X312" i="1" s="1"/>
  <c r="Y312" i="1" s="1"/>
  <c r="V268" i="1"/>
  <c r="X268" i="1" s="1"/>
  <c r="Y268" i="1" s="1"/>
  <c r="T215" i="1"/>
  <c r="R210" i="1"/>
  <c r="T210" i="1"/>
  <c r="T183" i="1"/>
  <c r="V183" i="1" s="1"/>
  <c r="X183" i="1" s="1"/>
  <c r="Y183" i="1" s="1"/>
  <c r="R178" i="1"/>
  <c r="T178" i="1"/>
  <c r="V142" i="1"/>
  <c r="X142" i="1" s="1"/>
  <c r="Y142" i="1" s="1"/>
  <c r="V134" i="1"/>
  <c r="X134" i="1" s="1"/>
  <c r="Y134" i="1" s="1"/>
  <c r="V126" i="1"/>
  <c r="X126" i="1" s="1"/>
  <c r="Y126" i="1" s="1"/>
  <c r="V118" i="1"/>
  <c r="X118" i="1" s="1"/>
  <c r="Y118" i="1" s="1"/>
  <c r="V110" i="1"/>
  <c r="X110" i="1" s="1"/>
  <c r="Y110" i="1" s="1"/>
  <c r="V102" i="1"/>
  <c r="X102" i="1" s="1"/>
  <c r="Y102" i="1" s="1"/>
  <c r="V392" i="1"/>
  <c r="X392" i="1" s="1"/>
  <c r="Y392" i="1" s="1"/>
  <c r="T373" i="1"/>
  <c r="V373" i="1" s="1"/>
  <c r="X373" i="1" s="1"/>
  <c r="Y373" i="1" s="1"/>
  <c r="V328" i="1"/>
  <c r="X328" i="1" s="1"/>
  <c r="Y328" i="1" s="1"/>
  <c r="T309" i="1"/>
  <c r="V309" i="1" s="1"/>
  <c r="X309" i="1" s="1"/>
  <c r="Y309" i="1" s="1"/>
  <c r="T249" i="1"/>
  <c r="V249" i="1" s="1"/>
  <c r="X249" i="1" s="1"/>
  <c r="Y249" i="1" s="1"/>
  <c r="R225" i="1"/>
  <c r="T225" i="1"/>
  <c r="R209" i="1"/>
  <c r="V209" i="1" s="1"/>
  <c r="X209" i="1" s="1"/>
  <c r="Y209" i="1" s="1"/>
  <c r="T209" i="1"/>
  <c r="R193" i="1"/>
  <c r="T193" i="1"/>
  <c r="R177" i="1"/>
  <c r="V177" i="1" s="1"/>
  <c r="X177" i="1" s="1"/>
  <c r="Y177" i="1" s="1"/>
  <c r="T177" i="1"/>
  <c r="R161" i="1"/>
  <c r="T161" i="1"/>
  <c r="T617" i="1"/>
  <c r="V617" i="1" s="1"/>
  <c r="X617" i="1" s="1"/>
  <c r="Y617" i="1" s="1"/>
  <c r="R514" i="1"/>
  <c r="T514" i="1"/>
  <c r="V320" i="1"/>
  <c r="X320" i="1" s="1"/>
  <c r="Y320" i="1" s="1"/>
  <c r="V252" i="1"/>
  <c r="X252" i="1" s="1"/>
  <c r="Y252" i="1" s="1"/>
  <c r="T245" i="1"/>
  <c r="V245" i="1" s="1"/>
  <c r="X245" i="1" s="1"/>
  <c r="Y245" i="1" s="1"/>
  <c r="T235" i="1"/>
  <c r="V235" i="1" s="1"/>
  <c r="X235" i="1" s="1"/>
  <c r="Y235" i="1" s="1"/>
  <c r="R222" i="1"/>
  <c r="T222" i="1"/>
  <c r="T208" i="1"/>
  <c r="V208" i="1" s="1"/>
  <c r="X208" i="1" s="1"/>
  <c r="Y208" i="1" s="1"/>
  <c r="R190" i="1"/>
  <c r="T190" i="1"/>
  <c r="T176" i="1"/>
  <c r="V176" i="1" s="1"/>
  <c r="X176" i="1" s="1"/>
  <c r="Y176" i="1" s="1"/>
  <c r="R158" i="1"/>
  <c r="T158" i="1"/>
  <c r="T150" i="1"/>
  <c r="V150" i="1" s="1"/>
  <c r="X150" i="1" s="1"/>
  <c r="Y150" i="1" s="1"/>
  <c r="T136" i="1"/>
  <c r="V136" i="1" s="1"/>
  <c r="X136" i="1" s="1"/>
  <c r="Y136" i="1" s="1"/>
  <c r="V120" i="1"/>
  <c r="X120" i="1" s="1"/>
  <c r="Y120" i="1" s="1"/>
  <c r="T73" i="1"/>
  <c r="V73" i="1" s="1"/>
  <c r="X73" i="1" s="1"/>
  <c r="Y73" i="1" s="1"/>
  <c r="V259" i="1"/>
  <c r="X259" i="1" s="1"/>
  <c r="Y259" i="1" s="1"/>
  <c r="T148" i="1"/>
  <c r="V148" i="1" s="1"/>
  <c r="X148" i="1" s="1"/>
  <c r="Y148" i="1" s="1"/>
  <c r="R137" i="1"/>
  <c r="T137" i="1"/>
  <c r="V34" i="1"/>
  <c r="X34" i="1" s="1"/>
  <c r="Y34" i="1" s="1"/>
  <c r="V124" i="1"/>
  <c r="X124" i="1" s="1"/>
  <c r="Y124" i="1" s="1"/>
  <c r="T108" i="1"/>
  <c r="V108" i="1" s="1"/>
  <c r="X108" i="1" s="1"/>
  <c r="Y108" i="1" s="1"/>
  <c r="V84" i="1"/>
  <c r="X84" i="1" s="1"/>
  <c r="Y84" i="1" s="1"/>
  <c r="T144" i="1"/>
  <c r="V144" i="1" s="1"/>
  <c r="X144" i="1" s="1"/>
  <c r="Y144" i="1" s="1"/>
  <c r="T112" i="1"/>
  <c r="V112" i="1" s="1"/>
  <c r="X112" i="1" s="1"/>
  <c r="Y112" i="1" s="1"/>
  <c r="V79" i="1"/>
  <c r="X79" i="1" s="1"/>
  <c r="Y79" i="1" s="1"/>
  <c r="V75" i="1"/>
  <c r="X75" i="1" s="1"/>
  <c r="Y75" i="1" s="1"/>
  <c r="V92" i="1"/>
  <c r="X92" i="1" s="1"/>
  <c r="Y92" i="1" s="1"/>
  <c r="R56" i="1"/>
  <c r="T56" i="1"/>
  <c r="T61" i="1"/>
  <c r="V61" i="1" s="1"/>
  <c r="X61" i="1" s="1"/>
  <c r="Y61" i="1" s="1"/>
  <c r="R41" i="1"/>
  <c r="T41" i="1"/>
  <c r="T28" i="1"/>
  <c r="V28" i="1" s="1"/>
  <c r="X28" i="1" s="1"/>
  <c r="Y28" i="1" s="1"/>
  <c r="T26" i="1"/>
  <c r="V26" i="1" s="1"/>
  <c r="X26" i="1" s="1"/>
  <c r="Y26" i="1" s="1"/>
  <c r="T14" i="1"/>
  <c r="V14" i="1" s="1"/>
  <c r="X14" i="1" s="1"/>
  <c r="Y14" i="1" s="1"/>
  <c r="R9" i="1"/>
  <c r="T9" i="1"/>
  <c r="T53" i="1"/>
  <c r="V53" i="1" s="1"/>
  <c r="X53" i="1" s="1"/>
  <c r="Y53" i="1" s="1"/>
  <c r="T15" i="1"/>
  <c r="V15" i="1" s="1"/>
  <c r="X15" i="1" s="1"/>
  <c r="Y15" i="1" s="1"/>
  <c r="T65" i="1"/>
  <c r="V65" i="1" s="1"/>
  <c r="X65" i="1" s="1"/>
  <c r="Y65" i="1" s="1"/>
  <c r="V222" i="1" l="1"/>
  <c r="X222" i="1" s="1"/>
  <c r="Y222" i="1" s="1"/>
  <c r="V801" i="1"/>
  <c r="X801" i="1" s="1"/>
  <c r="Y801" i="1" s="1"/>
  <c r="V202" i="1"/>
  <c r="X202" i="1" s="1"/>
  <c r="Y202" i="1" s="1"/>
  <c r="V52" i="1"/>
  <c r="X52" i="1" s="1"/>
  <c r="Y52" i="1" s="1"/>
  <c r="V323" i="1"/>
  <c r="X323" i="1" s="1"/>
  <c r="Y323" i="1" s="1"/>
  <c r="V387" i="1"/>
  <c r="X387" i="1" s="1"/>
  <c r="Y387" i="1" s="1"/>
  <c r="V482" i="1"/>
  <c r="X482" i="1" s="1"/>
  <c r="Y482" i="1" s="1"/>
  <c r="V746" i="1"/>
  <c r="X746" i="1" s="1"/>
  <c r="Y746" i="1" s="1"/>
  <c r="V64" i="1"/>
  <c r="X64" i="1" s="1"/>
  <c r="Y64" i="1" s="1"/>
  <c r="V450" i="1"/>
  <c r="X450" i="1" s="1"/>
  <c r="Y450" i="1" s="1"/>
  <c r="V641" i="1"/>
  <c r="X641" i="1" s="1"/>
  <c r="Y641" i="1" s="1"/>
  <c r="V614" i="1"/>
  <c r="X614" i="1" s="1"/>
  <c r="Y614" i="1" s="1"/>
  <c r="V319" i="1"/>
  <c r="X319" i="1" s="1"/>
  <c r="Y319" i="1" s="1"/>
  <c r="V625" i="1"/>
  <c r="X625" i="1" s="1"/>
  <c r="Y625" i="1" s="1"/>
  <c r="V851" i="1"/>
  <c r="X851" i="1" s="1"/>
  <c r="Y851" i="1" s="1"/>
  <c r="V538" i="1"/>
  <c r="X538" i="1" s="1"/>
  <c r="Y538" i="1" s="1"/>
  <c r="V125" i="1"/>
  <c r="X125" i="1" s="1"/>
  <c r="Y125" i="1" s="1"/>
  <c r="V174" i="1"/>
  <c r="X174" i="1" s="1"/>
  <c r="Y174" i="1" s="1"/>
  <c r="V169" i="1"/>
  <c r="X169" i="1" s="1"/>
  <c r="Y169" i="1" s="1"/>
  <c r="V201" i="1"/>
  <c r="X201" i="1" s="1"/>
  <c r="Y201" i="1" s="1"/>
  <c r="V899" i="1"/>
  <c r="X899" i="1" s="1"/>
  <c r="Y899" i="1" s="1"/>
  <c r="V230" i="1"/>
  <c r="X230" i="1" s="1"/>
  <c r="Y230" i="1" s="1"/>
  <c r="V250" i="1"/>
  <c r="X250" i="1" s="1"/>
  <c r="Y250" i="1" s="1"/>
  <c r="V271" i="1"/>
  <c r="X271" i="1" s="1"/>
  <c r="Y271" i="1" s="1"/>
  <c r="V399" i="1"/>
  <c r="X399" i="1" s="1"/>
  <c r="Y399" i="1" s="1"/>
  <c r="V137" i="1"/>
  <c r="X137" i="1" s="1"/>
  <c r="Y137" i="1" s="1"/>
  <c r="V406" i="1"/>
  <c r="X406" i="1" s="1"/>
  <c r="Y406" i="1" s="1"/>
  <c r="V470" i="1"/>
  <c r="X470" i="1" s="1"/>
  <c r="Y470" i="1" s="1"/>
  <c r="V5" i="1"/>
  <c r="X5" i="1" s="1"/>
  <c r="Y5" i="1" s="1"/>
  <c r="V426" i="1"/>
  <c r="X426" i="1" s="1"/>
  <c r="Y426" i="1" s="1"/>
  <c r="V315" i="1"/>
  <c r="X315" i="1" s="1"/>
  <c r="Y315" i="1" s="1"/>
  <c r="V442" i="1"/>
  <c r="X442" i="1" s="1"/>
  <c r="Y442" i="1" s="1"/>
  <c r="V521" i="1"/>
  <c r="X521" i="1" s="1"/>
  <c r="Y521" i="1" s="1"/>
  <c r="V634" i="1"/>
  <c r="X634" i="1" s="1"/>
  <c r="Y634" i="1" s="1"/>
  <c r="V117" i="1"/>
  <c r="X117" i="1" s="1"/>
  <c r="Y117" i="1" s="1"/>
  <c r="V166" i="1"/>
  <c r="X166" i="1" s="1"/>
  <c r="Y166" i="1" s="1"/>
  <c r="V618" i="1"/>
  <c r="X618" i="1" s="1"/>
  <c r="Y618" i="1" s="1"/>
  <c r="V792" i="1"/>
  <c r="X792" i="1" s="1"/>
  <c r="Y792" i="1" s="1"/>
  <c r="V327" i="1"/>
  <c r="X327" i="1" s="1"/>
  <c r="Y327" i="1" s="1"/>
  <c r="V391" i="1"/>
  <c r="X391" i="1" s="1"/>
  <c r="Y391" i="1" s="1"/>
  <c r="V382" i="1"/>
  <c r="X382" i="1" s="1"/>
  <c r="Y382" i="1" s="1"/>
  <c r="V379" i="1"/>
  <c r="X379" i="1" s="1"/>
  <c r="Y379" i="1" s="1"/>
  <c r="V554" i="1"/>
  <c r="X554" i="1" s="1"/>
  <c r="Y554" i="1" s="1"/>
  <c r="V874" i="1"/>
  <c r="X874" i="1" s="1"/>
  <c r="Y874" i="1" s="1"/>
  <c r="V47" i="1"/>
  <c r="X47" i="1" s="1"/>
  <c r="Y47" i="1" s="1"/>
  <c r="V10" i="1"/>
  <c r="X10" i="1" s="1"/>
  <c r="Y10" i="1" s="1"/>
  <c r="V228" i="1"/>
  <c r="X228" i="1" s="1"/>
  <c r="Y228" i="1" s="1"/>
  <c r="V325" i="1"/>
  <c r="X325" i="1" s="1"/>
  <c r="Y325" i="1" s="1"/>
  <c r="V417" i="1"/>
  <c r="X417" i="1" s="1"/>
  <c r="Y417" i="1" s="1"/>
  <c r="V155" i="1"/>
  <c r="X155" i="1" s="1"/>
  <c r="Y155" i="1" s="1"/>
  <c r="V187" i="1"/>
  <c r="X187" i="1" s="1"/>
  <c r="Y187" i="1" s="1"/>
  <c r="V219" i="1"/>
  <c r="X219" i="1" s="1"/>
  <c r="Y219" i="1" s="1"/>
  <c r="V577" i="1"/>
  <c r="X577" i="1" s="1"/>
  <c r="Y577" i="1" s="1"/>
  <c r="V441" i="1"/>
  <c r="X441" i="1" s="1"/>
  <c r="Y441" i="1" s="1"/>
  <c r="V302" i="1"/>
  <c r="X302" i="1" s="1"/>
  <c r="Y302" i="1" s="1"/>
  <c r="V374" i="1"/>
  <c r="X374" i="1" s="1"/>
  <c r="Y374" i="1" s="1"/>
  <c r="V497" i="1"/>
  <c r="X497" i="1" s="1"/>
  <c r="Y497" i="1" s="1"/>
  <c r="V548" i="1"/>
  <c r="X548" i="1" s="1"/>
  <c r="Y548" i="1" s="1"/>
  <c r="V456" i="1"/>
  <c r="X456" i="1" s="1"/>
  <c r="Y456" i="1" s="1"/>
  <c r="V472" i="1"/>
  <c r="X472" i="1" s="1"/>
  <c r="Y472" i="1" s="1"/>
  <c r="V488" i="1"/>
  <c r="X488" i="1" s="1"/>
  <c r="Y488" i="1" s="1"/>
  <c r="V504" i="1"/>
  <c r="X504" i="1" s="1"/>
  <c r="Y504" i="1" s="1"/>
  <c r="V528" i="1"/>
  <c r="X528" i="1" s="1"/>
  <c r="Y528" i="1" s="1"/>
  <c r="V773" i="1"/>
  <c r="X773" i="1" s="1"/>
  <c r="Y773" i="1" s="1"/>
  <c r="V676" i="1"/>
  <c r="X676" i="1" s="1"/>
  <c r="Y676" i="1" s="1"/>
  <c r="V688" i="1"/>
  <c r="X688" i="1" s="1"/>
  <c r="Y688" i="1" s="1"/>
  <c r="V840" i="1"/>
  <c r="X840" i="1" s="1"/>
  <c r="Y840" i="1" s="1"/>
  <c r="V631" i="1"/>
  <c r="X631" i="1" s="1"/>
  <c r="Y631" i="1" s="1"/>
  <c r="V663" i="1"/>
  <c r="X663" i="1" s="1"/>
  <c r="Y663" i="1" s="1"/>
  <c r="V796" i="1"/>
  <c r="X796" i="1" s="1"/>
  <c r="Y796" i="1" s="1"/>
  <c r="V897" i="1"/>
  <c r="X897" i="1" s="1"/>
  <c r="Y897" i="1" s="1"/>
  <c r="V906" i="1"/>
  <c r="X906" i="1" s="1"/>
  <c r="Y906" i="1" s="1"/>
  <c r="V35" i="1"/>
  <c r="X35" i="1" s="1"/>
  <c r="Y35" i="1" s="1"/>
  <c r="V46" i="1"/>
  <c r="X46" i="1" s="1"/>
  <c r="Y46" i="1" s="1"/>
  <c r="V145" i="1"/>
  <c r="X145" i="1" s="1"/>
  <c r="Y145" i="1" s="1"/>
  <c r="V93" i="1"/>
  <c r="X93" i="1" s="1"/>
  <c r="Y93" i="1" s="1"/>
  <c r="V184" i="1"/>
  <c r="X184" i="1" s="1"/>
  <c r="Y184" i="1" s="1"/>
  <c r="V151" i="1"/>
  <c r="X151" i="1" s="1"/>
  <c r="Y151" i="1" s="1"/>
  <c r="V265" i="1"/>
  <c r="X265" i="1" s="1"/>
  <c r="Y265" i="1" s="1"/>
  <c r="V266" i="1"/>
  <c r="X266" i="1" s="1"/>
  <c r="Y266" i="1" s="1"/>
  <c r="V412" i="1"/>
  <c r="X412" i="1" s="1"/>
  <c r="Y412" i="1" s="1"/>
  <c r="V273" i="1"/>
  <c r="X273" i="1" s="1"/>
  <c r="Y273" i="1" s="1"/>
  <c r="V524" i="1"/>
  <c r="X524" i="1" s="1"/>
  <c r="Y524" i="1" s="1"/>
  <c r="V569" i="1"/>
  <c r="X569" i="1" s="1"/>
  <c r="Y569" i="1" s="1"/>
  <c r="V294" i="1"/>
  <c r="X294" i="1" s="1"/>
  <c r="Y294" i="1" s="1"/>
  <c r="V366" i="1"/>
  <c r="X366" i="1" s="1"/>
  <c r="Y366" i="1" s="1"/>
  <c r="V493" i="1"/>
  <c r="X493" i="1" s="1"/>
  <c r="Y493" i="1" s="1"/>
  <c r="V692" i="1"/>
  <c r="X692" i="1" s="1"/>
  <c r="Y692" i="1" s="1"/>
  <c r="V560" i="1"/>
  <c r="X560" i="1" s="1"/>
  <c r="Y560" i="1" s="1"/>
  <c r="V724" i="1"/>
  <c r="X724" i="1" s="1"/>
  <c r="Y724" i="1" s="1"/>
  <c r="V423" i="1"/>
  <c r="X423" i="1" s="1"/>
  <c r="Y423" i="1" s="1"/>
  <c r="V503" i="1"/>
  <c r="X503" i="1" s="1"/>
  <c r="Y503" i="1" s="1"/>
  <c r="V615" i="1"/>
  <c r="X615" i="1" s="1"/>
  <c r="Y615" i="1" s="1"/>
  <c r="V720" i="1"/>
  <c r="X720" i="1" s="1"/>
  <c r="Y720" i="1" s="1"/>
  <c r="V858" i="1"/>
  <c r="X858" i="1" s="1"/>
  <c r="Y858" i="1" s="1"/>
  <c r="V825" i="1"/>
  <c r="X825" i="1" s="1"/>
  <c r="Y825" i="1" s="1"/>
  <c r="V890" i="1"/>
  <c r="X890" i="1" s="1"/>
  <c r="Y890" i="1" s="1"/>
  <c r="V18" i="1"/>
  <c r="X18" i="1" s="1"/>
  <c r="Y18" i="1" s="1"/>
  <c r="V160" i="1"/>
  <c r="X160" i="1" s="1"/>
  <c r="Y160" i="1" s="1"/>
  <c r="V224" i="1"/>
  <c r="X224" i="1" s="1"/>
  <c r="Y224" i="1" s="1"/>
  <c r="V196" i="1"/>
  <c r="X196" i="1" s="1"/>
  <c r="Y196" i="1" s="1"/>
  <c r="V500" i="1"/>
  <c r="X500" i="1" s="1"/>
  <c r="Y500" i="1" s="1"/>
  <c r="V346" i="1"/>
  <c r="X346" i="1" s="1"/>
  <c r="Y346" i="1" s="1"/>
  <c r="V761" i="1"/>
  <c r="X761" i="1" s="1"/>
  <c r="Y761" i="1" s="1"/>
  <c r="V179" i="1"/>
  <c r="X179" i="1" s="1"/>
  <c r="Y179" i="1" s="1"/>
  <c r="V211" i="1"/>
  <c r="X211" i="1" s="1"/>
  <c r="Y211" i="1" s="1"/>
  <c r="V687" i="1"/>
  <c r="X687" i="1" s="1"/>
  <c r="Y687" i="1" s="1"/>
  <c r="V596" i="1"/>
  <c r="X596" i="1" s="1"/>
  <c r="Y596" i="1" s="1"/>
  <c r="V297" i="1"/>
  <c r="X297" i="1" s="1"/>
  <c r="Y297" i="1" s="1"/>
  <c r="V313" i="1"/>
  <c r="X313" i="1" s="1"/>
  <c r="Y313" i="1" s="1"/>
  <c r="V329" i="1"/>
  <c r="X329" i="1" s="1"/>
  <c r="Y329" i="1" s="1"/>
  <c r="V345" i="1"/>
  <c r="X345" i="1" s="1"/>
  <c r="Y345" i="1" s="1"/>
  <c r="V492" i="1"/>
  <c r="X492" i="1" s="1"/>
  <c r="Y492" i="1" s="1"/>
  <c r="V286" i="1"/>
  <c r="X286" i="1" s="1"/>
  <c r="Y286" i="1" s="1"/>
  <c r="V358" i="1"/>
  <c r="X358" i="1" s="1"/>
  <c r="Y358" i="1" s="1"/>
  <c r="V484" i="1"/>
  <c r="X484" i="1" s="1"/>
  <c r="Y484" i="1" s="1"/>
  <c r="V408" i="1"/>
  <c r="X408" i="1" s="1"/>
  <c r="Y408" i="1" s="1"/>
  <c r="V424" i="1"/>
  <c r="X424" i="1" s="1"/>
  <c r="Y424" i="1" s="1"/>
  <c r="V584" i="1"/>
  <c r="X584" i="1" s="1"/>
  <c r="Y584" i="1" s="1"/>
  <c r="V708" i="1"/>
  <c r="X708" i="1" s="1"/>
  <c r="Y708" i="1" s="1"/>
  <c r="V807" i="1"/>
  <c r="X807" i="1" s="1"/>
  <c r="Y807" i="1" s="1"/>
  <c r="V655" i="1"/>
  <c r="X655" i="1" s="1"/>
  <c r="Y655" i="1" s="1"/>
  <c r="V705" i="1"/>
  <c r="X705" i="1" s="1"/>
  <c r="Y705" i="1" s="1"/>
  <c r="V845" i="1"/>
  <c r="X845" i="1" s="1"/>
  <c r="Y845" i="1" s="1"/>
  <c r="V803" i="1"/>
  <c r="X803" i="1" s="1"/>
  <c r="Y803" i="1" s="1"/>
  <c r="V798" i="1"/>
  <c r="X798" i="1" s="1"/>
  <c r="Y798" i="1" s="1"/>
  <c r="V853" i="1"/>
  <c r="X853" i="1" s="1"/>
  <c r="Y853" i="1" s="1"/>
  <c r="V885" i="1"/>
  <c r="X885" i="1" s="1"/>
  <c r="Y885" i="1" s="1"/>
  <c r="V901" i="1"/>
  <c r="X901" i="1" s="1"/>
  <c r="Y901" i="1" s="1"/>
  <c r="V904" i="1"/>
  <c r="X904" i="1" s="1"/>
  <c r="Y904" i="1" s="1"/>
  <c r="V39" i="1"/>
  <c r="X39" i="1" s="1"/>
  <c r="Y39" i="1" s="1"/>
  <c r="V50" i="1"/>
  <c r="X50" i="1" s="1"/>
  <c r="Y50" i="1" s="1"/>
  <c r="V168" i="1"/>
  <c r="X168" i="1" s="1"/>
  <c r="Y168" i="1" s="1"/>
  <c r="V232" i="1"/>
  <c r="X232" i="1" s="1"/>
  <c r="Y232" i="1" s="1"/>
  <c r="V180" i="1"/>
  <c r="X180" i="1" s="1"/>
  <c r="Y180" i="1" s="1"/>
  <c r="V240" i="1"/>
  <c r="X240" i="1" s="1"/>
  <c r="Y240" i="1" s="1"/>
  <c r="V262" i="1"/>
  <c r="X262" i="1" s="1"/>
  <c r="Y262" i="1" s="1"/>
  <c r="V872" i="1"/>
  <c r="X872" i="1" s="1"/>
  <c r="Y872" i="1" s="1"/>
  <c r="V377" i="1"/>
  <c r="X377" i="1" s="1"/>
  <c r="Y377" i="1" s="1"/>
  <c r="V393" i="1"/>
  <c r="X393" i="1" s="1"/>
  <c r="Y393" i="1" s="1"/>
  <c r="V537" i="1"/>
  <c r="X537" i="1" s="1"/>
  <c r="Y537" i="1" s="1"/>
  <c r="V620" i="1"/>
  <c r="X620" i="1" s="1"/>
  <c r="Y620" i="1" s="1"/>
  <c r="V433" i="1"/>
  <c r="X433" i="1" s="1"/>
  <c r="Y433" i="1" s="1"/>
  <c r="V461" i="1"/>
  <c r="X461" i="1" s="1"/>
  <c r="Y461" i="1" s="1"/>
  <c r="V649" i="1"/>
  <c r="X649" i="1" s="1"/>
  <c r="Y649" i="1" s="1"/>
  <c r="V440" i="1"/>
  <c r="X440" i="1" s="1"/>
  <c r="Y440" i="1" s="1"/>
  <c r="V725" i="1"/>
  <c r="X725" i="1" s="1"/>
  <c r="Y725" i="1" s="1"/>
  <c r="V431" i="1"/>
  <c r="X431" i="1" s="1"/>
  <c r="Y431" i="1" s="1"/>
  <c r="V463" i="1"/>
  <c r="X463" i="1" s="1"/>
  <c r="Y463" i="1" s="1"/>
  <c r="V495" i="1"/>
  <c r="X495" i="1" s="1"/>
  <c r="Y495" i="1" s="1"/>
  <c r="V591" i="1"/>
  <c r="X591" i="1" s="1"/>
  <c r="Y591" i="1" s="1"/>
  <c r="V656" i="1"/>
  <c r="X656" i="1" s="1"/>
  <c r="Y656" i="1" s="1"/>
  <c r="V704" i="1"/>
  <c r="X704" i="1" s="1"/>
  <c r="Y704" i="1" s="1"/>
  <c r="V752" i="1"/>
  <c r="X752" i="1" s="1"/>
  <c r="Y752" i="1" s="1"/>
  <c r="V813" i="1"/>
  <c r="X813" i="1" s="1"/>
  <c r="Y813" i="1" s="1"/>
  <c r="V799" i="1"/>
  <c r="X799" i="1" s="1"/>
  <c r="Y799" i="1" s="1"/>
  <c r="V786" i="1"/>
  <c r="X786" i="1" s="1"/>
  <c r="Y786" i="1" s="1"/>
  <c r="V739" i="1"/>
  <c r="X739" i="1" s="1"/>
  <c r="Y739" i="1" s="1"/>
  <c r="V233" i="1"/>
  <c r="X233" i="1" s="1"/>
  <c r="Y233" i="1" s="1"/>
  <c r="V296" i="1"/>
  <c r="X296" i="1" s="1"/>
  <c r="Y296" i="1" s="1"/>
  <c r="V531" i="1"/>
  <c r="X531" i="1" s="1"/>
  <c r="Y531" i="1" s="1"/>
  <c r="V525" i="1"/>
  <c r="X525" i="1" s="1"/>
  <c r="Y525" i="1" s="1"/>
  <c r="V696" i="1"/>
  <c r="X696" i="1" s="1"/>
  <c r="Y696" i="1" s="1"/>
  <c r="V700" i="1"/>
  <c r="X700" i="1" s="1"/>
  <c r="Y700" i="1" s="1"/>
  <c r="V782" i="1"/>
  <c r="X782" i="1" s="1"/>
  <c r="Y782" i="1" s="1"/>
  <c r="V23" i="1"/>
  <c r="X23" i="1" s="1"/>
  <c r="Y23" i="1" s="1"/>
  <c r="V188" i="1"/>
  <c r="X188" i="1" s="1"/>
  <c r="Y188" i="1" s="1"/>
  <c r="V362" i="1"/>
  <c r="X362" i="1" s="1"/>
  <c r="Y362" i="1" s="1"/>
  <c r="V765" i="1"/>
  <c r="X765" i="1" s="1"/>
  <c r="Y765" i="1" s="1"/>
  <c r="V364" i="1"/>
  <c r="X364" i="1" s="1"/>
  <c r="Y364" i="1" s="1"/>
  <c r="V66" i="1"/>
  <c r="X66" i="1" s="1"/>
  <c r="Y66" i="1" s="1"/>
  <c r="V107" i="1"/>
  <c r="X107" i="1" s="1"/>
  <c r="Y107" i="1" s="1"/>
  <c r="V123" i="1"/>
  <c r="X123" i="1" s="1"/>
  <c r="Y123" i="1" s="1"/>
  <c r="V139" i="1"/>
  <c r="X139" i="1" s="1"/>
  <c r="Y139" i="1" s="1"/>
  <c r="V308" i="1"/>
  <c r="X308" i="1" s="1"/>
  <c r="Y308" i="1" s="1"/>
  <c r="V276" i="1"/>
  <c r="X276" i="1" s="1"/>
  <c r="Y276" i="1" s="1"/>
  <c r="V348" i="1"/>
  <c r="X348" i="1" s="1"/>
  <c r="Y348" i="1" s="1"/>
  <c r="V637" i="1"/>
  <c r="X637" i="1" s="1"/>
  <c r="Y637" i="1" s="1"/>
  <c r="V514" i="1"/>
  <c r="X514" i="1" s="1"/>
  <c r="Y514" i="1" s="1"/>
  <c r="V210" i="1"/>
  <c r="X210" i="1" s="1"/>
  <c r="Y210" i="1" s="1"/>
  <c r="V422" i="1"/>
  <c r="X422" i="1" s="1"/>
  <c r="Y422" i="1" s="1"/>
  <c r="V486" i="1"/>
  <c r="X486" i="1" s="1"/>
  <c r="Y486" i="1" s="1"/>
  <c r="V558" i="1"/>
  <c r="X558" i="1" s="1"/>
  <c r="Y558" i="1" s="1"/>
  <c r="V278" i="1"/>
  <c r="X278" i="1" s="1"/>
  <c r="Y278" i="1" s="1"/>
  <c r="V465" i="1"/>
  <c r="X465" i="1" s="1"/>
  <c r="Y465" i="1" s="1"/>
  <c r="V699" i="1"/>
  <c r="X699" i="1" s="1"/>
  <c r="Y699" i="1" s="1"/>
  <c r="V914" i="1"/>
  <c r="X914" i="1" s="1"/>
  <c r="Y914" i="1" s="1"/>
  <c r="V60" i="1"/>
  <c r="X60" i="1" s="1"/>
  <c r="Y60" i="1" s="1"/>
  <c r="V182" i="1"/>
  <c r="X182" i="1" s="1"/>
  <c r="Y182" i="1" s="1"/>
  <c r="V767" i="1"/>
  <c r="X767" i="1" s="1"/>
  <c r="Y767" i="1" s="1"/>
  <c r="V662" i="1"/>
  <c r="X662" i="1" s="1"/>
  <c r="Y662" i="1" s="1"/>
  <c r="V788" i="1"/>
  <c r="X788" i="1" s="1"/>
  <c r="Y788" i="1" s="1"/>
  <c r="V898" i="1"/>
  <c r="X898" i="1" s="1"/>
  <c r="Y898" i="1" s="1"/>
  <c r="V550" i="1"/>
  <c r="X550" i="1" s="1"/>
  <c r="Y550" i="1" s="1"/>
  <c r="V162" i="1"/>
  <c r="X162" i="1" s="1"/>
  <c r="Y162" i="1" s="1"/>
  <c r="V762" i="1"/>
  <c r="X762" i="1" s="1"/>
  <c r="Y762" i="1" s="1"/>
  <c r="V697" i="1"/>
  <c r="X697" i="1" s="1"/>
  <c r="Y697" i="1" s="1"/>
  <c r="V25" i="1"/>
  <c r="X25" i="1" s="1"/>
  <c r="Y25" i="1" s="1"/>
  <c r="V518" i="1"/>
  <c r="X518" i="1" s="1"/>
  <c r="Y518" i="1" s="1"/>
  <c r="V633" i="1"/>
  <c r="X633" i="1" s="1"/>
  <c r="Y633" i="1" s="1"/>
  <c r="V677" i="1"/>
  <c r="X677" i="1" s="1"/>
  <c r="Y677" i="1" s="1"/>
  <c r="V751" i="1"/>
  <c r="X751" i="1" s="1"/>
  <c r="Y751" i="1" s="1"/>
  <c r="V539" i="1"/>
  <c r="X539" i="1" s="1"/>
  <c r="Y539" i="1" s="1"/>
  <c r="V372" i="1"/>
  <c r="X372" i="1" s="1"/>
  <c r="Y372" i="1" s="1"/>
  <c r="V843" i="1"/>
  <c r="X843" i="1" s="1"/>
  <c r="Y843" i="1" s="1"/>
  <c r="V91" i="1"/>
  <c r="X91" i="1" s="1"/>
  <c r="Y91" i="1" s="1"/>
  <c r="V356" i="1"/>
  <c r="X356" i="1" s="1"/>
  <c r="Y356" i="1" s="1"/>
  <c r="V9" i="1"/>
  <c r="X9" i="1" s="1"/>
  <c r="Y9" i="1" s="1"/>
  <c r="V56" i="1"/>
  <c r="X56" i="1" s="1"/>
  <c r="Y56" i="1" s="1"/>
  <c r="V666" i="1"/>
  <c r="X666" i="1" s="1"/>
  <c r="Y666" i="1" s="1"/>
  <c r="V279" i="1"/>
  <c r="X279" i="1" s="1"/>
  <c r="Y279" i="1" s="1"/>
  <c r="V343" i="1"/>
  <c r="X343" i="1" s="1"/>
  <c r="Y343" i="1" s="1"/>
  <c r="V891" i="1"/>
  <c r="X891" i="1" s="1"/>
  <c r="Y891" i="1" s="1"/>
  <c r="V682" i="1"/>
  <c r="X682" i="1" s="1"/>
  <c r="Y682" i="1" s="1"/>
  <c r="V735" i="1"/>
  <c r="X735" i="1" s="1"/>
  <c r="Y735" i="1" s="1"/>
  <c r="V670" i="1"/>
  <c r="X670" i="1" s="1"/>
  <c r="Y670" i="1" s="1"/>
  <c r="V383" i="1"/>
  <c r="X383" i="1" s="1"/>
  <c r="Y383" i="1" s="1"/>
  <c r="V534" i="1"/>
  <c r="X534" i="1" s="1"/>
  <c r="Y534" i="1" s="1"/>
  <c r="V606" i="1"/>
  <c r="X606" i="1" s="1"/>
  <c r="Y606" i="1" s="1"/>
  <c r="V683" i="1"/>
  <c r="X683" i="1" s="1"/>
  <c r="Y683" i="1" s="1"/>
  <c r="V862" i="1"/>
  <c r="X862" i="1" s="1"/>
  <c r="Y862" i="1" s="1"/>
  <c r="V234" i="1"/>
  <c r="X234" i="1" s="1"/>
  <c r="Y234" i="1" s="1"/>
  <c r="V367" i="1"/>
  <c r="X367" i="1" s="1"/>
  <c r="Y367" i="1" s="1"/>
  <c r="V747" i="1"/>
  <c r="X747" i="1" s="1"/>
  <c r="Y747" i="1" s="1"/>
  <c r="V13" i="1"/>
  <c r="X13" i="1" s="1"/>
  <c r="Y13" i="1" s="1"/>
  <c r="V33" i="1"/>
  <c r="X33" i="1" s="1"/>
  <c r="Y33" i="1" s="1"/>
  <c r="V254" i="1"/>
  <c r="X254" i="1" s="1"/>
  <c r="Y254" i="1" s="1"/>
  <c r="V414" i="1"/>
  <c r="X414" i="1" s="1"/>
  <c r="Y414" i="1" s="1"/>
  <c r="V510" i="1"/>
  <c r="X510" i="1" s="1"/>
  <c r="Y510" i="1" s="1"/>
  <c r="V574" i="1"/>
  <c r="X574" i="1" s="1"/>
  <c r="Y574" i="1" s="1"/>
  <c r="V113" i="1"/>
  <c r="X113" i="1" s="1"/>
  <c r="Y113" i="1" s="1"/>
  <c r="V149" i="1"/>
  <c r="X149" i="1" s="1"/>
  <c r="Y149" i="1" s="1"/>
  <c r="V284" i="1"/>
  <c r="X284" i="1" s="1"/>
  <c r="Y284" i="1" s="1"/>
  <c r="V340" i="1"/>
  <c r="X340" i="1" s="1"/>
  <c r="Y340" i="1" s="1"/>
  <c r="V41" i="1"/>
  <c r="X41" i="1" s="1"/>
  <c r="Y41" i="1" s="1"/>
  <c r="V190" i="1"/>
  <c r="X190" i="1" s="1"/>
  <c r="Y190" i="1" s="1"/>
  <c r="V178" i="1"/>
  <c r="X178" i="1" s="1"/>
  <c r="Y178" i="1" s="1"/>
  <c r="V311" i="1"/>
  <c r="X311" i="1" s="1"/>
  <c r="Y311" i="1" s="1"/>
  <c r="V375" i="1"/>
  <c r="X375" i="1" s="1"/>
  <c r="Y375" i="1" s="1"/>
  <c r="V578" i="1"/>
  <c r="X578" i="1" s="1"/>
  <c r="Y578" i="1" s="1"/>
  <c r="V454" i="1"/>
  <c r="X454" i="1" s="1"/>
  <c r="Y454" i="1" s="1"/>
  <c r="V526" i="1"/>
  <c r="X526" i="1" s="1"/>
  <c r="Y526" i="1" s="1"/>
  <c r="V907" i="1"/>
  <c r="X907" i="1" s="1"/>
  <c r="Y907" i="1" s="1"/>
  <c r="V398" i="1"/>
  <c r="X398" i="1" s="1"/>
  <c r="Y398" i="1" s="1"/>
  <c r="V878" i="1"/>
  <c r="X878" i="1" s="1"/>
  <c r="Y878" i="1" s="1"/>
  <c r="V17" i="1"/>
  <c r="X17" i="1" s="1"/>
  <c r="Y17" i="1" s="1"/>
  <c r="V214" i="1"/>
  <c r="X214" i="1" s="1"/>
  <c r="Y214" i="1" s="1"/>
  <c r="V154" i="1"/>
  <c r="X154" i="1" s="1"/>
  <c r="Y154" i="1" s="1"/>
  <c r="V186" i="1"/>
  <c r="X186" i="1" s="1"/>
  <c r="Y186" i="1" s="1"/>
  <c r="V218" i="1"/>
  <c r="X218" i="1" s="1"/>
  <c r="Y218" i="1" s="1"/>
  <c r="V546" i="1"/>
  <c r="X546" i="1" s="1"/>
  <c r="Y546" i="1" s="1"/>
  <c r="V287" i="1"/>
  <c r="X287" i="1" s="1"/>
  <c r="Y287" i="1" s="1"/>
  <c r="V351" i="1"/>
  <c r="X351" i="1" s="1"/>
  <c r="Y351" i="1" s="1"/>
  <c r="V658" i="1"/>
  <c r="X658" i="1" s="1"/>
  <c r="Y658" i="1" s="1"/>
  <c r="V506" i="1"/>
  <c r="X506" i="1" s="1"/>
  <c r="Y506" i="1" s="1"/>
  <c r="V570" i="1"/>
  <c r="X570" i="1" s="1"/>
  <c r="Y570" i="1" s="1"/>
  <c r="V741" i="1"/>
  <c r="X741" i="1" s="1"/>
  <c r="Y741" i="1" s="1"/>
  <c r="V784" i="1"/>
  <c r="X784" i="1" s="1"/>
  <c r="Y784" i="1" s="1"/>
  <c r="V630" i="1"/>
  <c r="X630" i="1" s="1"/>
  <c r="Y630" i="1" s="1"/>
  <c r="V895" i="1"/>
  <c r="X895" i="1" s="1"/>
  <c r="Y895" i="1" s="1"/>
  <c r="V198" i="1"/>
  <c r="X198" i="1" s="1"/>
  <c r="Y198" i="1" s="1"/>
  <c r="V291" i="1"/>
  <c r="X291" i="1" s="1"/>
  <c r="Y291" i="1" s="1"/>
  <c r="V48" i="1"/>
  <c r="X48" i="1" s="1"/>
  <c r="Y48" i="1" s="1"/>
  <c r="V206" i="1"/>
  <c r="X206" i="1" s="1"/>
  <c r="Y206" i="1" s="1"/>
  <c r="V153" i="1"/>
  <c r="X153" i="1" s="1"/>
  <c r="Y153" i="1" s="1"/>
  <c r="V185" i="1"/>
  <c r="X185" i="1" s="1"/>
  <c r="Y185" i="1" s="1"/>
  <c r="V217" i="1"/>
  <c r="X217" i="1" s="1"/>
  <c r="Y217" i="1" s="1"/>
  <c r="V226" i="1"/>
  <c r="X226" i="1" s="1"/>
  <c r="Y226" i="1" s="1"/>
  <c r="V347" i="1"/>
  <c r="X347" i="1" s="1"/>
  <c r="Y347" i="1" s="1"/>
  <c r="V295" i="1"/>
  <c r="X295" i="1" s="1"/>
  <c r="Y295" i="1" s="1"/>
  <c r="V359" i="1"/>
  <c r="X359" i="1" s="1"/>
  <c r="Y359" i="1" s="1"/>
  <c r="V610" i="1"/>
  <c r="X610" i="1" s="1"/>
  <c r="Y610" i="1" s="1"/>
  <c r="V446" i="1"/>
  <c r="X446" i="1" s="1"/>
  <c r="Y446" i="1" s="1"/>
  <c r="V494" i="1"/>
  <c r="X494" i="1" s="1"/>
  <c r="Y494" i="1" s="1"/>
  <c r="V800" i="1"/>
  <c r="X800" i="1" s="1"/>
  <c r="Y800" i="1" s="1"/>
  <c r="V793" i="1"/>
  <c r="X793" i="1" s="1"/>
  <c r="Y793" i="1" s="1"/>
  <c r="V883" i="1"/>
  <c r="X883" i="1" s="1"/>
  <c r="Y883" i="1" s="1"/>
  <c r="V68" i="1"/>
  <c r="X68" i="1" s="1"/>
  <c r="Y68" i="1" s="1"/>
  <c r="V242" i="1"/>
  <c r="X242" i="1" s="1"/>
  <c r="Y242" i="1" s="1"/>
  <c r="V270" i="1"/>
  <c r="X270" i="1" s="1"/>
  <c r="Y270" i="1" s="1"/>
  <c r="V335" i="1"/>
  <c r="X335" i="1" s="1"/>
  <c r="Y335" i="1" s="1"/>
  <c r="V598" i="1"/>
  <c r="X598" i="1" s="1"/>
  <c r="Y598" i="1" s="1"/>
  <c r="V709" i="1"/>
  <c r="X709" i="1" s="1"/>
  <c r="Y709" i="1" s="1"/>
  <c r="V654" i="1"/>
  <c r="X654" i="1" s="1"/>
  <c r="Y654" i="1" s="1"/>
  <c r="V27" i="1"/>
  <c r="X27" i="1" s="1"/>
  <c r="Y27" i="1" s="1"/>
  <c r="V72" i="1"/>
  <c r="X72" i="1" s="1"/>
  <c r="Y72" i="1" s="1"/>
  <c r="V341" i="1"/>
  <c r="X341" i="1" s="1"/>
  <c r="Y341" i="1" s="1"/>
  <c r="V509" i="1"/>
  <c r="X509" i="1" s="1"/>
  <c r="Y509" i="1" s="1"/>
  <c r="V357" i="1"/>
  <c r="X357" i="1" s="1"/>
  <c r="Y357" i="1" s="1"/>
  <c r="V481" i="1"/>
  <c r="X481" i="1" s="1"/>
  <c r="Y481" i="1" s="1"/>
  <c r="V171" i="1"/>
  <c r="X171" i="1" s="1"/>
  <c r="Y171" i="1" s="1"/>
  <c r="V203" i="1"/>
  <c r="X203" i="1" s="1"/>
  <c r="Y203" i="1" s="1"/>
  <c r="V532" i="1"/>
  <c r="X532" i="1" s="1"/>
  <c r="Y532" i="1" s="1"/>
  <c r="V428" i="1"/>
  <c r="X428" i="1" s="1"/>
  <c r="Y428" i="1" s="1"/>
  <c r="V473" i="1"/>
  <c r="X473" i="1" s="1"/>
  <c r="Y473" i="1" s="1"/>
  <c r="V350" i="1"/>
  <c r="X350" i="1" s="1"/>
  <c r="Y350" i="1" s="1"/>
  <c r="V429" i="1"/>
  <c r="X429" i="1" s="1"/>
  <c r="Y429" i="1" s="1"/>
  <c r="V529" i="1"/>
  <c r="X529" i="1" s="1"/>
  <c r="Y529" i="1" s="1"/>
  <c r="V561" i="1"/>
  <c r="X561" i="1" s="1"/>
  <c r="Y561" i="1" s="1"/>
  <c r="V464" i="1"/>
  <c r="X464" i="1" s="1"/>
  <c r="Y464" i="1" s="1"/>
  <c r="V480" i="1"/>
  <c r="X480" i="1" s="1"/>
  <c r="Y480" i="1" s="1"/>
  <c r="V496" i="1"/>
  <c r="X496" i="1" s="1"/>
  <c r="Y496" i="1" s="1"/>
  <c r="V512" i="1"/>
  <c r="X512" i="1" s="1"/>
  <c r="Y512" i="1" s="1"/>
  <c r="V600" i="1"/>
  <c r="X600" i="1" s="1"/>
  <c r="Y600" i="1" s="1"/>
  <c r="V804" i="1"/>
  <c r="X804" i="1" s="1"/>
  <c r="Y804" i="1" s="1"/>
  <c r="V829" i="1"/>
  <c r="X829" i="1" s="1"/>
  <c r="Y829" i="1" s="1"/>
  <c r="V846" i="1"/>
  <c r="X846" i="1" s="1"/>
  <c r="Y846" i="1" s="1"/>
  <c r="V647" i="1"/>
  <c r="X647" i="1" s="1"/>
  <c r="Y647" i="1" s="1"/>
  <c r="V769" i="1"/>
  <c r="X769" i="1" s="1"/>
  <c r="Y769" i="1" s="1"/>
  <c r="V860" i="1"/>
  <c r="X860" i="1" s="1"/>
  <c r="Y860" i="1" s="1"/>
  <c r="V879" i="1"/>
  <c r="X879" i="1" s="1"/>
  <c r="Y879" i="1" s="1"/>
  <c r="V896" i="1"/>
  <c r="X896" i="1" s="1"/>
  <c r="Y896" i="1" s="1"/>
  <c r="V76" i="1"/>
  <c r="X76" i="1" s="1"/>
  <c r="Y76" i="1" s="1"/>
  <c r="V62" i="1"/>
  <c r="X62" i="1" s="1"/>
  <c r="Y62" i="1" s="1"/>
  <c r="V152" i="1"/>
  <c r="X152" i="1" s="1"/>
  <c r="Y152" i="1" s="1"/>
  <c r="V216" i="1"/>
  <c r="X216" i="1" s="1"/>
  <c r="Y216" i="1" s="1"/>
  <c r="V212" i="1"/>
  <c r="X212" i="1" s="1"/>
  <c r="Y212" i="1" s="1"/>
  <c r="V244" i="1"/>
  <c r="X244" i="1" s="1"/>
  <c r="Y244" i="1" s="1"/>
  <c r="V404" i="1"/>
  <c r="X404" i="1" s="1"/>
  <c r="Y404" i="1" s="1"/>
  <c r="V572" i="1"/>
  <c r="X572" i="1" s="1"/>
  <c r="Y572" i="1" s="1"/>
  <c r="V281" i="1"/>
  <c r="X281" i="1" s="1"/>
  <c r="Y281" i="1" s="1"/>
  <c r="V556" i="1"/>
  <c r="X556" i="1" s="1"/>
  <c r="Y556" i="1" s="1"/>
  <c r="V588" i="1"/>
  <c r="X588" i="1" s="1"/>
  <c r="Y588" i="1" s="1"/>
  <c r="V318" i="1"/>
  <c r="X318" i="1" s="1"/>
  <c r="Y318" i="1" s="1"/>
  <c r="V420" i="1"/>
  <c r="X420" i="1" s="1"/>
  <c r="Y420" i="1" s="1"/>
  <c r="V668" i="1"/>
  <c r="X668" i="1" s="1"/>
  <c r="Y668" i="1" s="1"/>
  <c r="V544" i="1"/>
  <c r="X544" i="1" s="1"/>
  <c r="Y544" i="1" s="1"/>
  <c r="V660" i="1"/>
  <c r="X660" i="1" s="1"/>
  <c r="Y660" i="1" s="1"/>
  <c r="V407" i="1"/>
  <c r="X407" i="1" s="1"/>
  <c r="Y407" i="1" s="1"/>
  <c r="V487" i="1"/>
  <c r="X487" i="1" s="1"/>
  <c r="Y487" i="1" s="1"/>
  <c r="V599" i="1"/>
  <c r="X599" i="1" s="1"/>
  <c r="Y599" i="1" s="1"/>
  <c r="V640" i="1"/>
  <c r="X640" i="1" s="1"/>
  <c r="Y640" i="1" s="1"/>
  <c r="V830" i="1"/>
  <c r="X830" i="1" s="1"/>
  <c r="Y830" i="1" s="1"/>
  <c r="V809" i="1"/>
  <c r="X809" i="1" s="1"/>
  <c r="Y809" i="1" s="1"/>
  <c r="V810" i="1"/>
  <c r="X810" i="1" s="1"/>
  <c r="Y810" i="1" s="1"/>
  <c r="V55" i="1"/>
  <c r="X55" i="1" s="1"/>
  <c r="Y55" i="1" s="1"/>
  <c r="V129" i="1"/>
  <c r="X129" i="1" s="1"/>
  <c r="Y129" i="1" s="1"/>
  <c r="V192" i="1"/>
  <c r="X192" i="1" s="1"/>
  <c r="Y192" i="1" s="1"/>
  <c r="V277" i="1"/>
  <c r="X277" i="1" s="1"/>
  <c r="Y277" i="1" s="1"/>
  <c r="V334" i="1"/>
  <c r="X334" i="1" s="1"/>
  <c r="Y334" i="1" s="1"/>
  <c r="V314" i="1"/>
  <c r="X314" i="1" s="1"/>
  <c r="Y314" i="1" s="1"/>
  <c r="V545" i="1"/>
  <c r="X545" i="1" s="1"/>
  <c r="Y545" i="1" s="1"/>
  <c r="V163" i="1"/>
  <c r="X163" i="1" s="1"/>
  <c r="Y163" i="1" s="1"/>
  <c r="V195" i="1"/>
  <c r="X195" i="1" s="1"/>
  <c r="Y195" i="1" s="1"/>
  <c r="V227" i="1"/>
  <c r="X227" i="1" s="1"/>
  <c r="Y227" i="1" s="1"/>
  <c r="V564" i="1"/>
  <c r="X564" i="1" s="1"/>
  <c r="Y564" i="1" s="1"/>
  <c r="V609" i="1"/>
  <c r="X609" i="1" s="1"/>
  <c r="Y609" i="1" s="1"/>
  <c r="V305" i="1"/>
  <c r="X305" i="1" s="1"/>
  <c r="Y305" i="1" s="1"/>
  <c r="V321" i="1"/>
  <c r="X321" i="1" s="1"/>
  <c r="Y321" i="1" s="1"/>
  <c r="V337" i="1"/>
  <c r="X337" i="1" s="1"/>
  <c r="Y337" i="1" s="1"/>
  <c r="V409" i="1"/>
  <c r="X409" i="1" s="1"/>
  <c r="Y409" i="1" s="1"/>
  <c r="V657" i="1"/>
  <c r="X657" i="1" s="1"/>
  <c r="Y657" i="1" s="1"/>
  <c r="V342" i="1"/>
  <c r="X342" i="1" s="1"/>
  <c r="Y342" i="1" s="1"/>
  <c r="V390" i="1"/>
  <c r="X390" i="1" s="1"/>
  <c r="Y390" i="1" s="1"/>
  <c r="V636" i="1"/>
  <c r="X636" i="1" s="1"/>
  <c r="Y636" i="1" s="1"/>
  <c r="V416" i="1"/>
  <c r="X416" i="1" s="1"/>
  <c r="Y416" i="1" s="1"/>
  <c r="V432" i="1"/>
  <c r="X432" i="1" s="1"/>
  <c r="Y432" i="1" s="1"/>
  <c r="V616" i="1"/>
  <c r="X616" i="1" s="1"/>
  <c r="Y616" i="1" s="1"/>
  <c r="V740" i="1"/>
  <c r="X740" i="1" s="1"/>
  <c r="Y740" i="1" s="1"/>
  <c r="V639" i="1"/>
  <c r="X639" i="1" s="1"/>
  <c r="Y639" i="1" s="1"/>
  <c r="V673" i="1"/>
  <c r="X673" i="1" s="1"/>
  <c r="Y673" i="1" s="1"/>
  <c r="V737" i="1"/>
  <c r="X737" i="1" s="1"/>
  <c r="Y737" i="1" s="1"/>
  <c r="V787" i="1"/>
  <c r="X787" i="1" s="1"/>
  <c r="Y787" i="1" s="1"/>
  <c r="V841" i="1"/>
  <c r="X841" i="1" s="1"/>
  <c r="Y841" i="1" s="1"/>
  <c r="V842" i="1"/>
  <c r="X842" i="1" s="1"/>
  <c r="Y842" i="1" s="1"/>
  <c r="V876" i="1"/>
  <c r="X876" i="1" s="1"/>
  <c r="Y876" i="1" s="1"/>
  <c r="V893" i="1"/>
  <c r="X893" i="1" s="1"/>
  <c r="Y893" i="1" s="1"/>
  <c r="V909" i="1"/>
  <c r="X909" i="1" s="1"/>
  <c r="Y909" i="1" s="1"/>
  <c r="V11" i="1"/>
  <c r="X11" i="1" s="1"/>
  <c r="Y11" i="1" s="1"/>
  <c r="V51" i="1"/>
  <c r="X51" i="1" s="1"/>
  <c r="Y51" i="1" s="1"/>
  <c r="V101" i="1"/>
  <c r="X101" i="1" s="1"/>
  <c r="Y101" i="1" s="1"/>
  <c r="V200" i="1"/>
  <c r="X200" i="1" s="1"/>
  <c r="Y200" i="1" s="1"/>
  <c r="V164" i="1"/>
  <c r="X164" i="1" s="1"/>
  <c r="Y164" i="1" s="1"/>
  <c r="V436" i="1"/>
  <c r="X436" i="1" s="1"/>
  <c r="Y436" i="1" s="1"/>
  <c r="V248" i="1"/>
  <c r="X248" i="1" s="1"/>
  <c r="Y248" i="1" s="1"/>
  <c r="V604" i="1"/>
  <c r="X604" i="1" s="1"/>
  <c r="Y604" i="1" s="1"/>
  <c r="V361" i="1"/>
  <c r="X361" i="1" s="1"/>
  <c r="Y361" i="1" s="1"/>
  <c r="V385" i="1"/>
  <c r="X385" i="1" s="1"/>
  <c r="Y385" i="1" s="1"/>
  <c r="V401" i="1"/>
  <c r="X401" i="1" s="1"/>
  <c r="Y401" i="1" s="1"/>
  <c r="V601" i="1"/>
  <c r="X601" i="1" s="1"/>
  <c r="Y601" i="1" s="1"/>
  <c r="V310" i="1"/>
  <c r="X310" i="1" s="1"/>
  <c r="Y310" i="1" s="1"/>
  <c r="V452" i="1"/>
  <c r="X452" i="1" s="1"/>
  <c r="Y452" i="1" s="1"/>
  <c r="V745" i="1"/>
  <c r="X745" i="1" s="1"/>
  <c r="Y745" i="1" s="1"/>
  <c r="V865" i="1"/>
  <c r="X865" i="1" s="1"/>
  <c r="Y865" i="1" s="1"/>
  <c r="V448" i="1"/>
  <c r="X448" i="1" s="1"/>
  <c r="Y448" i="1" s="1"/>
  <c r="V415" i="1"/>
  <c r="X415" i="1" s="1"/>
  <c r="Y415" i="1" s="1"/>
  <c r="V447" i="1"/>
  <c r="X447" i="1" s="1"/>
  <c r="Y447" i="1" s="1"/>
  <c r="V479" i="1"/>
  <c r="X479" i="1" s="1"/>
  <c r="Y479" i="1" s="1"/>
  <c r="V511" i="1"/>
  <c r="X511" i="1" s="1"/>
  <c r="Y511" i="1" s="1"/>
  <c r="V623" i="1"/>
  <c r="X623" i="1" s="1"/>
  <c r="Y623" i="1" s="1"/>
  <c r="V736" i="1"/>
  <c r="X736" i="1" s="1"/>
  <c r="Y736" i="1" s="1"/>
  <c r="V768" i="1"/>
  <c r="X768" i="1" s="1"/>
  <c r="Y768" i="1" s="1"/>
  <c r="V857" i="1"/>
  <c r="X857" i="1" s="1"/>
  <c r="Y857" i="1" s="1"/>
  <c r="V902" i="1"/>
  <c r="X902" i="1" s="1"/>
  <c r="Y902" i="1" s="1"/>
  <c r="V826" i="1"/>
  <c r="X826" i="1" s="1"/>
  <c r="Y826" i="1" s="1"/>
  <c r="V158" i="1"/>
  <c r="X158" i="1" s="1"/>
  <c r="Y158" i="1" s="1"/>
  <c r="V161" i="1"/>
  <c r="X161" i="1" s="1"/>
  <c r="Y161" i="1" s="1"/>
  <c r="V193" i="1"/>
  <c r="X193" i="1" s="1"/>
  <c r="Y193" i="1" s="1"/>
  <c r="V225" i="1"/>
  <c r="X225" i="1" s="1"/>
  <c r="Y225" i="1" s="1"/>
  <c r="V586" i="1"/>
  <c r="X586" i="1" s="1"/>
  <c r="Y586" i="1" s="1"/>
  <c r="V283" i="1"/>
  <c r="X283" i="1" s="1"/>
  <c r="Y283" i="1" s="1"/>
  <c r="V458" i="1"/>
  <c r="X458" i="1" s="1"/>
  <c r="Y458" i="1" s="1"/>
  <c r="V457" i="1"/>
  <c r="X457" i="1" s="1"/>
  <c r="Y457" i="1" s="1"/>
  <c r="V866" i="1"/>
  <c r="X866" i="1" s="1"/>
  <c r="Y866" i="1" s="1"/>
  <c r="V438" i="1"/>
  <c r="X438" i="1" s="1"/>
  <c r="Y438" i="1" s="1"/>
  <c r="V502" i="1"/>
  <c r="X502" i="1" s="1"/>
  <c r="Y502" i="1" s="1"/>
  <c r="V823" i="1"/>
  <c r="X823" i="1" s="1"/>
  <c r="Y823" i="1" s="1"/>
  <c r="V903" i="1"/>
  <c r="X903" i="1" s="1"/>
  <c r="Y903" i="1" s="1"/>
  <c r="V355" i="1"/>
  <c r="X355" i="1" s="1"/>
  <c r="Y355" i="1" s="1"/>
  <c r="V326" i="1"/>
  <c r="X326" i="1" s="1"/>
  <c r="Y326" i="1" s="1"/>
  <c r="V490" i="1"/>
  <c r="X490" i="1" s="1"/>
  <c r="Y490" i="1" s="1"/>
  <c r="V714" i="1"/>
  <c r="X714" i="1" s="1"/>
  <c r="Y714" i="1" s="1"/>
  <c r="V638" i="1"/>
  <c r="X638" i="1" s="1"/>
  <c r="Y638" i="1" s="1"/>
  <c r="V785" i="1"/>
  <c r="X785" i="1" s="1"/>
  <c r="Y785" i="1" s="1"/>
  <c r="V850" i="1"/>
  <c r="X850" i="1" s="1"/>
  <c r="Y850" i="1" s="1"/>
  <c r="V44" i="1"/>
  <c r="X44" i="1" s="1"/>
  <c r="Y44" i="1" s="1"/>
  <c r="V121" i="1"/>
  <c r="X121" i="1" s="1"/>
  <c r="Y121" i="1" s="1"/>
  <c r="V109" i="1"/>
  <c r="X109" i="1" s="1"/>
  <c r="Y109" i="1" s="1"/>
  <c r="V566" i="1"/>
  <c r="X566" i="1" s="1"/>
  <c r="Y566" i="1" s="1"/>
  <c r="V622" i="1"/>
  <c r="X622" i="1" s="1"/>
  <c r="Y622" i="1" s="1"/>
  <c r="V715" i="1"/>
  <c r="X715" i="1" s="1"/>
  <c r="Y715" i="1" s="1"/>
  <c r="V808" i="1"/>
  <c r="X808" i="1" s="1"/>
  <c r="Y808" i="1" s="1"/>
  <c r="V820" i="1"/>
  <c r="X820" i="1" s="1"/>
  <c r="Y820" i="1" s="1"/>
  <c r="V834" i="1"/>
  <c r="X834" i="1" s="1"/>
  <c r="Y834" i="1" s="1"/>
  <c r="V135" i="1"/>
  <c r="X135" i="1" s="1"/>
  <c r="Y135" i="1" s="1"/>
  <c r="V303" i="1"/>
  <c r="X303" i="1" s="1"/>
  <c r="Y303" i="1" s="1"/>
  <c r="V593" i="1"/>
  <c r="X593" i="1" s="1"/>
  <c r="Y593" i="1" s="1"/>
  <c r="V474" i="1"/>
  <c r="X474" i="1" s="1"/>
  <c r="Y474" i="1" s="1"/>
  <c r="V602" i="1"/>
  <c r="X602" i="1" s="1"/>
  <c r="Y602" i="1" s="1"/>
  <c r="V582" i="1"/>
  <c r="X582" i="1" s="1"/>
  <c r="Y582" i="1" s="1"/>
  <c r="V719" i="1"/>
  <c r="X719" i="1" s="1"/>
  <c r="Y719" i="1" s="1"/>
  <c r="V847" i="1"/>
  <c r="X847" i="1" s="1"/>
  <c r="Y847" i="1" s="1"/>
  <c r="V814" i="1"/>
  <c r="X814" i="1" s="1"/>
  <c r="Y814" i="1" s="1"/>
  <c r="V882" i="1"/>
  <c r="X882" i="1" s="1"/>
  <c r="Y882" i="1" s="1"/>
  <c r="V21" i="1"/>
  <c r="X21" i="1" s="1"/>
  <c r="Y21" i="1" s="1"/>
  <c r="V105" i="1"/>
  <c r="X105" i="1" s="1"/>
  <c r="Y105" i="1" s="1"/>
  <c r="V81" i="1"/>
  <c r="X81" i="1" s="1"/>
  <c r="Y81" i="1" s="1"/>
  <c r="V260" i="1"/>
  <c r="X260" i="1" s="1"/>
  <c r="Y260" i="1" s="1"/>
  <c r="V194" i="1"/>
  <c r="X194" i="1" s="1"/>
  <c r="Y194" i="1" s="1"/>
  <c r="V573" i="1"/>
  <c r="X573" i="1" s="1"/>
  <c r="Y573" i="1" s="1"/>
  <c r="V478" i="1"/>
  <c r="X478" i="1" s="1"/>
  <c r="Y478" i="1" s="1"/>
  <c r="V542" i="1"/>
  <c r="X542" i="1" s="1"/>
  <c r="Y542" i="1" s="1"/>
  <c r="V650" i="1"/>
  <c r="X650" i="1" s="1"/>
  <c r="Y650" i="1" s="1"/>
  <c r="V915" i="1"/>
  <c r="X915" i="1" s="1"/>
  <c r="Y915" i="1" s="1"/>
  <c r="V141" i="1"/>
  <c r="X141" i="1" s="1"/>
  <c r="Y141" i="1" s="1"/>
  <c r="V170" i="1"/>
  <c r="X170" i="1" s="1"/>
  <c r="Y170" i="1" s="1"/>
  <c r="V522" i="1"/>
  <c r="X522" i="1" s="1"/>
  <c r="Y522" i="1" s="1"/>
  <c r="V779" i="1"/>
  <c r="X779" i="1" s="1"/>
  <c r="Y779" i="1" s="1"/>
  <c r="V819" i="1"/>
  <c r="X819" i="1" s="1"/>
  <c r="Y819" i="1" s="1"/>
  <c r="V859" i="1"/>
  <c r="X859" i="1" s="1"/>
  <c r="Y859" i="1" s="1"/>
  <c r="V70" i="1"/>
  <c r="X70" i="1" s="1"/>
  <c r="Y70" i="1" s="1"/>
  <c r="V103" i="1"/>
  <c r="X103" i="1" s="1"/>
  <c r="Y103" i="1" s="1"/>
  <c r="V127" i="1"/>
  <c r="X127" i="1" s="1"/>
  <c r="Y127" i="1" s="1"/>
  <c r="V731" i="1"/>
  <c r="X731" i="1" s="1"/>
  <c r="Y731" i="1" s="1"/>
  <c r="V703" i="1"/>
  <c r="X703" i="1" s="1"/>
  <c r="Y703" i="1" s="1"/>
  <c r="V74" i="1"/>
  <c r="X74" i="1" s="1"/>
  <c r="Y74" i="1" s="1"/>
  <c r="V115" i="1"/>
  <c r="X115" i="1" s="1"/>
  <c r="Y115" i="1" s="1"/>
  <c r="V131" i="1"/>
  <c r="X131" i="1" s="1"/>
  <c r="Y131" i="1" s="1"/>
  <c r="V147" i="1"/>
  <c r="X147" i="1" s="1"/>
  <c r="Y147" i="1" s="1"/>
  <c r="V95" i="1"/>
  <c r="X95" i="1" s="1"/>
  <c r="Y95" i="1" s="1"/>
  <c r="V89" i="1"/>
  <c r="X89" i="1" s="1"/>
  <c r="Y89" i="1" s="1"/>
  <c r="V873" i="1"/>
  <c r="X873" i="1" s="1"/>
  <c r="Y87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8AB6B4-C784-4EF1-9AE1-4110A3CB9F18}" keepAlive="1" name="Query - RAW_GPS (3)" description="Connection to the 'RAW_GPS (3)' query in the workbook." type="5" refreshedVersion="6" background="1" saveData="1">
    <dbPr connection="Provider=Microsoft.Mashup.OleDb.1;Data Source=$Workbook$;Location=&quot;RAW_GPS (3)&quot;;Extended Properties=&quot;&quot;" command="SELECT * FROM [RAW_GPS (3)]"/>
  </connection>
</connections>
</file>

<file path=xl/sharedStrings.xml><?xml version="1.0" encoding="utf-8"?>
<sst xmlns="http://schemas.openxmlformats.org/spreadsheetml/2006/main" count="40" uniqueCount="40">
  <si>
    <t>TimeStrap (seconds)</t>
  </si>
  <si>
    <t>Speed (kmph)</t>
  </si>
  <si>
    <t>Latitude coordinate (degrees)</t>
  </si>
  <si>
    <t>Longitude coordinate (degrees)</t>
  </si>
  <si>
    <t>Altitude (meters)</t>
  </si>
  <si>
    <t>Column7</t>
  </si>
  <si>
    <t>Column8</t>
  </si>
  <si>
    <t>Column9</t>
  </si>
  <si>
    <t>Column10</t>
  </si>
  <si>
    <t>Column11</t>
  </si>
  <si>
    <t>Column12</t>
  </si>
  <si>
    <t>Column2</t>
  </si>
  <si>
    <t>Change in Altitude (meters)</t>
  </si>
  <si>
    <t>Speed in m/s</t>
  </si>
  <si>
    <t>Distance Travelled in the Interval (meters)</t>
  </si>
  <si>
    <t>Road Gradient (Radians)</t>
  </si>
  <si>
    <t>Power- Rolling Resistance  (Watts)</t>
  </si>
  <si>
    <t>Power- Air Drag (Watts)</t>
  </si>
  <si>
    <t>Power-Road Gradient (Watts)</t>
  </si>
  <si>
    <t>Power- Inertia (Watts)</t>
  </si>
  <si>
    <t>Total Power (Watts)</t>
  </si>
  <si>
    <t>Column1</t>
  </si>
  <si>
    <t>Total Power - Without -ve terms (Watts)</t>
  </si>
  <si>
    <t>Energy in the Interval (Watt- Second)</t>
  </si>
  <si>
    <t>Net Energy (Watt-Second)</t>
  </si>
  <si>
    <t>Net Energy (Watt-Hour)</t>
  </si>
  <si>
    <t>Column3</t>
  </si>
  <si>
    <t>Aggressive - MotorWay</t>
  </si>
  <si>
    <t>Constants:</t>
  </si>
  <si>
    <t>Vehicle Mass Including Passenger</t>
  </si>
  <si>
    <t>1550kg</t>
  </si>
  <si>
    <t>Density of Air</t>
  </si>
  <si>
    <t>1.2 kg/m3</t>
  </si>
  <si>
    <t>Drag Coefficient</t>
  </si>
  <si>
    <t>Frontal Area</t>
  </si>
  <si>
    <t>1.874 m2</t>
  </si>
  <si>
    <t>Inetrial Constant</t>
  </si>
  <si>
    <t>1kmph=0.2778m/s</t>
  </si>
  <si>
    <t>Vehicle</t>
  </si>
  <si>
    <t>Citroen C-Zero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</si>
</sst>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Power - Without -ve terms (Watts)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[1]Sheet4!$X$1</c:f>
              <c:strCache>
                <c:ptCount val="1"/>
                <c:pt idx="0">
                  <c:v>Total Power - Without -ve terms (Watts)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[1]Sheet4!$X$2:$X$916</c:f>
              <c:numCache>
                <c:formatCode>General</c:formatCode>
                <c:ptCount val="915"/>
                <c:pt idx="0">
                  <c:v>2330.1589072994789</c:v>
                </c:pt>
                <c:pt idx="1">
                  <c:v>5193.6896910992054</c:v>
                </c:pt>
                <c:pt idx="2">
                  <c:v>59594.274632121989</c:v>
                </c:pt>
                <c:pt idx="3">
                  <c:v>0</c:v>
                </c:pt>
                <c:pt idx="4">
                  <c:v>7261.1517644190717</c:v>
                </c:pt>
                <c:pt idx="5">
                  <c:v>20994.701299101915</c:v>
                </c:pt>
                <c:pt idx="6">
                  <c:v>7778.5577677996644</c:v>
                </c:pt>
                <c:pt idx="7">
                  <c:v>29719.908395273516</c:v>
                </c:pt>
                <c:pt idx="8">
                  <c:v>13462.733534875217</c:v>
                </c:pt>
                <c:pt idx="9">
                  <c:v>16150.046674307832</c:v>
                </c:pt>
                <c:pt idx="10">
                  <c:v>28985.59043206774</c:v>
                </c:pt>
                <c:pt idx="11">
                  <c:v>0</c:v>
                </c:pt>
                <c:pt idx="12">
                  <c:v>11776.714982504673</c:v>
                </c:pt>
                <c:pt idx="13">
                  <c:v>2431.37135312596</c:v>
                </c:pt>
                <c:pt idx="14">
                  <c:v>42623.369502045411</c:v>
                </c:pt>
                <c:pt idx="15">
                  <c:v>0</c:v>
                </c:pt>
                <c:pt idx="16">
                  <c:v>0</c:v>
                </c:pt>
                <c:pt idx="17">
                  <c:v>28395.789057327471</c:v>
                </c:pt>
                <c:pt idx="18">
                  <c:v>24046.139554049354</c:v>
                </c:pt>
                <c:pt idx="19">
                  <c:v>2605.8029865816134</c:v>
                </c:pt>
                <c:pt idx="20">
                  <c:v>0</c:v>
                </c:pt>
                <c:pt idx="21">
                  <c:v>29747.014030141014</c:v>
                </c:pt>
                <c:pt idx="22">
                  <c:v>12628.775682661466</c:v>
                </c:pt>
                <c:pt idx="23">
                  <c:v>5315.9440950110165</c:v>
                </c:pt>
                <c:pt idx="24">
                  <c:v>32601.653309440357</c:v>
                </c:pt>
                <c:pt idx="25">
                  <c:v>19312.062131645769</c:v>
                </c:pt>
                <c:pt idx="26">
                  <c:v>1442.9904709586108</c:v>
                </c:pt>
                <c:pt idx="27">
                  <c:v>9555.8280738204739</c:v>
                </c:pt>
                <c:pt idx="28">
                  <c:v>15597.186976327355</c:v>
                </c:pt>
                <c:pt idx="29">
                  <c:v>22951.50680232541</c:v>
                </c:pt>
                <c:pt idx="30">
                  <c:v>17871.5378395523</c:v>
                </c:pt>
                <c:pt idx="31">
                  <c:v>17610.649169643748</c:v>
                </c:pt>
                <c:pt idx="32">
                  <c:v>25216.969228340036</c:v>
                </c:pt>
                <c:pt idx="33">
                  <c:v>14423.506609848642</c:v>
                </c:pt>
                <c:pt idx="34">
                  <c:v>9301.9477966828163</c:v>
                </c:pt>
                <c:pt idx="35">
                  <c:v>15739.773331849754</c:v>
                </c:pt>
                <c:pt idx="36">
                  <c:v>7182.172427302813</c:v>
                </c:pt>
                <c:pt idx="37">
                  <c:v>0</c:v>
                </c:pt>
                <c:pt idx="38">
                  <c:v>21152.909333355259</c:v>
                </c:pt>
                <c:pt idx="39">
                  <c:v>24099.112460973651</c:v>
                </c:pt>
                <c:pt idx="40">
                  <c:v>7127.9675537709472</c:v>
                </c:pt>
                <c:pt idx="41">
                  <c:v>25169.253575470058</c:v>
                </c:pt>
                <c:pt idx="42">
                  <c:v>0</c:v>
                </c:pt>
                <c:pt idx="43">
                  <c:v>19825.044557239453</c:v>
                </c:pt>
                <c:pt idx="44">
                  <c:v>0</c:v>
                </c:pt>
                <c:pt idx="45">
                  <c:v>14673.847653831079</c:v>
                </c:pt>
                <c:pt idx="46">
                  <c:v>32649.62494297052</c:v>
                </c:pt>
                <c:pt idx="47">
                  <c:v>8404.0890508090142</c:v>
                </c:pt>
                <c:pt idx="48">
                  <c:v>0</c:v>
                </c:pt>
                <c:pt idx="49">
                  <c:v>1268.1495944179292</c:v>
                </c:pt>
                <c:pt idx="50">
                  <c:v>0</c:v>
                </c:pt>
                <c:pt idx="51">
                  <c:v>47338.952593337257</c:v>
                </c:pt>
                <c:pt idx="52">
                  <c:v>13947.779722135758</c:v>
                </c:pt>
                <c:pt idx="53">
                  <c:v>14961.179418021908</c:v>
                </c:pt>
                <c:pt idx="54">
                  <c:v>4504.1402261513995</c:v>
                </c:pt>
                <c:pt idx="55">
                  <c:v>14186.901229593295</c:v>
                </c:pt>
                <c:pt idx="56">
                  <c:v>7624.0704534716206</c:v>
                </c:pt>
                <c:pt idx="57">
                  <c:v>15684.984545246722</c:v>
                </c:pt>
                <c:pt idx="58">
                  <c:v>3998.215289535251</c:v>
                </c:pt>
                <c:pt idx="59">
                  <c:v>30743.327750770579</c:v>
                </c:pt>
                <c:pt idx="60">
                  <c:v>0</c:v>
                </c:pt>
                <c:pt idx="61">
                  <c:v>5480.9235454808977</c:v>
                </c:pt>
                <c:pt idx="62">
                  <c:v>663.91691779099619</c:v>
                </c:pt>
                <c:pt idx="63">
                  <c:v>0</c:v>
                </c:pt>
                <c:pt idx="64">
                  <c:v>6488.488102541186</c:v>
                </c:pt>
                <c:pt idx="65">
                  <c:v>1062.9648343364443</c:v>
                </c:pt>
                <c:pt idx="66">
                  <c:v>13536.297927281816</c:v>
                </c:pt>
                <c:pt idx="67">
                  <c:v>6544.9269602103404</c:v>
                </c:pt>
                <c:pt idx="68">
                  <c:v>0</c:v>
                </c:pt>
                <c:pt idx="69">
                  <c:v>8843.4510012935461</c:v>
                </c:pt>
                <c:pt idx="70">
                  <c:v>13586.669472373807</c:v>
                </c:pt>
                <c:pt idx="71">
                  <c:v>9989.0496879563179</c:v>
                </c:pt>
                <c:pt idx="72">
                  <c:v>29873.715505781147</c:v>
                </c:pt>
                <c:pt idx="73">
                  <c:v>3642.6154873380583</c:v>
                </c:pt>
                <c:pt idx="74">
                  <c:v>1156.3827192550943</c:v>
                </c:pt>
                <c:pt idx="75">
                  <c:v>20051.570283291352</c:v>
                </c:pt>
                <c:pt idx="76">
                  <c:v>2782.5114824734032</c:v>
                </c:pt>
                <c:pt idx="77">
                  <c:v>0</c:v>
                </c:pt>
                <c:pt idx="78">
                  <c:v>8168.5988261859684</c:v>
                </c:pt>
                <c:pt idx="79">
                  <c:v>15497.350675039919</c:v>
                </c:pt>
                <c:pt idx="80">
                  <c:v>20047.98943461405</c:v>
                </c:pt>
                <c:pt idx="81">
                  <c:v>23727.661853960984</c:v>
                </c:pt>
                <c:pt idx="82">
                  <c:v>3713.6169873618328</c:v>
                </c:pt>
                <c:pt idx="83">
                  <c:v>14729.067390168606</c:v>
                </c:pt>
                <c:pt idx="84">
                  <c:v>7505.5322119272078</c:v>
                </c:pt>
                <c:pt idx="85">
                  <c:v>14954.810139904941</c:v>
                </c:pt>
                <c:pt idx="86">
                  <c:v>27052.851203941605</c:v>
                </c:pt>
                <c:pt idx="87">
                  <c:v>0</c:v>
                </c:pt>
                <c:pt idx="88">
                  <c:v>27359.846273750918</c:v>
                </c:pt>
                <c:pt idx="89">
                  <c:v>18258.137657651321</c:v>
                </c:pt>
                <c:pt idx="90">
                  <c:v>9590.8487281502858</c:v>
                </c:pt>
                <c:pt idx="91">
                  <c:v>16748.600811406406</c:v>
                </c:pt>
                <c:pt idx="92">
                  <c:v>0</c:v>
                </c:pt>
                <c:pt idx="93">
                  <c:v>16782.531218579326</c:v>
                </c:pt>
                <c:pt idx="94">
                  <c:v>18471.428462425531</c:v>
                </c:pt>
                <c:pt idx="95">
                  <c:v>15638.075371837882</c:v>
                </c:pt>
                <c:pt idx="96">
                  <c:v>0</c:v>
                </c:pt>
                <c:pt idx="97">
                  <c:v>14208.111561610207</c:v>
                </c:pt>
                <c:pt idx="98">
                  <c:v>6809.9423608227116</c:v>
                </c:pt>
                <c:pt idx="99">
                  <c:v>17612.607541930854</c:v>
                </c:pt>
                <c:pt idx="100">
                  <c:v>2441.1420675337263</c:v>
                </c:pt>
                <c:pt idx="101">
                  <c:v>0</c:v>
                </c:pt>
                <c:pt idx="102">
                  <c:v>20454.340078535501</c:v>
                </c:pt>
                <c:pt idx="103">
                  <c:v>43154.482739712359</c:v>
                </c:pt>
                <c:pt idx="104">
                  <c:v>0</c:v>
                </c:pt>
                <c:pt idx="105">
                  <c:v>22155.040342480861</c:v>
                </c:pt>
                <c:pt idx="106">
                  <c:v>6980.1522889129728</c:v>
                </c:pt>
                <c:pt idx="107">
                  <c:v>17620.205671594274</c:v>
                </c:pt>
                <c:pt idx="108">
                  <c:v>23856.649356063477</c:v>
                </c:pt>
                <c:pt idx="109">
                  <c:v>11723.754784246836</c:v>
                </c:pt>
                <c:pt idx="110">
                  <c:v>20894.603903051124</c:v>
                </c:pt>
                <c:pt idx="111">
                  <c:v>19512.748791423524</c:v>
                </c:pt>
                <c:pt idx="112">
                  <c:v>5686.4356544257789</c:v>
                </c:pt>
                <c:pt idx="113">
                  <c:v>37044.046508257015</c:v>
                </c:pt>
                <c:pt idx="114">
                  <c:v>0</c:v>
                </c:pt>
                <c:pt idx="115">
                  <c:v>0</c:v>
                </c:pt>
                <c:pt idx="116">
                  <c:v>26997.803571560911</c:v>
                </c:pt>
                <c:pt idx="117">
                  <c:v>5726.9658473714853</c:v>
                </c:pt>
                <c:pt idx="118">
                  <c:v>4128.8111512020969</c:v>
                </c:pt>
                <c:pt idx="119">
                  <c:v>10230.397912666273</c:v>
                </c:pt>
                <c:pt idx="120">
                  <c:v>22648.003029226325</c:v>
                </c:pt>
                <c:pt idx="121">
                  <c:v>2829.7290737534759</c:v>
                </c:pt>
                <c:pt idx="122">
                  <c:v>24322.735063066</c:v>
                </c:pt>
                <c:pt idx="123">
                  <c:v>15230.596239173785</c:v>
                </c:pt>
                <c:pt idx="124">
                  <c:v>3032.2330057400504</c:v>
                </c:pt>
                <c:pt idx="125">
                  <c:v>2983.0097584069308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22266.330703971362</c:v>
                </c:pt>
                <c:pt idx="131">
                  <c:v>0</c:v>
                </c:pt>
                <c:pt idx="132">
                  <c:v>10070.173506720603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9821.8115967358499</c:v>
                </c:pt>
                <c:pt idx="139">
                  <c:v>21475.243099503969</c:v>
                </c:pt>
                <c:pt idx="140">
                  <c:v>0</c:v>
                </c:pt>
                <c:pt idx="141">
                  <c:v>0</c:v>
                </c:pt>
                <c:pt idx="142">
                  <c:v>2627.2781285753981</c:v>
                </c:pt>
                <c:pt idx="143">
                  <c:v>42593.039400701382</c:v>
                </c:pt>
                <c:pt idx="144">
                  <c:v>57325.147993061008</c:v>
                </c:pt>
                <c:pt idx="145">
                  <c:v>53762.436429286579</c:v>
                </c:pt>
                <c:pt idx="146">
                  <c:v>57828.665212854321</c:v>
                </c:pt>
                <c:pt idx="147">
                  <c:v>41908.079331430068</c:v>
                </c:pt>
                <c:pt idx="148">
                  <c:v>41158.143660926515</c:v>
                </c:pt>
                <c:pt idx="149">
                  <c:v>27026.589176474637</c:v>
                </c:pt>
                <c:pt idx="150">
                  <c:v>16620.84954163984</c:v>
                </c:pt>
                <c:pt idx="151">
                  <c:v>39448.839116552124</c:v>
                </c:pt>
                <c:pt idx="152">
                  <c:v>29479.573803910534</c:v>
                </c:pt>
                <c:pt idx="153">
                  <c:v>19159.34746180498</c:v>
                </c:pt>
                <c:pt idx="154">
                  <c:v>16213.568369724468</c:v>
                </c:pt>
                <c:pt idx="155">
                  <c:v>0</c:v>
                </c:pt>
                <c:pt idx="156">
                  <c:v>2275.2538348656853</c:v>
                </c:pt>
                <c:pt idx="157">
                  <c:v>15934.286400950768</c:v>
                </c:pt>
                <c:pt idx="158">
                  <c:v>6870.3930812504559</c:v>
                </c:pt>
                <c:pt idx="159">
                  <c:v>18969.511452946736</c:v>
                </c:pt>
                <c:pt idx="160">
                  <c:v>19129.542466867955</c:v>
                </c:pt>
                <c:pt idx="161">
                  <c:v>7004.4207332583483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16533.758068532075</c:v>
                </c:pt>
                <c:pt idx="166">
                  <c:v>32901.318475662629</c:v>
                </c:pt>
                <c:pt idx="167">
                  <c:v>501.5654030302212</c:v>
                </c:pt>
                <c:pt idx="168">
                  <c:v>63594.476725767949</c:v>
                </c:pt>
                <c:pt idx="169">
                  <c:v>26674.56279246253</c:v>
                </c:pt>
                <c:pt idx="170">
                  <c:v>0</c:v>
                </c:pt>
                <c:pt idx="171">
                  <c:v>22951.237034220328</c:v>
                </c:pt>
                <c:pt idx="172">
                  <c:v>0</c:v>
                </c:pt>
                <c:pt idx="173">
                  <c:v>15776.917110423148</c:v>
                </c:pt>
                <c:pt idx="174">
                  <c:v>0</c:v>
                </c:pt>
                <c:pt idx="175">
                  <c:v>0</c:v>
                </c:pt>
                <c:pt idx="176">
                  <c:v>43221.962257610721</c:v>
                </c:pt>
                <c:pt idx="177">
                  <c:v>13924.809875436924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19035.911727725932</c:v>
                </c:pt>
                <c:pt idx="183">
                  <c:v>3397.8266944257666</c:v>
                </c:pt>
                <c:pt idx="184">
                  <c:v>28463.244724535427</c:v>
                </c:pt>
                <c:pt idx="185">
                  <c:v>36874.963395463106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8703.992424873486</c:v>
                </c:pt>
                <c:pt idx="192">
                  <c:v>29862.162191115727</c:v>
                </c:pt>
                <c:pt idx="193">
                  <c:v>12847.225272073085</c:v>
                </c:pt>
                <c:pt idx="194">
                  <c:v>13872.447495842445</c:v>
                </c:pt>
                <c:pt idx="195">
                  <c:v>33808.293817541591</c:v>
                </c:pt>
                <c:pt idx="196">
                  <c:v>1856.3098141247651</c:v>
                </c:pt>
                <c:pt idx="197">
                  <c:v>0</c:v>
                </c:pt>
                <c:pt idx="198">
                  <c:v>0</c:v>
                </c:pt>
                <c:pt idx="199">
                  <c:v>4687.9715988135622</c:v>
                </c:pt>
                <c:pt idx="200">
                  <c:v>19215.77724783558</c:v>
                </c:pt>
                <c:pt idx="201">
                  <c:v>8854.3710099567797</c:v>
                </c:pt>
                <c:pt idx="202">
                  <c:v>20958.848187754673</c:v>
                </c:pt>
                <c:pt idx="203">
                  <c:v>0</c:v>
                </c:pt>
                <c:pt idx="204">
                  <c:v>0</c:v>
                </c:pt>
                <c:pt idx="205">
                  <c:v>11727.020959789312</c:v>
                </c:pt>
                <c:pt idx="206">
                  <c:v>12942.011346503132</c:v>
                </c:pt>
                <c:pt idx="207">
                  <c:v>5529.9773259480262</c:v>
                </c:pt>
                <c:pt idx="208">
                  <c:v>10904.424753517906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1888.924794625985</c:v>
                </c:pt>
                <c:pt idx="213">
                  <c:v>33039.992764963856</c:v>
                </c:pt>
                <c:pt idx="214">
                  <c:v>0</c:v>
                </c:pt>
                <c:pt idx="215">
                  <c:v>9205.829271829467</c:v>
                </c:pt>
                <c:pt idx="216">
                  <c:v>17470.08093473436</c:v>
                </c:pt>
                <c:pt idx="217">
                  <c:v>21775.490206472969</c:v>
                </c:pt>
                <c:pt idx="218">
                  <c:v>5780.0224773201207</c:v>
                </c:pt>
                <c:pt idx="219">
                  <c:v>0</c:v>
                </c:pt>
                <c:pt idx="220">
                  <c:v>0</c:v>
                </c:pt>
                <c:pt idx="221">
                  <c:v>35446.52759013624</c:v>
                </c:pt>
                <c:pt idx="222">
                  <c:v>4475.857401552772</c:v>
                </c:pt>
                <c:pt idx="223">
                  <c:v>0</c:v>
                </c:pt>
                <c:pt idx="224">
                  <c:v>15564.138996714459</c:v>
                </c:pt>
                <c:pt idx="225">
                  <c:v>0</c:v>
                </c:pt>
                <c:pt idx="226">
                  <c:v>16907.453895437611</c:v>
                </c:pt>
                <c:pt idx="227">
                  <c:v>30710.469382715462</c:v>
                </c:pt>
                <c:pt idx="228">
                  <c:v>50578.658973885817</c:v>
                </c:pt>
                <c:pt idx="229">
                  <c:v>90709.023410426977</c:v>
                </c:pt>
                <c:pt idx="230">
                  <c:v>75336.388514304039</c:v>
                </c:pt>
                <c:pt idx="231">
                  <c:v>91431.397342426673</c:v>
                </c:pt>
                <c:pt idx="232">
                  <c:v>81507.563117270314</c:v>
                </c:pt>
                <c:pt idx="233">
                  <c:v>45736.111488214432</c:v>
                </c:pt>
                <c:pt idx="234">
                  <c:v>34715.764825777413</c:v>
                </c:pt>
                <c:pt idx="235">
                  <c:v>39550.90326575932</c:v>
                </c:pt>
                <c:pt idx="236">
                  <c:v>21559.300761176019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40132.00879151671</c:v>
                </c:pt>
                <c:pt idx="241">
                  <c:v>11484.182304847363</c:v>
                </c:pt>
                <c:pt idx="242">
                  <c:v>3907.9675205941712</c:v>
                </c:pt>
                <c:pt idx="243">
                  <c:v>8236.5096233026798</c:v>
                </c:pt>
                <c:pt idx="244">
                  <c:v>12832.127829939742</c:v>
                </c:pt>
                <c:pt idx="245">
                  <c:v>14436.030814229338</c:v>
                </c:pt>
                <c:pt idx="246">
                  <c:v>43439.762390184347</c:v>
                </c:pt>
                <c:pt idx="247">
                  <c:v>0</c:v>
                </c:pt>
                <c:pt idx="248">
                  <c:v>15756.499172225247</c:v>
                </c:pt>
                <c:pt idx="249">
                  <c:v>47991.8572947141</c:v>
                </c:pt>
                <c:pt idx="250">
                  <c:v>0</c:v>
                </c:pt>
                <c:pt idx="251">
                  <c:v>39269.69297749392</c:v>
                </c:pt>
                <c:pt idx="252">
                  <c:v>17833.356577123282</c:v>
                </c:pt>
                <c:pt idx="253">
                  <c:v>45180.996966100298</c:v>
                </c:pt>
                <c:pt idx="254">
                  <c:v>11761.361820199721</c:v>
                </c:pt>
                <c:pt idx="255">
                  <c:v>229.9720835067601</c:v>
                </c:pt>
                <c:pt idx="256">
                  <c:v>14208.396455143895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7348.1486251993174</c:v>
                </c:pt>
                <c:pt idx="262">
                  <c:v>35058.820740098934</c:v>
                </c:pt>
                <c:pt idx="263">
                  <c:v>37403.232987689902</c:v>
                </c:pt>
                <c:pt idx="264">
                  <c:v>8817.2588451705506</c:v>
                </c:pt>
                <c:pt idx="265">
                  <c:v>36683.151498449159</c:v>
                </c:pt>
                <c:pt idx="266">
                  <c:v>15479.499246212239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20804.952207704497</c:v>
                </c:pt>
                <c:pt idx="271">
                  <c:v>29638.984529875361</c:v>
                </c:pt>
                <c:pt idx="272">
                  <c:v>22973.705714510106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2658.6853664293803</c:v>
                </c:pt>
                <c:pt idx="281">
                  <c:v>20510.145274391412</c:v>
                </c:pt>
                <c:pt idx="282">
                  <c:v>22266.207068784199</c:v>
                </c:pt>
                <c:pt idx="283">
                  <c:v>41766.567611296166</c:v>
                </c:pt>
                <c:pt idx="284">
                  <c:v>7004.7596139915622</c:v>
                </c:pt>
                <c:pt idx="285">
                  <c:v>28230.478729629103</c:v>
                </c:pt>
                <c:pt idx="286">
                  <c:v>23772.549142946227</c:v>
                </c:pt>
                <c:pt idx="287">
                  <c:v>51483.567691184959</c:v>
                </c:pt>
                <c:pt idx="288">
                  <c:v>0</c:v>
                </c:pt>
                <c:pt idx="289">
                  <c:v>0</c:v>
                </c:pt>
                <c:pt idx="290">
                  <c:v>7687.8191621408369</c:v>
                </c:pt>
                <c:pt idx="291">
                  <c:v>0</c:v>
                </c:pt>
                <c:pt idx="292">
                  <c:v>14845.203710510579</c:v>
                </c:pt>
                <c:pt idx="293">
                  <c:v>52550.243664286441</c:v>
                </c:pt>
                <c:pt idx="294">
                  <c:v>12873.927049509974</c:v>
                </c:pt>
                <c:pt idx="295">
                  <c:v>14392.614853202836</c:v>
                </c:pt>
                <c:pt idx="296">
                  <c:v>25542.97075053725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10338.666852286682</c:v>
                </c:pt>
                <c:pt idx="301">
                  <c:v>24655.71577959579</c:v>
                </c:pt>
                <c:pt idx="302">
                  <c:v>51708.575476392638</c:v>
                </c:pt>
                <c:pt idx="303">
                  <c:v>77255.967050527281</c:v>
                </c:pt>
                <c:pt idx="304">
                  <c:v>75328.686824862816</c:v>
                </c:pt>
                <c:pt idx="305">
                  <c:v>26110.446049248581</c:v>
                </c:pt>
                <c:pt idx="306">
                  <c:v>45007.524439369168</c:v>
                </c:pt>
                <c:pt idx="307">
                  <c:v>15601.617490301618</c:v>
                </c:pt>
                <c:pt idx="308">
                  <c:v>32143.183798605402</c:v>
                </c:pt>
                <c:pt idx="309">
                  <c:v>6716.0191657500318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15560.588010428944</c:v>
                </c:pt>
                <c:pt idx="314">
                  <c:v>58245.0055886556</c:v>
                </c:pt>
                <c:pt idx="315">
                  <c:v>565.26799851042233</c:v>
                </c:pt>
                <c:pt idx="316">
                  <c:v>1329.281897862872</c:v>
                </c:pt>
                <c:pt idx="317">
                  <c:v>69012.536491923311</c:v>
                </c:pt>
                <c:pt idx="318">
                  <c:v>108452.18300406705</c:v>
                </c:pt>
                <c:pt idx="319">
                  <c:v>79222.559364724759</c:v>
                </c:pt>
                <c:pt idx="320">
                  <c:v>54278.177534311239</c:v>
                </c:pt>
                <c:pt idx="321">
                  <c:v>61417.190844520897</c:v>
                </c:pt>
                <c:pt idx="322">
                  <c:v>32408.142433180721</c:v>
                </c:pt>
                <c:pt idx="323">
                  <c:v>37663.347860805705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35231.46187906673</c:v>
                </c:pt>
                <c:pt idx="330">
                  <c:v>30687.772189275824</c:v>
                </c:pt>
                <c:pt idx="331">
                  <c:v>198.11263193262312</c:v>
                </c:pt>
                <c:pt idx="332">
                  <c:v>0</c:v>
                </c:pt>
                <c:pt idx="333">
                  <c:v>0</c:v>
                </c:pt>
                <c:pt idx="334">
                  <c:v>16760.527283156764</c:v>
                </c:pt>
                <c:pt idx="335">
                  <c:v>35628.063480524375</c:v>
                </c:pt>
                <c:pt idx="336">
                  <c:v>29849.572807875411</c:v>
                </c:pt>
                <c:pt idx="337">
                  <c:v>22820.403504108981</c:v>
                </c:pt>
                <c:pt idx="338">
                  <c:v>24395.250778718728</c:v>
                </c:pt>
                <c:pt idx="339">
                  <c:v>15411.165946255949</c:v>
                </c:pt>
                <c:pt idx="340">
                  <c:v>0</c:v>
                </c:pt>
                <c:pt idx="341">
                  <c:v>0</c:v>
                </c:pt>
                <c:pt idx="342">
                  <c:v>1604.2214819524056</c:v>
                </c:pt>
                <c:pt idx="343">
                  <c:v>18208.070855455404</c:v>
                </c:pt>
                <c:pt idx="344">
                  <c:v>16590.200404405736</c:v>
                </c:pt>
                <c:pt idx="345">
                  <c:v>19668.29819269224</c:v>
                </c:pt>
                <c:pt idx="346">
                  <c:v>10783.642998371419</c:v>
                </c:pt>
                <c:pt idx="347">
                  <c:v>17020.594643753295</c:v>
                </c:pt>
                <c:pt idx="348">
                  <c:v>17149.834130058021</c:v>
                </c:pt>
                <c:pt idx="349">
                  <c:v>26436.008824783523</c:v>
                </c:pt>
                <c:pt idx="350">
                  <c:v>23701.78897022071</c:v>
                </c:pt>
                <c:pt idx="351">
                  <c:v>8530.1601747662971</c:v>
                </c:pt>
                <c:pt idx="352">
                  <c:v>13082.438357386867</c:v>
                </c:pt>
                <c:pt idx="353">
                  <c:v>22460.70867723443</c:v>
                </c:pt>
                <c:pt idx="354">
                  <c:v>31988.096592592035</c:v>
                </c:pt>
                <c:pt idx="355">
                  <c:v>34189.662145989001</c:v>
                </c:pt>
                <c:pt idx="356">
                  <c:v>16056.957821973032</c:v>
                </c:pt>
                <c:pt idx="357">
                  <c:v>24465.398466667946</c:v>
                </c:pt>
                <c:pt idx="358">
                  <c:v>31660.376726822768</c:v>
                </c:pt>
                <c:pt idx="359">
                  <c:v>49543.567595852845</c:v>
                </c:pt>
                <c:pt idx="360">
                  <c:v>28466.309224881039</c:v>
                </c:pt>
                <c:pt idx="361">
                  <c:v>10166.268952846711</c:v>
                </c:pt>
                <c:pt idx="362">
                  <c:v>13755.618702350861</c:v>
                </c:pt>
                <c:pt idx="363">
                  <c:v>0</c:v>
                </c:pt>
                <c:pt idx="364">
                  <c:v>6628.963587817796</c:v>
                </c:pt>
                <c:pt idx="365">
                  <c:v>4770.8433766278558</c:v>
                </c:pt>
                <c:pt idx="366">
                  <c:v>11066.374112502599</c:v>
                </c:pt>
                <c:pt idx="367">
                  <c:v>15739.689856919918</c:v>
                </c:pt>
                <c:pt idx="368">
                  <c:v>21848.855757700785</c:v>
                </c:pt>
                <c:pt idx="369">
                  <c:v>29207.29080689797</c:v>
                </c:pt>
                <c:pt idx="370">
                  <c:v>43304.034897519683</c:v>
                </c:pt>
                <c:pt idx="371">
                  <c:v>25514.198212247393</c:v>
                </c:pt>
                <c:pt idx="372">
                  <c:v>0</c:v>
                </c:pt>
                <c:pt idx="373">
                  <c:v>17867.698466603521</c:v>
                </c:pt>
                <c:pt idx="374">
                  <c:v>0</c:v>
                </c:pt>
                <c:pt idx="375">
                  <c:v>0</c:v>
                </c:pt>
                <c:pt idx="376">
                  <c:v>21132.443668284359</c:v>
                </c:pt>
                <c:pt idx="377">
                  <c:v>27665.761098206014</c:v>
                </c:pt>
                <c:pt idx="378">
                  <c:v>24991.227140917668</c:v>
                </c:pt>
                <c:pt idx="379">
                  <c:v>22252.084272914042</c:v>
                </c:pt>
                <c:pt idx="380">
                  <c:v>46175.311755975221</c:v>
                </c:pt>
                <c:pt idx="381">
                  <c:v>5441.6892135801309</c:v>
                </c:pt>
                <c:pt idx="382">
                  <c:v>0</c:v>
                </c:pt>
                <c:pt idx="383">
                  <c:v>12640.822786560899</c:v>
                </c:pt>
                <c:pt idx="384">
                  <c:v>1774.1644465507461</c:v>
                </c:pt>
                <c:pt idx="385">
                  <c:v>8065.827504308756</c:v>
                </c:pt>
                <c:pt idx="386">
                  <c:v>17259.37820864017</c:v>
                </c:pt>
                <c:pt idx="387">
                  <c:v>29181.659672561571</c:v>
                </c:pt>
                <c:pt idx="388">
                  <c:v>12237.681360460965</c:v>
                </c:pt>
                <c:pt idx="389">
                  <c:v>0</c:v>
                </c:pt>
                <c:pt idx="390">
                  <c:v>0</c:v>
                </c:pt>
                <c:pt idx="391">
                  <c:v>4086.6912086338252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7059.5626293629239</c:v>
                </c:pt>
                <c:pt idx="398">
                  <c:v>9321.5459485730553</c:v>
                </c:pt>
                <c:pt idx="399">
                  <c:v>25074.465577224266</c:v>
                </c:pt>
                <c:pt idx="400">
                  <c:v>0</c:v>
                </c:pt>
                <c:pt idx="401">
                  <c:v>19824.373900250357</c:v>
                </c:pt>
                <c:pt idx="402">
                  <c:v>29132.403996714453</c:v>
                </c:pt>
                <c:pt idx="403">
                  <c:v>38161.868753178809</c:v>
                </c:pt>
                <c:pt idx="404">
                  <c:v>51224.173321420072</c:v>
                </c:pt>
                <c:pt idx="405">
                  <c:v>52753.24639158378</c:v>
                </c:pt>
                <c:pt idx="406">
                  <c:v>42040.732982144662</c:v>
                </c:pt>
                <c:pt idx="407">
                  <c:v>36693.964481865725</c:v>
                </c:pt>
                <c:pt idx="408">
                  <c:v>30125.770711484587</c:v>
                </c:pt>
                <c:pt idx="409">
                  <c:v>18542.94408904079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39991.899563362538</c:v>
                </c:pt>
                <c:pt idx="416">
                  <c:v>0</c:v>
                </c:pt>
                <c:pt idx="417">
                  <c:v>34306.537669516823</c:v>
                </c:pt>
                <c:pt idx="418">
                  <c:v>7652.3052660088142</c:v>
                </c:pt>
                <c:pt idx="419">
                  <c:v>5160.6366563192823</c:v>
                </c:pt>
                <c:pt idx="420">
                  <c:v>21289.191760348818</c:v>
                </c:pt>
                <c:pt idx="421">
                  <c:v>38063.314087838211</c:v>
                </c:pt>
                <c:pt idx="422">
                  <c:v>38874.862579934816</c:v>
                </c:pt>
                <c:pt idx="423">
                  <c:v>53385.206763004171</c:v>
                </c:pt>
                <c:pt idx="424">
                  <c:v>38688.488474766695</c:v>
                </c:pt>
                <c:pt idx="425">
                  <c:v>44990.331862145744</c:v>
                </c:pt>
                <c:pt idx="426">
                  <c:v>8592.1850785599418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172.10882973285152</c:v>
                </c:pt>
                <c:pt idx="440">
                  <c:v>17975.450757163133</c:v>
                </c:pt>
                <c:pt idx="441">
                  <c:v>19027.693126425867</c:v>
                </c:pt>
                <c:pt idx="442">
                  <c:v>19016.907491043032</c:v>
                </c:pt>
                <c:pt idx="443">
                  <c:v>18167.122646622342</c:v>
                </c:pt>
                <c:pt idx="444">
                  <c:v>36861.100614950614</c:v>
                </c:pt>
                <c:pt idx="445">
                  <c:v>16899.811046874078</c:v>
                </c:pt>
                <c:pt idx="446">
                  <c:v>24145.851251256652</c:v>
                </c:pt>
                <c:pt idx="447">
                  <c:v>3900.8411293601057</c:v>
                </c:pt>
                <c:pt idx="448">
                  <c:v>0</c:v>
                </c:pt>
                <c:pt idx="449">
                  <c:v>3696.1635743007455</c:v>
                </c:pt>
                <c:pt idx="450">
                  <c:v>0</c:v>
                </c:pt>
                <c:pt idx="451">
                  <c:v>0</c:v>
                </c:pt>
                <c:pt idx="452">
                  <c:v>14794.788571928962</c:v>
                </c:pt>
                <c:pt idx="453">
                  <c:v>20494.672345736595</c:v>
                </c:pt>
                <c:pt idx="454">
                  <c:v>24202.437608114502</c:v>
                </c:pt>
                <c:pt idx="455">
                  <c:v>3225.6510315995383</c:v>
                </c:pt>
                <c:pt idx="456">
                  <c:v>5214.2421620890018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2500.7310607261943</c:v>
                </c:pt>
                <c:pt idx="462">
                  <c:v>3093.4368481814881</c:v>
                </c:pt>
                <c:pt idx="463">
                  <c:v>19203.066077528238</c:v>
                </c:pt>
                <c:pt idx="464">
                  <c:v>25682.123458834387</c:v>
                </c:pt>
                <c:pt idx="465">
                  <c:v>22810.784862910012</c:v>
                </c:pt>
                <c:pt idx="466">
                  <c:v>41250.65743054264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4078.2862464898244</c:v>
                </c:pt>
                <c:pt idx="472">
                  <c:v>7492.8846018511485</c:v>
                </c:pt>
                <c:pt idx="473">
                  <c:v>0</c:v>
                </c:pt>
                <c:pt idx="474">
                  <c:v>11275.191664777933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2195.4469612309799</c:v>
                </c:pt>
                <c:pt idx="479">
                  <c:v>6576.6219638003477</c:v>
                </c:pt>
                <c:pt idx="480">
                  <c:v>0</c:v>
                </c:pt>
                <c:pt idx="481">
                  <c:v>4350.2620059655719</c:v>
                </c:pt>
                <c:pt idx="482">
                  <c:v>480.33903974298005</c:v>
                </c:pt>
                <c:pt idx="483">
                  <c:v>2064.63862166534</c:v>
                </c:pt>
                <c:pt idx="484">
                  <c:v>11875.942947983582</c:v>
                </c:pt>
                <c:pt idx="485">
                  <c:v>17745.053820343557</c:v>
                </c:pt>
                <c:pt idx="486">
                  <c:v>29187.498564540274</c:v>
                </c:pt>
                <c:pt idx="487">
                  <c:v>23536.522840181085</c:v>
                </c:pt>
                <c:pt idx="488">
                  <c:v>22020.299551876084</c:v>
                </c:pt>
                <c:pt idx="489">
                  <c:v>39634.073786859888</c:v>
                </c:pt>
                <c:pt idx="490">
                  <c:v>15730.587075044215</c:v>
                </c:pt>
                <c:pt idx="491">
                  <c:v>34233.739647142298</c:v>
                </c:pt>
                <c:pt idx="492">
                  <c:v>19797.248998406511</c:v>
                </c:pt>
                <c:pt idx="493">
                  <c:v>42854.75669088024</c:v>
                </c:pt>
                <c:pt idx="494">
                  <c:v>0</c:v>
                </c:pt>
                <c:pt idx="495">
                  <c:v>26812.617179224173</c:v>
                </c:pt>
                <c:pt idx="496">
                  <c:v>67521.069145861213</c:v>
                </c:pt>
                <c:pt idx="497">
                  <c:v>24171.959336077591</c:v>
                </c:pt>
                <c:pt idx="498">
                  <c:v>36710.783870659776</c:v>
                </c:pt>
                <c:pt idx="499">
                  <c:v>24254.999271080225</c:v>
                </c:pt>
                <c:pt idx="500">
                  <c:v>24554.178737751176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449.79883403442636</c:v>
                </c:pt>
                <c:pt idx="507">
                  <c:v>9794.8282043743966</c:v>
                </c:pt>
                <c:pt idx="508">
                  <c:v>3343.0877508111939</c:v>
                </c:pt>
                <c:pt idx="509">
                  <c:v>22465.475561532316</c:v>
                </c:pt>
                <c:pt idx="510">
                  <c:v>23639.431224899989</c:v>
                </c:pt>
                <c:pt idx="511">
                  <c:v>28869.949722416353</c:v>
                </c:pt>
                <c:pt idx="512">
                  <c:v>28323.295606497581</c:v>
                </c:pt>
                <c:pt idx="513">
                  <c:v>23832.69537682923</c:v>
                </c:pt>
                <c:pt idx="514">
                  <c:v>24616.678730493652</c:v>
                </c:pt>
                <c:pt idx="515">
                  <c:v>32976.330905232186</c:v>
                </c:pt>
                <c:pt idx="516">
                  <c:v>19746.064245788977</c:v>
                </c:pt>
                <c:pt idx="517">
                  <c:v>10149.096565716105</c:v>
                </c:pt>
                <c:pt idx="518">
                  <c:v>0</c:v>
                </c:pt>
                <c:pt idx="519">
                  <c:v>0</c:v>
                </c:pt>
                <c:pt idx="520">
                  <c:v>28823.580895649808</c:v>
                </c:pt>
                <c:pt idx="521">
                  <c:v>19748.354913883843</c:v>
                </c:pt>
                <c:pt idx="522">
                  <c:v>31405.715224749096</c:v>
                </c:pt>
                <c:pt idx="523">
                  <c:v>32557.161652833056</c:v>
                </c:pt>
                <c:pt idx="524">
                  <c:v>13843.093471290671</c:v>
                </c:pt>
                <c:pt idx="525">
                  <c:v>46531.065466155953</c:v>
                </c:pt>
                <c:pt idx="526">
                  <c:v>19076.098373730125</c:v>
                </c:pt>
                <c:pt idx="527">
                  <c:v>56303.840472522774</c:v>
                </c:pt>
                <c:pt idx="528">
                  <c:v>23148.374596477588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12006.180085622733</c:v>
                </c:pt>
                <c:pt idx="533">
                  <c:v>14375.276325353636</c:v>
                </c:pt>
                <c:pt idx="534">
                  <c:v>21648.397146915511</c:v>
                </c:pt>
                <c:pt idx="535">
                  <c:v>30960.398393558338</c:v>
                </c:pt>
                <c:pt idx="536">
                  <c:v>29036.787775115707</c:v>
                </c:pt>
                <c:pt idx="537">
                  <c:v>34705.353900199581</c:v>
                </c:pt>
                <c:pt idx="538">
                  <c:v>28184.505821939914</c:v>
                </c:pt>
                <c:pt idx="539">
                  <c:v>33621.940035398133</c:v>
                </c:pt>
                <c:pt idx="540">
                  <c:v>20380.08953233487</c:v>
                </c:pt>
                <c:pt idx="541">
                  <c:v>25200.861085092572</c:v>
                </c:pt>
                <c:pt idx="542">
                  <c:v>0</c:v>
                </c:pt>
                <c:pt idx="543">
                  <c:v>28471.326245002903</c:v>
                </c:pt>
                <c:pt idx="544">
                  <c:v>19966.33530074537</c:v>
                </c:pt>
                <c:pt idx="545">
                  <c:v>0</c:v>
                </c:pt>
                <c:pt idx="546">
                  <c:v>0</c:v>
                </c:pt>
                <c:pt idx="547">
                  <c:v>14634.658835030525</c:v>
                </c:pt>
                <c:pt idx="548">
                  <c:v>7698.8650333745045</c:v>
                </c:pt>
                <c:pt idx="549">
                  <c:v>0</c:v>
                </c:pt>
                <c:pt idx="550">
                  <c:v>60173.623827000782</c:v>
                </c:pt>
                <c:pt idx="551">
                  <c:v>24059.532938704822</c:v>
                </c:pt>
                <c:pt idx="552">
                  <c:v>42863.522217066224</c:v>
                </c:pt>
                <c:pt idx="553">
                  <c:v>0</c:v>
                </c:pt>
                <c:pt idx="554">
                  <c:v>6716.0191657517607</c:v>
                </c:pt>
                <c:pt idx="555">
                  <c:v>50310.295748269476</c:v>
                </c:pt>
                <c:pt idx="556">
                  <c:v>21307.072477296166</c:v>
                </c:pt>
                <c:pt idx="557">
                  <c:v>13743.492007566962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273.20283600788389</c:v>
                </c:pt>
                <c:pt idx="563">
                  <c:v>0</c:v>
                </c:pt>
                <c:pt idx="564">
                  <c:v>43221.751918873517</c:v>
                </c:pt>
                <c:pt idx="565">
                  <c:v>34648.256356157712</c:v>
                </c:pt>
                <c:pt idx="566">
                  <c:v>38977.739528341983</c:v>
                </c:pt>
                <c:pt idx="567">
                  <c:v>43966.925553039357</c:v>
                </c:pt>
                <c:pt idx="568">
                  <c:v>36276.366746043837</c:v>
                </c:pt>
                <c:pt idx="569">
                  <c:v>47795.654985359768</c:v>
                </c:pt>
                <c:pt idx="570">
                  <c:v>903.80572712550202</c:v>
                </c:pt>
                <c:pt idx="571">
                  <c:v>22266.919078581079</c:v>
                </c:pt>
                <c:pt idx="572">
                  <c:v>56828.065674793281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3586.3778384718407</c:v>
                </c:pt>
                <c:pt idx="578">
                  <c:v>26280.151986183912</c:v>
                </c:pt>
                <c:pt idx="579">
                  <c:v>32490.186964985995</c:v>
                </c:pt>
                <c:pt idx="580">
                  <c:v>32063.832805857757</c:v>
                </c:pt>
                <c:pt idx="581">
                  <c:v>40572.783072056896</c:v>
                </c:pt>
                <c:pt idx="582">
                  <c:v>18504.081500203203</c:v>
                </c:pt>
                <c:pt idx="583">
                  <c:v>20187.368429982915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4636.9505195407355</c:v>
                </c:pt>
                <c:pt idx="589">
                  <c:v>0</c:v>
                </c:pt>
                <c:pt idx="590">
                  <c:v>36258.976475718431</c:v>
                </c:pt>
                <c:pt idx="591">
                  <c:v>13706.011650740988</c:v>
                </c:pt>
                <c:pt idx="592">
                  <c:v>37904.358989444612</c:v>
                </c:pt>
                <c:pt idx="593">
                  <c:v>19923.906735522847</c:v>
                </c:pt>
                <c:pt idx="594">
                  <c:v>18835.206790065487</c:v>
                </c:pt>
                <c:pt idx="595">
                  <c:v>22709.96228718432</c:v>
                </c:pt>
                <c:pt idx="596">
                  <c:v>28465.353190246104</c:v>
                </c:pt>
                <c:pt idx="597">
                  <c:v>5520.1770423312901</c:v>
                </c:pt>
                <c:pt idx="598">
                  <c:v>0</c:v>
                </c:pt>
                <c:pt idx="599">
                  <c:v>3302.6148254652521</c:v>
                </c:pt>
                <c:pt idx="600">
                  <c:v>0</c:v>
                </c:pt>
                <c:pt idx="601">
                  <c:v>0</c:v>
                </c:pt>
                <c:pt idx="602">
                  <c:v>4343.6351936443589</c:v>
                </c:pt>
                <c:pt idx="603">
                  <c:v>49676.286941271479</c:v>
                </c:pt>
                <c:pt idx="604">
                  <c:v>64026.126757156344</c:v>
                </c:pt>
                <c:pt idx="605">
                  <c:v>57269.537400169946</c:v>
                </c:pt>
                <c:pt idx="606">
                  <c:v>63014.18541789196</c:v>
                </c:pt>
                <c:pt idx="607">
                  <c:v>83821.015835913451</c:v>
                </c:pt>
                <c:pt idx="608">
                  <c:v>105193.58042714227</c:v>
                </c:pt>
                <c:pt idx="609">
                  <c:v>45519.907306770961</c:v>
                </c:pt>
                <c:pt idx="610">
                  <c:v>18137.232459854436</c:v>
                </c:pt>
                <c:pt idx="611">
                  <c:v>55113.349533706467</c:v>
                </c:pt>
                <c:pt idx="612">
                  <c:v>15810.172573438769</c:v>
                </c:pt>
                <c:pt idx="613">
                  <c:v>0</c:v>
                </c:pt>
                <c:pt idx="614">
                  <c:v>18414.668183254391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6469.3412174970717</c:v>
                </c:pt>
                <c:pt idx="619">
                  <c:v>20359.793265800334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13948.817182963496</c:v>
                </c:pt>
                <c:pt idx="625">
                  <c:v>35014.071534582625</c:v>
                </c:pt>
                <c:pt idx="626">
                  <c:v>11478.468634956625</c:v>
                </c:pt>
                <c:pt idx="627">
                  <c:v>57143.145611786305</c:v>
                </c:pt>
                <c:pt idx="628">
                  <c:v>25376.582907950851</c:v>
                </c:pt>
                <c:pt idx="629">
                  <c:v>27166.892298998522</c:v>
                </c:pt>
                <c:pt idx="630">
                  <c:v>35168.851187697175</c:v>
                </c:pt>
                <c:pt idx="631">
                  <c:v>34287.782953586277</c:v>
                </c:pt>
                <c:pt idx="632">
                  <c:v>9302.3965778896163</c:v>
                </c:pt>
                <c:pt idx="633">
                  <c:v>0</c:v>
                </c:pt>
                <c:pt idx="634">
                  <c:v>1167.9049009899609</c:v>
                </c:pt>
                <c:pt idx="635">
                  <c:v>0</c:v>
                </c:pt>
                <c:pt idx="636">
                  <c:v>0</c:v>
                </c:pt>
                <c:pt idx="637">
                  <c:v>27485.535351816183</c:v>
                </c:pt>
                <c:pt idx="638">
                  <c:v>41975.575050146625</c:v>
                </c:pt>
                <c:pt idx="639">
                  <c:v>18429.156560123443</c:v>
                </c:pt>
                <c:pt idx="640">
                  <c:v>32802.109457006954</c:v>
                </c:pt>
                <c:pt idx="641">
                  <c:v>12448.368854820132</c:v>
                </c:pt>
                <c:pt idx="642">
                  <c:v>0</c:v>
                </c:pt>
                <c:pt idx="643">
                  <c:v>55415.012944512302</c:v>
                </c:pt>
                <c:pt idx="644">
                  <c:v>25934.096243086831</c:v>
                </c:pt>
                <c:pt idx="645">
                  <c:v>0</c:v>
                </c:pt>
                <c:pt idx="646">
                  <c:v>740.85287402497943</c:v>
                </c:pt>
                <c:pt idx="647">
                  <c:v>10417.857388577095</c:v>
                </c:pt>
                <c:pt idx="648">
                  <c:v>24606.957001240844</c:v>
                </c:pt>
                <c:pt idx="649">
                  <c:v>0</c:v>
                </c:pt>
                <c:pt idx="650">
                  <c:v>6990.3904876487231</c:v>
                </c:pt>
                <c:pt idx="651">
                  <c:v>26251.704268675468</c:v>
                </c:pt>
                <c:pt idx="652">
                  <c:v>22060.838777752779</c:v>
                </c:pt>
                <c:pt idx="653">
                  <c:v>28801.764358112941</c:v>
                </c:pt>
                <c:pt idx="654">
                  <c:v>18101.394501786934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23057.461227599877</c:v>
                </c:pt>
                <c:pt idx="660">
                  <c:v>29605.954556479846</c:v>
                </c:pt>
                <c:pt idx="661">
                  <c:v>44853.76762865558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45593.282111345783</c:v>
                </c:pt>
                <c:pt idx="667">
                  <c:v>65540.44210011026</c:v>
                </c:pt>
                <c:pt idx="668">
                  <c:v>52760.775886389682</c:v>
                </c:pt>
                <c:pt idx="669">
                  <c:v>56378.556793399577</c:v>
                </c:pt>
                <c:pt idx="670">
                  <c:v>84311.959336245767</c:v>
                </c:pt>
                <c:pt idx="671">
                  <c:v>82162.685960663875</c:v>
                </c:pt>
                <c:pt idx="672">
                  <c:v>0</c:v>
                </c:pt>
                <c:pt idx="673">
                  <c:v>3260.2213102850483</c:v>
                </c:pt>
                <c:pt idx="674">
                  <c:v>28066.877206053061</c:v>
                </c:pt>
                <c:pt idx="675">
                  <c:v>32859.608331664727</c:v>
                </c:pt>
                <c:pt idx="676">
                  <c:v>35775.29064906147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15394.480363030954</c:v>
                </c:pt>
                <c:pt idx="683">
                  <c:v>29682.657780327849</c:v>
                </c:pt>
                <c:pt idx="684">
                  <c:v>23582.778451658924</c:v>
                </c:pt>
                <c:pt idx="685">
                  <c:v>35066.793499895997</c:v>
                </c:pt>
                <c:pt idx="686">
                  <c:v>25760.388597891615</c:v>
                </c:pt>
                <c:pt idx="687">
                  <c:v>49439.517411005669</c:v>
                </c:pt>
                <c:pt idx="688">
                  <c:v>38943.533167446098</c:v>
                </c:pt>
                <c:pt idx="689">
                  <c:v>24122.307176419548</c:v>
                </c:pt>
                <c:pt idx="690">
                  <c:v>25125.49353435458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41631.125591259064</c:v>
                </c:pt>
                <c:pt idx="696">
                  <c:v>24835.590721112945</c:v>
                </c:pt>
                <c:pt idx="697">
                  <c:v>0</c:v>
                </c:pt>
                <c:pt idx="698">
                  <c:v>88918.587806269774</c:v>
                </c:pt>
                <c:pt idx="699">
                  <c:v>28098.199357647238</c:v>
                </c:pt>
                <c:pt idx="700">
                  <c:v>73422.181548471926</c:v>
                </c:pt>
                <c:pt idx="701">
                  <c:v>65928.592446978844</c:v>
                </c:pt>
                <c:pt idx="702">
                  <c:v>62162.184461567544</c:v>
                </c:pt>
                <c:pt idx="703">
                  <c:v>49179.622392566642</c:v>
                </c:pt>
                <c:pt idx="704">
                  <c:v>110190.98997684997</c:v>
                </c:pt>
                <c:pt idx="705">
                  <c:v>27634.122632126935</c:v>
                </c:pt>
                <c:pt idx="706">
                  <c:v>2942.1084944026716</c:v>
                </c:pt>
                <c:pt idx="707">
                  <c:v>5088.1294751792775</c:v>
                </c:pt>
                <c:pt idx="708">
                  <c:v>33315.772707523494</c:v>
                </c:pt>
                <c:pt idx="709">
                  <c:v>22868.16078347298</c:v>
                </c:pt>
                <c:pt idx="710">
                  <c:v>0</c:v>
                </c:pt>
                <c:pt idx="711">
                  <c:v>17011.463363491221</c:v>
                </c:pt>
                <c:pt idx="712">
                  <c:v>46646.965290846521</c:v>
                </c:pt>
                <c:pt idx="713">
                  <c:v>0</c:v>
                </c:pt>
                <c:pt idx="714">
                  <c:v>0</c:v>
                </c:pt>
                <c:pt idx="715">
                  <c:v>50311.927392602462</c:v>
                </c:pt>
                <c:pt idx="716">
                  <c:v>23357.493244577829</c:v>
                </c:pt>
                <c:pt idx="717">
                  <c:v>0</c:v>
                </c:pt>
                <c:pt idx="718">
                  <c:v>19348.757961262101</c:v>
                </c:pt>
                <c:pt idx="719">
                  <c:v>0</c:v>
                </c:pt>
                <c:pt idx="720">
                  <c:v>15841.837938916187</c:v>
                </c:pt>
                <c:pt idx="721">
                  <c:v>4490.5168014756155</c:v>
                </c:pt>
                <c:pt idx="722">
                  <c:v>14914.084187152932</c:v>
                </c:pt>
                <c:pt idx="723">
                  <c:v>53226.517504138974</c:v>
                </c:pt>
                <c:pt idx="724">
                  <c:v>0</c:v>
                </c:pt>
                <c:pt idx="725">
                  <c:v>0</c:v>
                </c:pt>
                <c:pt idx="726">
                  <c:v>8572.4568145364137</c:v>
                </c:pt>
                <c:pt idx="727">
                  <c:v>0</c:v>
                </c:pt>
                <c:pt idx="728">
                  <c:v>67688.959850208819</c:v>
                </c:pt>
                <c:pt idx="729">
                  <c:v>0</c:v>
                </c:pt>
                <c:pt idx="730">
                  <c:v>0</c:v>
                </c:pt>
                <c:pt idx="731">
                  <c:v>37808.491140974082</c:v>
                </c:pt>
                <c:pt idx="732">
                  <c:v>19670.653790588054</c:v>
                </c:pt>
                <c:pt idx="733">
                  <c:v>28076.130316447779</c:v>
                </c:pt>
                <c:pt idx="734">
                  <c:v>43455.221309354682</c:v>
                </c:pt>
                <c:pt idx="735">
                  <c:v>33073.416807697409</c:v>
                </c:pt>
                <c:pt idx="736">
                  <c:v>16564.775263545842</c:v>
                </c:pt>
                <c:pt idx="737">
                  <c:v>0</c:v>
                </c:pt>
                <c:pt idx="738">
                  <c:v>41548.59173565606</c:v>
                </c:pt>
                <c:pt idx="739">
                  <c:v>22934.125617197074</c:v>
                </c:pt>
                <c:pt idx="740">
                  <c:v>6483.5840344024109</c:v>
                </c:pt>
                <c:pt idx="741">
                  <c:v>4037.181061689007</c:v>
                </c:pt>
                <c:pt idx="742">
                  <c:v>47246.563627822157</c:v>
                </c:pt>
                <c:pt idx="743">
                  <c:v>22366.949096033874</c:v>
                </c:pt>
                <c:pt idx="744">
                  <c:v>0</c:v>
                </c:pt>
                <c:pt idx="745">
                  <c:v>0</c:v>
                </c:pt>
                <c:pt idx="746">
                  <c:v>17258.439730539809</c:v>
                </c:pt>
                <c:pt idx="747">
                  <c:v>25768.78358146851</c:v>
                </c:pt>
                <c:pt idx="748">
                  <c:v>23812.794605302199</c:v>
                </c:pt>
                <c:pt idx="749">
                  <c:v>7315.2847792816574</c:v>
                </c:pt>
                <c:pt idx="750">
                  <c:v>5810.8361891494233</c:v>
                </c:pt>
                <c:pt idx="751">
                  <c:v>11048.321383213557</c:v>
                </c:pt>
                <c:pt idx="752">
                  <c:v>17975.837450378669</c:v>
                </c:pt>
                <c:pt idx="753">
                  <c:v>6687.8250998740632</c:v>
                </c:pt>
                <c:pt idx="754">
                  <c:v>0</c:v>
                </c:pt>
                <c:pt idx="755">
                  <c:v>15948.847865930193</c:v>
                </c:pt>
                <c:pt idx="756">
                  <c:v>14125.556404228215</c:v>
                </c:pt>
                <c:pt idx="757">
                  <c:v>0</c:v>
                </c:pt>
                <c:pt idx="758">
                  <c:v>32418.74297036228</c:v>
                </c:pt>
                <c:pt idx="759">
                  <c:v>24062.816603619187</c:v>
                </c:pt>
                <c:pt idx="760">
                  <c:v>13531.523011404142</c:v>
                </c:pt>
                <c:pt idx="761">
                  <c:v>0</c:v>
                </c:pt>
                <c:pt idx="762">
                  <c:v>0</c:v>
                </c:pt>
                <c:pt idx="763">
                  <c:v>776.65144847301963</c:v>
                </c:pt>
                <c:pt idx="764">
                  <c:v>22143.376633790969</c:v>
                </c:pt>
                <c:pt idx="765">
                  <c:v>30716.127596608829</c:v>
                </c:pt>
                <c:pt idx="766">
                  <c:v>17349.87879870765</c:v>
                </c:pt>
                <c:pt idx="767">
                  <c:v>33074.297516454295</c:v>
                </c:pt>
                <c:pt idx="768">
                  <c:v>21392.47155775638</c:v>
                </c:pt>
                <c:pt idx="769">
                  <c:v>16632.218568806908</c:v>
                </c:pt>
                <c:pt idx="770">
                  <c:v>0</c:v>
                </c:pt>
                <c:pt idx="771">
                  <c:v>8506.962774117108</c:v>
                </c:pt>
                <c:pt idx="772">
                  <c:v>27437.530280259176</c:v>
                </c:pt>
                <c:pt idx="773">
                  <c:v>43346.534071335991</c:v>
                </c:pt>
                <c:pt idx="774">
                  <c:v>30291.155655214774</c:v>
                </c:pt>
                <c:pt idx="775">
                  <c:v>27253.125446998267</c:v>
                </c:pt>
                <c:pt idx="776">
                  <c:v>41343.627843202295</c:v>
                </c:pt>
                <c:pt idx="777">
                  <c:v>49863.406927732358</c:v>
                </c:pt>
                <c:pt idx="778">
                  <c:v>48448.192528791842</c:v>
                </c:pt>
                <c:pt idx="779">
                  <c:v>48775.090941712078</c:v>
                </c:pt>
                <c:pt idx="780">
                  <c:v>68632.69337006977</c:v>
                </c:pt>
                <c:pt idx="781">
                  <c:v>16403.791098696223</c:v>
                </c:pt>
                <c:pt idx="782">
                  <c:v>40347.200240338694</c:v>
                </c:pt>
                <c:pt idx="783">
                  <c:v>52001.225669192863</c:v>
                </c:pt>
                <c:pt idx="784">
                  <c:v>13024.78004986051</c:v>
                </c:pt>
                <c:pt idx="785">
                  <c:v>7729.8441900465859</c:v>
                </c:pt>
                <c:pt idx="786">
                  <c:v>8631.3012650805176</c:v>
                </c:pt>
                <c:pt idx="787">
                  <c:v>14886.688320779707</c:v>
                </c:pt>
                <c:pt idx="788">
                  <c:v>5631.7570335295495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7613.807261334101</c:v>
                </c:pt>
                <c:pt idx="793">
                  <c:v>13473.241539608629</c:v>
                </c:pt>
                <c:pt idx="794">
                  <c:v>0</c:v>
                </c:pt>
                <c:pt idx="795">
                  <c:v>54561.906441719068</c:v>
                </c:pt>
                <c:pt idx="796">
                  <c:v>23087.551194371859</c:v>
                </c:pt>
                <c:pt idx="797">
                  <c:v>34538.224096909071</c:v>
                </c:pt>
                <c:pt idx="798">
                  <c:v>11782.854771254977</c:v>
                </c:pt>
                <c:pt idx="799">
                  <c:v>17629.68235505361</c:v>
                </c:pt>
                <c:pt idx="800">
                  <c:v>10823.929363280609</c:v>
                </c:pt>
                <c:pt idx="801">
                  <c:v>28995.211427995353</c:v>
                </c:pt>
                <c:pt idx="802">
                  <c:v>29658.609474320365</c:v>
                </c:pt>
                <c:pt idx="803">
                  <c:v>17762.617280752253</c:v>
                </c:pt>
                <c:pt idx="804">
                  <c:v>12616.866679516446</c:v>
                </c:pt>
                <c:pt idx="805">
                  <c:v>12798.72461393103</c:v>
                </c:pt>
                <c:pt idx="806">
                  <c:v>23657.429778274451</c:v>
                </c:pt>
                <c:pt idx="807">
                  <c:v>0</c:v>
                </c:pt>
                <c:pt idx="808">
                  <c:v>15064.681689285726</c:v>
                </c:pt>
                <c:pt idx="809">
                  <c:v>54309.971005519714</c:v>
                </c:pt>
                <c:pt idx="810">
                  <c:v>23694.603384088787</c:v>
                </c:pt>
                <c:pt idx="811">
                  <c:v>0</c:v>
                </c:pt>
                <c:pt idx="812">
                  <c:v>33941.7302551553</c:v>
                </c:pt>
                <c:pt idx="813">
                  <c:v>14834.295648447543</c:v>
                </c:pt>
                <c:pt idx="814">
                  <c:v>13523.688810407104</c:v>
                </c:pt>
                <c:pt idx="815">
                  <c:v>3664.1552309183016</c:v>
                </c:pt>
                <c:pt idx="816">
                  <c:v>19256.206471569778</c:v>
                </c:pt>
                <c:pt idx="817">
                  <c:v>3535.1532073137505</c:v>
                </c:pt>
                <c:pt idx="818">
                  <c:v>8705.9573427215309</c:v>
                </c:pt>
                <c:pt idx="819">
                  <c:v>12734.424336708105</c:v>
                </c:pt>
                <c:pt idx="820">
                  <c:v>6061.7284049814398</c:v>
                </c:pt>
                <c:pt idx="821">
                  <c:v>44196.354066459317</c:v>
                </c:pt>
                <c:pt idx="822">
                  <c:v>23120.582868941921</c:v>
                </c:pt>
                <c:pt idx="823">
                  <c:v>41548.933789836701</c:v>
                </c:pt>
                <c:pt idx="824">
                  <c:v>31163.939360696932</c:v>
                </c:pt>
                <c:pt idx="825">
                  <c:v>33222.631562733877</c:v>
                </c:pt>
                <c:pt idx="826">
                  <c:v>8848.1952677161244</c:v>
                </c:pt>
                <c:pt idx="827">
                  <c:v>5201.1902878196597</c:v>
                </c:pt>
                <c:pt idx="828">
                  <c:v>17892.536390144247</c:v>
                </c:pt>
                <c:pt idx="829">
                  <c:v>0</c:v>
                </c:pt>
                <c:pt idx="830">
                  <c:v>0</c:v>
                </c:pt>
                <c:pt idx="831">
                  <c:v>4895.8487234961303</c:v>
                </c:pt>
                <c:pt idx="832">
                  <c:v>10128.692585619447</c:v>
                </c:pt>
                <c:pt idx="833">
                  <c:v>48560.392863695044</c:v>
                </c:pt>
                <c:pt idx="834">
                  <c:v>64013.704659167692</c:v>
                </c:pt>
                <c:pt idx="835">
                  <c:v>28978.276147440483</c:v>
                </c:pt>
                <c:pt idx="836">
                  <c:v>27634.122632126935</c:v>
                </c:pt>
                <c:pt idx="837">
                  <c:v>38390.533989902528</c:v>
                </c:pt>
                <c:pt idx="838">
                  <c:v>13655.421893240044</c:v>
                </c:pt>
                <c:pt idx="839">
                  <c:v>0</c:v>
                </c:pt>
                <c:pt idx="840">
                  <c:v>0</c:v>
                </c:pt>
                <c:pt idx="841">
                  <c:v>16947.473851284369</c:v>
                </c:pt>
                <c:pt idx="842">
                  <c:v>50900.440324876181</c:v>
                </c:pt>
                <c:pt idx="843">
                  <c:v>0</c:v>
                </c:pt>
                <c:pt idx="844">
                  <c:v>8852.1589965144267</c:v>
                </c:pt>
                <c:pt idx="845">
                  <c:v>1582.189363370182</c:v>
                </c:pt>
                <c:pt idx="846">
                  <c:v>5581.1894986728767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3336.04233700041</c:v>
                </c:pt>
                <c:pt idx="852">
                  <c:v>28167.257509362284</c:v>
                </c:pt>
                <c:pt idx="853">
                  <c:v>21491.22385509434</c:v>
                </c:pt>
                <c:pt idx="854">
                  <c:v>0</c:v>
                </c:pt>
                <c:pt idx="855">
                  <c:v>18131.565264859597</c:v>
                </c:pt>
                <c:pt idx="856">
                  <c:v>45787.318504221032</c:v>
                </c:pt>
                <c:pt idx="857">
                  <c:v>10552.557529170183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30174.13276639863</c:v>
                </c:pt>
                <c:pt idx="862">
                  <c:v>0</c:v>
                </c:pt>
                <c:pt idx="863">
                  <c:v>31458.712518243232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24903.634534904646</c:v>
                </c:pt>
                <c:pt idx="868">
                  <c:v>29715.972303093688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1035.536331292263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24690.264382994948</c:v>
                </c:pt>
                <c:pt idx="880">
                  <c:v>11220.924662275302</c:v>
                </c:pt>
                <c:pt idx="881">
                  <c:v>0</c:v>
                </c:pt>
                <c:pt idx="882">
                  <c:v>12746.181771978547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26417.425998873376</c:v>
                </c:pt>
                <c:pt idx="888">
                  <c:v>0</c:v>
                </c:pt>
                <c:pt idx="889">
                  <c:v>17703.436871229671</c:v>
                </c:pt>
                <c:pt idx="890">
                  <c:v>6875.645310816396</c:v>
                </c:pt>
                <c:pt idx="891">
                  <c:v>16876.415420448167</c:v>
                </c:pt>
                <c:pt idx="892">
                  <c:v>0</c:v>
                </c:pt>
                <c:pt idx="893">
                  <c:v>13507.326750074055</c:v>
                </c:pt>
                <c:pt idx="894">
                  <c:v>35748.852933277842</c:v>
                </c:pt>
                <c:pt idx="895">
                  <c:v>2334.541268113458</c:v>
                </c:pt>
                <c:pt idx="896">
                  <c:v>31963.89463081774</c:v>
                </c:pt>
                <c:pt idx="897">
                  <c:v>0</c:v>
                </c:pt>
                <c:pt idx="898">
                  <c:v>35445.089060538477</c:v>
                </c:pt>
                <c:pt idx="899">
                  <c:v>3553.5009495421864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2-4DAD-88F4-85FF4390C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615679"/>
        <c:axId val="251737104"/>
      </c:lineChart>
      <c:catAx>
        <c:axId val="161961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37104"/>
        <c:crosses val="autoZero"/>
        <c:auto val="1"/>
        <c:lblAlgn val="ctr"/>
        <c:lblOffset val="100"/>
        <c:noMultiLvlLbl val="0"/>
      </c:catAx>
      <c:valAx>
        <c:axId val="2517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1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[1]Sheet4!$B$1</c:f>
              <c:strCache>
                <c:ptCount val="1"/>
                <c:pt idx="0">
                  <c:v>Speed (kmph)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[1]Sheet4!$B$2:$B$916</c:f>
              <c:numCache>
                <c:formatCode>General</c:formatCode>
                <c:ptCount val="915"/>
                <c:pt idx="0">
                  <c:v>62.9</c:v>
                </c:pt>
                <c:pt idx="1">
                  <c:v>63.7</c:v>
                </c:pt>
                <c:pt idx="2">
                  <c:v>65.5</c:v>
                </c:pt>
                <c:pt idx="3">
                  <c:v>67</c:v>
                </c:pt>
                <c:pt idx="4">
                  <c:v>68.8</c:v>
                </c:pt>
                <c:pt idx="5">
                  <c:v>70.7</c:v>
                </c:pt>
                <c:pt idx="6">
                  <c:v>72</c:v>
                </c:pt>
                <c:pt idx="7">
                  <c:v>74.3</c:v>
                </c:pt>
                <c:pt idx="8">
                  <c:v>75.599999999999994</c:v>
                </c:pt>
                <c:pt idx="9">
                  <c:v>76.7</c:v>
                </c:pt>
                <c:pt idx="10">
                  <c:v>78.099999999999994</c:v>
                </c:pt>
                <c:pt idx="11">
                  <c:v>78.8</c:v>
                </c:pt>
                <c:pt idx="12">
                  <c:v>79.7</c:v>
                </c:pt>
                <c:pt idx="13">
                  <c:v>80.3</c:v>
                </c:pt>
                <c:pt idx="14">
                  <c:v>81.599999999999994</c:v>
                </c:pt>
                <c:pt idx="15">
                  <c:v>81.900000000000006</c:v>
                </c:pt>
                <c:pt idx="16">
                  <c:v>80.8</c:v>
                </c:pt>
                <c:pt idx="17">
                  <c:v>82.4</c:v>
                </c:pt>
                <c:pt idx="18">
                  <c:v>82.6</c:v>
                </c:pt>
                <c:pt idx="19">
                  <c:v>83.4</c:v>
                </c:pt>
                <c:pt idx="20">
                  <c:v>83.6</c:v>
                </c:pt>
                <c:pt idx="21">
                  <c:v>84</c:v>
                </c:pt>
                <c:pt idx="22">
                  <c:v>84.6</c:v>
                </c:pt>
                <c:pt idx="23">
                  <c:v>84.1</c:v>
                </c:pt>
                <c:pt idx="24">
                  <c:v>84.6</c:v>
                </c:pt>
                <c:pt idx="25">
                  <c:v>84.5</c:v>
                </c:pt>
                <c:pt idx="26">
                  <c:v>84.8</c:v>
                </c:pt>
                <c:pt idx="27">
                  <c:v>85.5</c:v>
                </c:pt>
                <c:pt idx="28">
                  <c:v>85.7</c:v>
                </c:pt>
                <c:pt idx="29">
                  <c:v>86.6</c:v>
                </c:pt>
                <c:pt idx="30">
                  <c:v>86.6</c:v>
                </c:pt>
                <c:pt idx="31">
                  <c:v>86.7</c:v>
                </c:pt>
                <c:pt idx="32">
                  <c:v>88.1</c:v>
                </c:pt>
                <c:pt idx="33">
                  <c:v>88.4</c:v>
                </c:pt>
                <c:pt idx="34">
                  <c:v>89</c:v>
                </c:pt>
                <c:pt idx="35">
                  <c:v>89.5</c:v>
                </c:pt>
                <c:pt idx="36">
                  <c:v>89.1</c:v>
                </c:pt>
                <c:pt idx="37">
                  <c:v>88.2</c:v>
                </c:pt>
                <c:pt idx="38">
                  <c:v>88.9</c:v>
                </c:pt>
                <c:pt idx="39">
                  <c:v>90.6</c:v>
                </c:pt>
                <c:pt idx="40">
                  <c:v>90.3</c:v>
                </c:pt>
                <c:pt idx="41">
                  <c:v>91.7</c:v>
                </c:pt>
                <c:pt idx="42">
                  <c:v>91.3</c:v>
                </c:pt>
                <c:pt idx="43">
                  <c:v>92.5</c:v>
                </c:pt>
                <c:pt idx="44">
                  <c:v>92.2</c:v>
                </c:pt>
                <c:pt idx="45">
                  <c:v>93</c:v>
                </c:pt>
                <c:pt idx="46">
                  <c:v>93.1</c:v>
                </c:pt>
                <c:pt idx="47">
                  <c:v>93.2</c:v>
                </c:pt>
                <c:pt idx="48">
                  <c:v>93.8</c:v>
                </c:pt>
                <c:pt idx="49">
                  <c:v>93.7</c:v>
                </c:pt>
                <c:pt idx="50">
                  <c:v>92.6</c:v>
                </c:pt>
                <c:pt idx="51">
                  <c:v>95.5</c:v>
                </c:pt>
                <c:pt idx="52">
                  <c:v>96.7</c:v>
                </c:pt>
                <c:pt idx="53">
                  <c:v>97.2</c:v>
                </c:pt>
                <c:pt idx="54">
                  <c:v>97.7</c:v>
                </c:pt>
                <c:pt idx="55">
                  <c:v>97.7</c:v>
                </c:pt>
                <c:pt idx="56">
                  <c:v>98.3</c:v>
                </c:pt>
                <c:pt idx="57">
                  <c:v>98.5</c:v>
                </c:pt>
                <c:pt idx="58">
                  <c:v>98.2</c:v>
                </c:pt>
                <c:pt idx="59">
                  <c:v>98.5</c:v>
                </c:pt>
                <c:pt idx="60">
                  <c:v>98.3</c:v>
                </c:pt>
                <c:pt idx="61">
                  <c:v>98</c:v>
                </c:pt>
                <c:pt idx="62">
                  <c:v>97.9</c:v>
                </c:pt>
                <c:pt idx="63">
                  <c:v>97.3</c:v>
                </c:pt>
                <c:pt idx="64">
                  <c:v>97.3</c:v>
                </c:pt>
                <c:pt idx="65">
                  <c:v>96.7</c:v>
                </c:pt>
                <c:pt idx="66">
                  <c:v>97.1</c:v>
                </c:pt>
                <c:pt idx="67">
                  <c:v>97</c:v>
                </c:pt>
                <c:pt idx="68">
                  <c:v>96.8</c:v>
                </c:pt>
                <c:pt idx="69">
                  <c:v>97.4</c:v>
                </c:pt>
                <c:pt idx="70">
                  <c:v>98</c:v>
                </c:pt>
                <c:pt idx="71">
                  <c:v>97.7</c:v>
                </c:pt>
                <c:pt idx="72">
                  <c:v>99.1</c:v>
                </c:pt>
                <c:pt idx="73">
                  <c:v>99.5</c:v>
                </c:pt>
                <c:pt idx="74">
                  <c:v>99.2</c:v>
                </c:pt>
                <c:pt idx="75">
                  <c:v>100.3</c:v>
                </c:pt>
                <c:pt idx="76">
                  <c:v>100.1</c:v>
                </c:pt>
                <c:pt idx="77">
                  <c:v>98.3</c:v>
                </c:pt>
                <c:pt idx="78">
                  <c:v>98.4</c:v>
                </c:pt>
                <c:pt idx="79">
                  <c:v>98.9</c:v>
                </c:pt>
                <c:pt idx="80">
                  <c:v>99.7</c:v>
                </c:pt>
                <c:pt idx="81">
                  <c:v>99.8</c:v>
                </c:pt>
                <c:pt idx="82">
                  <c:v>100.7</c:v>
                </c:pt>
                <c:pt idx="83">
                  <c:v>101.2</c:v>
                </c:pt>
                <c:pt idx="84">
                  <c:v>101.1</c:v>
                </c:pt>
                <c:pt idx="85">
                  <c:v>101.3</c:v>
                </c:pt>
                <c:pt idx="86">
                  <c:v>103</c:v>
                </c:pt>
                <c:pt idx="87">
                  <c:v>102</c:v>
                </c:pt>
                <c:pt idx="88">
                  <c:v>102.2</c:v>
                </c:pt>
                <c:pt idx="89">
                  <c:v>102.8</c:v>
                </c:pt>
                <c:pt idx="90">
                  <c:v>102.2</c:v>
                </c:pt>
                <c:pt idx="91">
                  <c:v>102.7</c:v>
                </c:pt>
                <c:pt idx="92">
                  <c:v>102.3</c:v>
                </c:pt>
                <c:pt idx="93">
                  <c:v>102.8</c:v>
                </c:pt>
                <c:pt idx="94">
                  <c:v>103.4</c:v>
                </c:pt>
                <c:pt idx="95">
                  <c:v>103.5</c:v>
                </c:pt>
                <c:pt idx="96">
                  <c:v>103.7</c:v>
                </c:pt>
                <c:pt idx="97">
                  <c:v>104</c:v>
                </c:pt>
                <c:pt idx="98">
                  <c:v>104.7</c:v>
                </c:pt>
                <c:pt idx="99">
                  <c:v>105.2</c:v>
                </c:pt>
                <c:pt idx="100">
                  <c:v>105.1</c:v>
                </c:pt>
                <c:pt idx="101">
                  <c:v>104.3</c:v>
                </c:pt>
                <c:pt idx="102">
                  <c:v>104.2</c:v>
                </c:pt>
                <c:pt idx="103">
                  <c:v>104.5</c:v>
                </c:pt>
                <c:pt idx="104">
                  <c:v>104.6</c:v>
                </c:pt>
                <c:pt idx="105">
                  <c:v>105.2</c:v>
                </c:pt>
                <c:pt idx="106">
                  <c:v>104.8</c:v>
                </c:pt>
                <c:pt idx="107">
                  <c:v>105.2</c:v>
                </c:pt>
                <c:pt idx="108">
                  <c:v>105.7</c:v>
                </c:pt>
                <c:pt idx="109">
                  <c:v>105.7</c:v>
                </c:pt>
                <c:pt idx="110">
                  <c:v>105.9</c:v>
                </c:pt>
                <c:pt idx="111">
                  <c:v>106.3</c:v>
                </c:pt>
                <c:pt idx="112">
                  <c:v>105.8</c:v>
                </c:pt>
                <c:pt idx="113">
                  <c:v>107.6</c:v>
                </c:pt>
                <c:pt idx="114">
                  <c:v>106</c:v>
                </c:pt>
                <c:pt idx="115">
                  <c:v>105.4</c:v>
                </c:pt>
                <c:pt idx="116">
                  <c:v>106</c:v>
                </c:pt>
                <c:pt idx="117">
                  <c:v>106</c:v>
                </c:pt>
                <c:pt idx="118">
                  <c:v>105.7</c:v>
                </c:pt>
                <c:pt idx="119">
                  <c:v>105.8</c:v>
                </c:pt>
                <c:pt idx="120">
                  <c:v>106.5</c:v>
                </c:pt>
                <c:pt idx="121">
                  <c:v>106.5</c:v>
                </c:pt>
                <c:pt idx="122">
                  <c:v>107</c:v>
                </c:pt>
                <c:pt idx="123">
                  <c:v>107.2</c:v>
                </c:pt>
                <c:pt idx="124">
                  <c:v>107.2</c:v>
                </c:pt>
                <c:pt idx="125">
                  <c:v>107.1</c:v>
                </c:pt>
                <c:pt idx="126">
                  <c:v>104.8</c:v>
                </c:pt>
                <c:pt idx="127">
                  <c:v>102</c:v>
                </c:pt>
                <c:pt idx="128">
                  <c:v>98.1</c:v>
                </c:pt>
                <c:pt idx="129">
                  <c:v>94.5</c:v>
                </c:pt>
                <c:pt idx="130">
                  <c:v>94.7</c:v>
                </c:pt>
                <c:pt idx="131">
                  <c:v>94.8</c:v>
                </c:pt>
                <c:pt idx="132">
                  <c:v>95.1</c:v>
                </c:pt>
                <c:pt idx="133">
                  <c:v>94.7</c:v>
                </c:pt>
                <c:pt idx="134">
                  <c:v>92.7</c:v>
                </c:pt>
                <c:pt idx="135">
                  <c:v>91.5</c:v>
                </c:pt>
                <c:pt idx="136">
                  <c:v>88.7</c:v>
                </c:pt>
                <c:pt idx="137">
                  <c:v>87.9</c:v>
                </c:pt>
                <c:pt idx="138">
                  <c:v>88.2</c:v>
                </c:pt>
                <c:pt idx="139">
                  <c:v>89.5</c:v>
                </c:pt>
                <c:pt idx="140">
                  <c:v>88.4</c:v>
                </c:pt>
                <c:pt idx="141">
                  <c:v>85.3</c:v>
                </c:pt>
                <c:pt idx="142">
                  <c:v>85.8</c:v>
                </c:pt>
                <c:pt idx="143">
                  <c:v>88.1</c:v>
                </c:pt>
                <c:pt idx="144">
                  <c:v>91.5</c:v>
                </c:pt>
                <c:pt idx="145">
                  <c:v>94.9</c:v>
                </c:pt>
                <c:pt idx="146">
                  <c:v>97.8</c:v>
                </c:pt>
                <c:pt idx="147">
                  <c:v>99.4</c:v>
                </c:pt>
                <c:pt idx="148">
                  <c:v>101.2</c:v>
                </c:pt>
                <c:pt idx="149">
                  <c:v>101.7</c:v>
                </c:pt>
                <c:pt idx="150">
                  <c:v>102</c:v>
                </c:pt>
                <c:pt idx="151">
                  <c:v>103.6</c:v>
                </c:pt>
                <c:pt idx="152">
                  <c:v>104.7</c:v>
                </c:pt>
                <c:pt idx="153">
                  <c:v>105.3</c:v>
                </c:pt>
                <c:pt idx="154">
                  <c:v>105.5</c:v>
                </c:pt>
                <c:pt idx="155">
                  <c:v>104.6</c:v>
                </c:pt>
                <c:pt idx="156">
                  <c:v>104.3</c:v>
                </c:pt>
                <c:pt idx="157">
                  <c:v>104.7</c:v>
                </c:pt>
                <c:pt idx="158">
                  <c:v>104.3</c:v>
                </c:pt>
                <c:pt idx="159">
                  <c:v>104.7</c:v>
                </c:pt>
                <c:pt idx="160">
                  <c:v>105.2</c:v>
                </c:pt>
                <c:pt idx="161">
                  <c:v>105.1</c:v>
                </c:pt>
                <c:pt idx="162">
                  <c:v>103.2</c:v>
                </c:pt>
                <c:pt idx="163">
                  <c:v>101.1</c:v>
                </c:pt>
                <c:pt idx="164">
                  <c:v>100.8</c:v>
                </c:pt>
                <c:pt idx="165">
                  <c:v>100.7</c:v>
                </c:pt>
                <c:pt idx="166">
                  <c:v>102.9</c:v>
                </c:pt>
                <c:pt idx="167">
                  <c:v>102.2</c:v>
                </c:pt>
                <c:pt idx="168">
                  <c:v>103.7</c:v>
                </c:pt>
                <c:pt idx="169">
                  <c:v>105.2</c:v>
                </c:pt>
                <c:pt idx="170">
                  <c:v>106.1</c:v>
                </c:pt>
                <c:pt idx="171">
                  <c:v>107.1</c:v>
                </c:pt>
                <c:pt idx="172">
                  <c:v>103.3</c:v>
                </c:pt>
                <c:pt idx="173">
                  <c:v>104.5</c:v>
                </c:pt>
                <c:pt idx="174">
                  <c:v>103.2</c:v>
                </c:pt>
                <c:pt idx="175">
                  <c:v>100</c:v>
                </c:pt>
                <c:pt idx="176">
                  <c:v>102.8</c:v>
                </c:pt>
                <c:pt idx="177">
                  <c:v>103.1</c:v>
                </c:pt>
                <c:pt idx="178">
                  <c:v>103.1</c:v>
                </c:pt>
                <c:pt idx="179">
                  <c:v>102.1</c:v>
                </c:pt>
                <c:pt idx="180">
                  <c:v>98.4</c:v>
                </c:pt>
                <c:pt idx="181">
                  <c:v>96.7</c:v>
                </c:pt>
                <c:pt idx="182">
                  <c:v>97.8</c:v>
                </c:pt>
                <c:pt idx="183">
                  <c:v>98</c:v>
                </c:pt>
                <c:pt idx="184">
                  <c:v>99.5</c:v>
                </c:pt>
                <c:pt idx="185">
                  <c:v>100.4</c:v>
                </c:pt>
                <c:pt idx="186">
                  <c:v>100</c:v>
                </c:pt>
                <c:pt idx="187">
                  <c:v>98.4</c:v>
                </c:pt>
                <c:pt idx="188">
                  <c:v>93.9</c:v>
                </c:pt>
                <c:pt idx="189">
                  <c:v>91.6</c:v>
                </c:pt>
                <c:pt idx="190">
                  <c:v>90.3</c:v>
                </c:pt>
                <c:pt idx="191">
                  <c:v>90.7</c:v>
                </c:pt>
                <c:pt idx="192">
                  <c:v>92.1</c:v>
                </c:pt>
                <c:pt idx="193">
                  <c:v>93.1</c:v>
                </c:pt>
                <c:pt idx="194">
                  <c:v>93.6</c:v>
                </c:pt>
                <c:pt idx="195">
                  <c:v>95.3</c:v>
                </c:pt>
                <c:pt idx="196">
                  <c:v>95</c:v>
                </c:pt>
                <c:pt idx="197">
                  <c:v>94.5</c:v>
                </c:pt>
                <c:pt idx="198">
                  <c:v>92.8</c:v>
                </c:pt>
                <c:pt idx="199">
                  <c:v>93.3</c:v>
                </c:pt>
                <c:pt idx="200">
                  <c:v>94.4</c:v>
                </c:pt>
                <c:pt idx="201">
                  <c:v>94.4</c:v>
                </c:pt>
                <c:pt idx="202">
                  <c:v>95.7</c:v>
                </c:pt>
                <c:pt idx="203">
                  <c:v>94.1</c:v>
                </c:pt>
                <c:pt idx="204">
                  <c:v>92</c:v>
                </c:pt>
                <c:pt idx="205">
                  <c:v>92.7</c:v>
                </c:pt>
                <c:pt idx="206">
                  <c:v>93.8</c:v>
                </c:pt>
                <c:pt idx="207">
                  <c:v>93.9</c:v>
                </c:pt>
                <c:pt idx="208">
                  <c:v>93.5</c:v>
                </c:pt>
                <c:pt idx="209">
                  <c:v>92.1</c:v>
                </c:pt>
                <c:pt idx="210">
                  <c:v>91.2</c:v>
                </c:pt>
                <c:pt idx="211">
                  <c:v>91.2</c:v>
                </c:pt>
                <c:pt idx="212">
                  <c:v>91.3</c:v>
                </c:pt>
                <c:pt idx="213">
                  <c:v>91</c:v>
                </c:pt>
                <c:pt idx="214">
                  <c:v>90.8</c:v>
                </c:pt>
                <c:pt idx="215">
                  <c:v>91</c:v>
                </c:pt>
                <c:pt idx="216">
                  <c:v>91.7</c:v>
                </c:pt>
                <c:pt idx="217">
                  <c:v>92.7</c:v>
                </c:pt>
                <c:pt idx="218">
                  <c:v>92.5</c:v>
                </c:pt>
                <c:pt idx="219">
                  <c:v>91.2</c:v>
                </c:pt>
                <c:pt idx="220">
                  <c:v>90</c:v>
                </c:pt>
                <c:pt idx="221">
                  <c:v>91.5</c:v>
                </c:pt>
                <c:pt idx="222">
                  <c:v>91.9</c:v>
                </c:pt>
                <c:pt idx="223">
                  <c:v>91.2</c:v>
                </c:pt>
                <c:pt idx="224">
                  <c:v>91.3</c:v>
                </c:pt>
                <c:pt idx="225">
                  <c:v>88.5</c:v>
                </c:pt>
                <c:pt idx="226">
                  <c:v>89.1</c:v>
                </c:pt>
                <c:pt idx="227">
                  <c:v>90.5</c:v>
                </c:pt>
                <c:pt idx="228">
                  <c:v>93.3</c:v>
                </c:pt>
                <c:pt idx="229">
                  <c:v>98.5</c:v>
                </c:pt>
                <c:pt idx="230">
                  <c:v>101.9</c:v>
                </c:pt>
                <c:pt idx="231">
                  <c:v>105.4</c:v>
                </c:pt>
                <c:pt idx="232">
                  <c:v>108.3</c:v>
                </c:pt>
                <c:pt idx="233">
                  <c:v>109.9</c:v>
                </c:pt>
                <c:pt idx="234">
                  <c:v>112.5</c:v>
                </c:pt>
                <c:pt idx="235">
                  <c:v>114.4</c:v>
                </c:pt>
                <c:pt idx="236">
                  <c:v>114.1</c:v>
                </c:pt>
                <c:pt idx="237">
                  <c:v>108.9</c:v>
                </c:pt>
                <c:pt idx="238">
                  <c:v>104.8</c:v>
                </c:pt>
                <c:pt idx="239">
                  <c:v>103.9</c:v>
                </c:pt>
                <c:pt idx="240">
                  <c:v>104.8</c:v>
                </c:pt>
                <c:pt idx="241">
                  <c:v>104.9</c:v>
                </c:pt>
                <c:pt idx="242">
                  <c:v>104.1</c:v>
                </c:pt>
                <c:pt idx="243">
                  <c:v>104.1</c:v>
                </c:pt>
                <c:pt idx="244">
                  <c:v>104.5</c:v>
                </c:pt>
                <c:pt idx="245">
                  <c:v>104.6</c:v>
                </c:pt>
                <c:pt idx="246">
                  <c:v>105.5</c:v>
                </c:pt>
                <c:pt idx="247">
                  <c:v>103.8</c:v>
                </c:pt>
                <c:pt idx="248">
                  <c:v>103.8</c:v>
                </c:pt>
                <c:pt idx="249">
                  <c:v>107.2</c:v>
                </c:pt>
                <c:pt idx="250">
                  <c:v>107.7</c:v>
                </c:pt>
                <c:pt idx="251">
                  <c:v>109.2</c:v>
                </c:pt>
                <c:pt idx="252">
                  <c:v>109.8</c:v>
                </c:pt>
                <c:pt idx="253">
                  <c:v>111.5</c:v>
                </c:pt>
                <c:pt idx="254">
                  <c:v>112.5</c:v>
                </c:pt>
                <c:pt idx="255">
                  <c:v>112.6</c:v>
                </c:pt>
                <c:pt idx="256">
                  <c:v>112.9</c:v>
                </c:pt>
                <c:pt idx="257">
                  <c:v>110.4</c:v>
                </c:pt>
                <c:pt idx="258">
                  <c:v>108.7</c:v>
                </c:pt>
                <c:pt idx="259">
                  <c:v>107.8</c:v>
                </c:pt>
                <c:pt idx="260">
                  <c:v>106.6</c:v>
                </c:pt>
                <c:pt idx="261">
                  <c:v>106.4</c:v>
                </c:pt>
                <c:pt idx="262">
                  <c:v>107.2</c:v>
                </c:pt>
                <c:pt idx="263">
                  <c:v>108.6</c:v>
                </c:pt>
                <c:pt idx="264">
                  <c:v>109.5</c:v>
                </c:pt>
                <c:pt idx="265">
                  <c:v>110.6</c:v>
                </c:pt>
                <c:pt idx="266">
                  <c:v>111.3</c:v>
                </c:pt>
                <c:pt idx="267">
                  <c:v>110.5</c:v>
                </c:pt>
                <c:pt idx="268">
                  <c:v>109.6</c:v>
                </c:pt>
                <c:pt idx="269">
                  <c:v>108.8</c:v>
                </c:pt>
                <c:pt idx="270">
                  <c:v>109.5</c:v>
                </c:pt>
                <c:pt idx="271">
                  <c:v>111</c:v>
                </c:pt>
                <c:pt idx="272">
                  <c:v>111.5</c:v>
                </c:pt>
                <c:pt idx="273">
                  <c:v>109.3</c:v>
                </c:pt>
                <c:pt idx="274">
                  <c:v>104.4</c:v>
                </c:pt>
                <c:pt idx="275">
                  <c:v>101.2</c:v>
                </c:pt>
                <c:pt idx="276">
                  <c:v>99.8</c:v>
                </c:pt>
                <c:pt idx="277">
                  <c:v>98.5</c:v>
                </c:pt>
                <c:pt idx="278">
                  <c:v>95.9</c:v>
                </c:pt>
                <c:pt idx="279">
                  <c:v>94.5</c:v>
                </c:pt>
                <c:pt idx="280">
                  <c:v>94.6</c:v>
                </c:pt>
                <c:pt idx="281">
                  <c:v>95</c:v>
                </c:pt>
                <c:pt idx="282">
                  <c:v>95.3</c:v>
                </c:pt>
                <c:pt idx="283">
                  <c:v>95.8</c:v>
                </c:pt>
                <c:pt idx="284">
                  <c:v>96.4</c:v>
                </c:pt>
                <c:pt idx="285">
                  <c:v>97.2</c:v>
                </c:pt>
                <c:pt idx="286">
                  <c:v>98.3</c:v>
                </c:pt>
                <c:pt idx="287">
                  <c:v>99.2</c:v>
                </c:pt>
                <c:pt idx="288">
                  <c:v>99.4</c:v>
                </c:pt>
                <c:pt idx="289">
                  <c:v>98.5</c:v>
                </c:pt>
                <c:pt idx="290">
                  <c:v>97.6</c:v>
                </c:pt>
                <c:pt idx="291">
                  <c:v>94</c:v>
                </c:pt>
                <c:pt idx="292">
                  <c:v>94</c:v>
                </c:pt>
                <c:pt idx="293">
                  <c:v>95.2</c:v>
                </c:pt>
                <c:pt idx="294">
                  <c:v>95.8</c:v>
                </c:pt>
                <c:pt idx="295">
                  <c:v>96.6</c:v>
                </c:pt>
                <c:pt idx="296">
                  <c:v>97.1</c:v>
                </c:pt>
                <c:pt idx="297">
                  <c:v>95.5</c:v>
                </c:pt>
                <c:pt idx="298">
                  <c:v>93.6</c:v>
                </c:pt>
                <c:pt idx="299">
                  <c:v>91.6</c:v>
                </c:pt>
                <c:pt idx="300">
                  <c:v>91.3</c:v>
                </c:pt>
                <c:pt idx="301">
                  <c:v>92.3</c:v>
                </c:pt>
                <c:pt idx="302">
                  <c:v>95.1</c:v>
                </c:pt>
                <c:pt idx="303">
                  <c:v>98.7</c:v>
                </c:pt>
                <c:pt idx="304">
                  <c:v>101.6</c:v>
                </c:pt>
                <c:pt idx="305">
                  <c:v>101</c:v>
                </c:pt>
                <c:pt idx="306">
                  <c:v>102.8</c:v>
                </c:pt>
                <c:pt idx="307">
                  <c:v>102.4</c:v>
                </c:pt>
                <c:pt idx="308">
                  <c:v>104.1</c:v>
                </c:pt>
                <c:pt idx="309">
                  <c:v>104.1</c:v>
                </c:pt>
                <c:pt idx="310">
                  <c:v>99.3</c:v>
                </c:pt>
                <c:pt idx="311">
                  <c:v>98.7</c:v>
                </c:pt>
                <c:pt idx="312">
                  <c:v>97.5</c:v>
                </c:pt>
                <c:pt idx="313">
                  <c:v>97.6</c:v>
                </c:pt>
                <c:pt idx="314">
                  <c:v>99.5</c:v>
                </c:pt>
                <c:pt idx="315">
                  <c:v>101</c:v>
                </c:pt>
                <c:pt idx="316">
                  <c:v>101</c:v>
                </c:pt>
                <c:pt idx="317">
                  <c:v>105.2</c:v>
                </c:pt>
                <c:pt idx="318">
                  <c:v>110.2</c:v>
                </c:pt>
                <c:pt idx="319">
                  <c:v>113.2</c:v>
                </c:pt>
                <c:pt idx="320">
                  <c:v>114.7</c:v>
                </c:pt>
                <c:pt idx="321">
                  <c:v>117.6</c:v>
                </c:pt>
                <c:pt idx="322">
                  <c:v>120.1</c:v>
                </c:pt>
                <c:pt idx="323">
                  <c:v>121.8</c:v>
                </c:pt>
                <c:pt idx="324">
                  <c:v>118.9</c:v>
                </c:pt>
                <c:pt idx="325">
                  <c:v>115.7</c:v>
                </c:pt>
                <c:pt idx="326">
                  <c:v>109.8</c:v>
                </c:pt>
                <c:pt idx="327">
                  <c:v>106.5</c:v>
                </c:pt>
                <c:pt idx="328">
                  <c:v>106.5</c:v>
                </c:pt>
                <c:pt idx="329">
                  <c:v>107.5</c:v>
                </c:pt>
                <c:pt idx="330">
                  <c:v>107.9</c:v>
                </c:pt>
                <c:pt idx="331">
                  <c:v>107.9</c:v>
                </c:pt>
                <c:pt idx="332">
                  <c:v>104.4</c:v>
                </c:pt>
                <c:pt idx="333">
                  <c:v>102.2</c:v>
                </c:pt>
                <c:pt idx="334">
                  <c:v>103.2</c:v>
                </c:pt>
                <c:pt idx="335">
                  <c:v>105</c:v>
                </c:pt>
                <c:pt idx="336">
                  <c:v>105.5</c:v>
                </c:pt>
                <c:pt idx="337">
                  <c:v>106.7</c:v>
                </c:pt>
                <c:pt idx="338">
                  <c:v>107.2</c:v>
                </c:pt>
                <c:pt idx="339">
                  <c:v>107.6</c:v>
                </c:pt>
                <c:pt idx="340">
                  <c:v>102.3</c:v>
                </c:pt>
                <c:pt idx="341">
                  <c:v>101.8</c:v>
                </c:pt>
                <c:pt idx="342">
                  <c:v>101.6</c:v>
                </c:pt>
                <c:pt idx="343">
                  <c:v>101.6</c:v>
                </c:pt>
                <c:pt idx="344">
                  <c:v>101.9</c:v>
                </c:pt>
                <c:pt idx="345">
                  <c:v>102.5</c:v>
                </c:pt>
                <c:pt idx="346">
                  <c:v>103</c:v>
                </c:pt>
                <c:pt idx="347">
                  <c:v>103.4</c:v>
                </c:pt>
                <c:pt idx="348">
                  <c:v>103.7</c:v>
                </c:pt>
                <c:pt idx="349">
                  <c:v>104.6</c:v>
                </c:pt>
                <c:pt idx="350">
                  <c:v>105.3</c:v>
                </c:pt>
                <c:pt idx="351">
                  <c:v>105</c:v>
                </c:pt>
                <c:pt idx="352">
                  <c:v>105.2</c:v>
                </c:pt>
                <c:pt idx="353">
                  <c:v>106</c:v>
                </c:pt>
                <c:pt idx="354">
                  <c:v>107</c:v>
                </c:pt>
                <c:pt idx="355">
                  <c:v>108.3</c:v>
                </c:pt>
                <c:pt idx="356">
                  <c:v>109</c:v>
                </c:pt>
                <c:pt idx="357">
                  <c:v>110.2</c:v>
                </c:pt>
                <c:pt idx="358">
                  <c:v>110.6</c:v>
                </c:pt>
                <c:pt idx="359">
                  <c:v>110.6</c:v>
                </c:pt>
                <c:pt idx="360">
                  <c:v>110.7</c:v>
                </c:pt>
                <c:pt idx="361">
                  <c:v>110.7</c:v>
                </c:pt>
                <c:pt idx="362">
                  <c:v>111.2</c:v>
                </c:pt>
                <c:pt idx="363">
                  <c:v>109.9</c:v>
                </c:pt>
                <c:pt idx="364">
                  <c:v>109.6</c:v>
                </c:pt>
                <c:pt idx="365">
                  <c:v>108.9</c:v>
                </c:pt>
                <c:pt idx="366">
                  <c:v>108.8</c:v>
                </c:pt>
                <c:pt idx="367">
                  <c:v>108.9</c:v>
                </c:pt>
                <c:pt idx="368">
                  <c:v>109</c:v>
                </c:pt>
                <c:pt idx="369">
                  <c:v>108.7</c:v>
                </c:pt>
                <c:pt idx="370">
                  <c:v>109.2</c:v>
                </c:pt>
                <c:pt idx="371">
                  <c:v>109.9</c:v>
                </c:pt>
                <c:pt idx="372">
                  <c:v>110.7</c:v>
                </c:pt>
                <c:pt idx="373">
                  <c:v>110.8</c:v>
                </c:pt>
                <c:pt idx="374">
                  <c:v>107.9</c:v>
                </c:pt>
                <c:pt idx="375">
                  <c:v>105.8</c:v>
                </c:pt>
                <c:pt idx="376">
                  <c:v>106.5</c:v>
                </c:pt>
                <c:pt idx="377">
                  <c:v>107.5</c:v>
                </c:pt>
                <c:pt idx="378">
                  <c:v>108.4</c:v>
                </c:pt>
                <c:pt idx="379">
                  <c:v>109.2</c:v>
                </c:pt>
                <c:pt idx="380">
                  <c:v>109.3</c:v>
                </c:pt>
                <c:pt idx="381">
                  <c:v>109.6</c:v>
                </c:pt>
                <c:pt idx="382">
                  <c:v>109.6</c:v>
                </c:pt>
                <c:pt idx="383">
                  <c:v>109.3</c:v>
                </c:pt>
                <c:pt idx="384">
                  <c:v>108.8</c:v>
                </c:pt>
                <c:pt idx="385">
                  <c:v>108.8</c:v>
                </c:pt>
                <c:pt idx="386">
                  <c:v>108.9</c:v>
                </c:pt>
                <c:pt idx="387">
                  <c:v>108.6</c:v>
                </c:pt>
                <c:pt idx="388">
                  <c:v>108</c:v>
                </c:pt>
                <c:pt idx="389">
                  <c:v>107</c:v>
                </c:pt>
                <c:pt idx="390">
                  <c:v>106</c:v>
                </c:pt>
                <c:pt idx="391">
                  <c:v>105.2</c:v>
                </c:pt>
                <c:pt idx="392">
                  <c:v>99.6</c:v>
                </c:pt>
                <c:pt idx="393">
                  <c:v>96</c:v>
                </c:pt>
                <c:pt idx="394">
                  <c:v>92.4</c:v>
                </c:pt>
                <c:pt idx="395">
                  <c:v>89.2</c:v>
                </c:pt>
                <c:pt idx="396">
                  <c:v>88.1</c:v>
                </c:pt>
                <c:pt idx="397">
                  <c:v>88.3</c:v>
                </c:pt>
                <c:pt idx="398">
                  <c:v>88.2</c:v>
                </c:pt>
                <c:pt idx="399">
                  <c:v>89.2</c:v>
                </c:pt>
                <c:pt idx="400">
                  <c:v>88.3</c:v>
                </c:pt>
                <c:pt idx="401">
                  <c:v>89.7</c:v>
                </c:pt>
                <c:pt idx="402">
                  <c:v>91.3</c:v>
                </c:pt>
                <c:pt idx="403">
                  <c:v>93.5</c:v>
                </c:pt>
                <c:pt idx="404">
                  <c:v>95.9</c:v>
                </c:pt>
                <c:pt idx="405">
                  <c:v>98</c:v>
                </c:pt>
                <c:pt idx="406">
                  <c:v>99.5</c:v>
                </c:pt>
                <c:pt idx="407">
                  <c:v>101.5</c:v>
                </c:pt>
                <c:pt idx="408">
                  <c:v>103</c:v>
                </c:pt>
                <c:pt idx="409">
                  <c:v>103.6</c:v>
                </c:pt>
                <c:pt idx="410">
                  <c:v>101</c:v>
                </c:pt>
                <c:pt idx="411">
                  <c:v>97</c:v>
                </c:pt>
                <c:pt idx="412">
                  <c:v>94.7</c:v>
                </c:pt>
                <c:pt idx="413">
                  <c:v>92.3</c:v>
                </c:pt>
                <c:pt idx="414">
                  <c:v>91.5</c:v>
                </c:pt>
                <c:pt idx="415">
                  <c:v>93.5</c:v>
                </c:pt>
                <c:pt idx="416">
                  <c:v>92.8</c:v>
                </c:pt>
                <c:pt idx="417">
                  <c:v>95.2</c:v>
                </c:pt>
                <c:pt idx="418">
                  <c:v>96.6</c:v>
                </c:pt>
                <c:pt idx="419">
                  <c:v>98.3</c:v>
                </c:pt>
                <c:pt idx="420">
                  <c:v>99.2</c:v>
                </c:pt>
                <c:pt idx="421">
                  <c:v>100.8</c:v>
                </c:pt>
                <c:pt idx="422">
                  <c:v>102.6</c:v>
                </c:pt>
                <c:pt idx="423">
                  <c:v>104.4</c:v>
                </c:pt>
                <c:pt idx="424">
                  <c:v>104.7</c:v>
                </c:pt>
                <c:pt idx="425">
                  <c:v>105.6</c:v>
                </c:pt>
                <c:pt idx="426">
                  <c:v>105.2</c:v>
                </c:pt>
                <c:pt idx="427">
                  <c:v>102.8</c:v>
                </c:pt>
                <c:pt idx="428">
                  <c:v>98.3</c:v>
                </c:pt>
                <c:pt idx="429">
                  <c:v>96.1</c:v>
                </c:pt>
                <c:pt idx="430">
                  <c:v>95.2</c:v>
                </c:pt>
                <c:pt idx="431">
                  <c:v>93</c:v>
                </c:pt>
                <c:pt idx="432">
                  <c:v>89.3</c:v>
                </c:pt>
                <c:pt idx="433">
                  <c:v>88.7</c:v>
                </c:pt>
                <c:pt idx="434">
                  <c:v>86.7</c:v>
                </c:pt>
                <c:pt idx="435">
                  <c:v>85.2</c:v>
                </c:pt>
                <c:pt idx="436">
                  <c:v>82.9</c:v>
                </c:pt>
                <c:pt idx="437">
                  <c:v>81.400000000000006</c:v>
                </c:pt>
                <c:pt idx="438">
                  <c:v>78.599999999999994</c:v>
                </c:pt>
                <c:pt idx="439">
                  <c:v>78.099999999999994</c:v>
                </c:pt>
                <c:pt idx="440">
                  <c:v>78.900000000000006</c:v>
                </c:pt>
                <c:pt idx="441">
                  <c:v>79.900000000000006</c:v>
                </c:pt>
                <c:pt idx="442">
                  <c:v>81</c:v>
                </c:pt>
                <c:pt idx="443">
                  <c:v>82</c:v>
                </c:pt>
                <c:pt idx="444">
                  <c:v>84</c:v>
                </c:pt>
                <c:pt idx="445">
                  <c:v>84.7</c:v>
                </c:pt>
                <c:pt idx="446">
                  <c:v>85.6</c:v>
                </c:pt>
                <c:pt idx="447">
                  <c:v>85.1</c:v>
                </c:pt>
                <c:pt idx="448">
                  <c:v>83.9</c:v>
                </c:pt>
                <c:pt idx="449">
                  <c:v>83.9</c:v>
                </c:pt>
                <c:pt idx="450">
                  <c:v>80.5</c:v>
                </c:pt>
                <c:pt idx="451">
                  <c:v>79.3</c:v>
                </c:pt>
                <c:pt idx="452">
                  <c:v>79.8</c:v>
                </c:pt>
                <c:pt idx="453">
                  <c:v>80.900000000000006</c:v>
                </c:pt>
                <c:pt idx="454">
                  <c:v>82.4</c:v>
                </c:pt>
                <c:pt idx="455">
                  <c:v>82</c:v>
                </c:pt>
                <c:pt idx="456">
                  <c:v>81.900000000000006</c:v>
                </c:pt>
                <c:pt idx="457">
                  <c:v>79.8</c:v>
                </c:pt>
                <c:pt idx="458">
                  <c:v>77</c:v>
                </c:pt>
                <c:pt idx="459">
                  <c:v>76</c:v>
                </c:pt>
                <c:pt idx="460">
                  <c:v>75</c:v>
                </c:pt>
                <c:pt idx="461">
                  <c:v>74.599999999999994</c:v>
                </c:pt>
                <c:pt idx="462">
                  <c:v>74.400000000000006</c:v>
                </c:pt>
                <c:pt idx="463">
                  <c:v>75.400000000000006</c:v>
                </c:pt>
                <c:pt idx="464">
                  <c:v>77.599999999999994</c:v>
                </c:pt>
                <c:pt idx="465">
                  <c:v>78.7</c:v>
                </c:pt>
                <c:pt idx="466">
                  <c:v>81.8</c:v>
                </c:pt>
                <c:pt idx="467">
                  <c:v>80.2</c:v>
                </c:pt>
                <c:pt idx="468">
                  <c:v>76</c:v>
                </c:pt>
                <c:pt idx="469">
                  <c:v>72.3</c:v>
                </c:pt>
                <c:pt idx="470">
                  <c:v>69.400000000000006</c:v>
                </c:pt>
                <c:pt idx="471">
                  <c:v>67.3</c:v>
                </c:pt>
                <c:pt idx="472">
                  <c:v>65.7</c:v>
                </c:pt>
                <c:pt idx="473">
                  <c:v>63.4</c:v>
                </c:pt>
                <c:pt idx="474">
                  <c:v>62.7</c:v>
                </c:pt>
                <c:pt idx="475">
                  <c:v>57.3</c:v>
                </c:pt>
                <c:pt idx="476">
                  <c:v>55.9</c:v>
                </c:pt>
                <c:pt idx="477">
                  <c:v>51</c:v>
                </c:pt>
                <c:pt idx="478">
                  <c:v>50.7</c:v>
                </c:pt>
                <c:pt idx="479">
                  <c:v>51</c:v>
                </c:pt>
                <c:pt idx="480">
                  <c:v>50.4</c:v>
                </c:pt>
                <c:pt idx="481">
                  <c:v>50.4</c:v>
                </c:pt>
                <c:pt idx="482">
                  <c:v>50.7</c:v>
                </c:pt>
                <c:pt idx="483">
                  <c:v>50.8</c:v>
                </c:pt>
                <c:pt idx="484">
                  <c:v>52</c:v>
                </c:pt>
                <c:pt idx="485">
                  <c:v>53.9</c:v>
                </c:pt>
                <c:pt idx="486">
                  <c:v>57.4</c:v>
                </c:pt>
                <c:pt idx="487">
                  <c:v>59.4</c:v>
                </c:pt>
                <c:pt idx="488">
                  <c:v>61.8</c:v>
                </c:pt>
                <c:pt idx="489">
                  <c:v>66.3</c:v>
                </c:pt>
                <c:pt idx="490">
                  <c:v>68.8</c:v>
                </c:pt>
                <c:pt idx="491">
                  <c:v>73</c:v>
                </c:pt>
                <c:pt idx="492">
                  <c:v>75.7</c:v>
                </c:pt>
                <c:pt idx="493">
                  <c:v>80.3</c:v>
                </c:pt>
                <c:pt idx="494">
                  <c:v>80.400000000000006</c:v>
                </c:pt>
                <c:pt idx="495">
                  <c:v>83.1</c:v>
                </c:pt>
                <c:pt idx="496">
                  <c:v>88.3</c:v>
                </c:pt>
                <c:pt idx="497">
                  <c:v>89.8</c:v>
                </c:pt>
                <c:pt idx="498">
                  <c:v>91.4</c:v>
                </c:pt>
                <c:pt idx="499">
                  <c:v>92.7</c:v>
                </c:pt>
                <c:pt idx="500">
                  <c:v>94.2</c:v>
                </c:pt>
                <c:pt idx="501">
                  <c:v>91.6</c:v>
                </c:pt>
                <c:pt idx="502">
                  <c:v>88.7</c:v>
                </c:pt>
                <c:pt idx="503">
                  <c:v>86.6</c:v>
                </c:pt>
                <c:pt idx="504">
                  <c:v>80.5</c:v>
                </c:pt>
                <c:pt idx="505">
                  <c:v>78</c:v>
                </c:pt>
                <c:pt idx="506">
                  <c:v>77.8</c:v>
                </c:pt>
                <c:pt idx="507">
                  <c:v>79.2</c:v>
                </c:pt>
                <c:pt idx="508">
                  <c:v>79.5</c:v>
                </c:pt>
                <c:pt idx="509">
                  <c:v>80.900000000000006</c:v>
                </c:pt>
                <c:pt idx="510">
                  <c:v>82.6</c:v>
                </c:pt>
                <c:pt idx="511">
                  <c:v>84.3</c:v>
                </c:pt>
                <c:pt idx="512">
                  <c:v>85.9</c:v>
                </c:pt>
                <c:pt idx="513">
                  <c:v>87.1</c:v>
                </c:pt>
                <c:pt idx="514">
                  <c:v>88.9</c:v>
                </c:pt>
                <c:pt idx="515">
                  <c:v>90.7</c:v>
                </c:pt>
                <c:pt idx="516">
                  <c:v>91.8</c:v>
                </c:pt>
                <c:pt idx="517">
                  <c:v>92.5</c:v>
                </c:pt>
                <c:pt idx="518">
                  <c:v>89.4</c:v>
                </c:pt>
                <c:pt idx="519">
                  <c:v>87.2</c:v>
                </c:pt>
                <c:pt idx="520">
                  <c:v>89.2</c:v>
                </c:pt>
                <c:pt idx="521">
                  <c:v>90</c:v>
                </c:pt>
                <c:pt idx="522">
                  <c:v>91.2</c:v>
                </c:pt>
                <c:pt idx="523">
                  <c:v>93</c:v>
                </c:pt>
                <c:pt idx="524">
                  <c:v>93.5</c:v>
                </c:pt>
                <c:pt idx="525">
                  <c:v>96.2</c:v>
                </c:pt>
                <c:pt idx="526">
                  <c:v>97</c:v>
                </c:pt>
                <c:pt idx="527">
                  <c:v>99.3</c:v>
                </c:pt>
                <c:pt idx="528">
                  <c:v>100.3</c:v>
                </c:pt>
                <c:pt idx="529">
                  <c:v>98.1</c:v>
                </c:pt>
                <c:pt idx="530">
                  <c:v>93.6</c:v>
                </c:pt>
                <c:pt idx="531">
                  <c:v>90.2</c:v>
                </c:pt>
                <c:pt idx="532">
                  <c:v>91.3</c:v>
                </c:pt>
                <c:pt idx="533">
                  <c:v>92.1</c:v>
                </c:pt>
                <c:pt idx="534">
                  <c:v>93.3</c:v>
                </c:pt>
                <c:pt idx="535">
                  <c:v>94.7</c:v>
                </c:pt>
                <c:pt idx="536">
                  <c:v>95.6</c:v>
                </c:pt>
                <c:pt idx="537">
                  <c:v>97.4</c:v>
                </c:pt>
                <c:pt idx="538">
                  <c:v>98.9</c:v>
                </c:pt>
                <c:pt idx="539">
                  <c:v>99.8</c:v>
                </c:pt>
                <c:pt idx="540">
                  <c:v>100.6</c:v>
                </c:pt>
                <c:pt idx="541">
                  <c:v>101.5</c:v>
                </c:pt>
                <c:pt idx="542">
                  <c:v>101.2</c:v>
                </c:pt>
                <c:pt idx="543">
                  <c:v>102.7</c:v>
                </c:pt>
                <c:pt idx="544">
                  <c:v>103</c:v>
                </c:pt>
                <c:pt idx="545">
                  <c:v>101.3</c:v>
                </c:pt>
                <c:pt idx="546">
                  <c:v>98.4</c:v>
                </c:pt>
                <c:pt idx="547">
                  <c:v>98.1</c:v>
                </c:pt>
                <c:pt idx="548">
                  <c:v>98.8</c:v>
                </c:pt>
                <c:pt idx="549">
                  <c:v>98.3</c:v>
                </c:pt>
                <c:pt idx="550">
                  <c:v>101.5</c:v>
                </c:pt>
                <c:pt idx="551">
                  <c:v>102.2</c:v>
                </c:pt>
                <c:pt idx="552">
                  <c:v>104.5</c:v>
                </c:pt>
                <c:pt idx="553">
                  <c:v>104.1</c:v>
                </c:pt>
                <c:pt idx="554">
                  <c:v>104.1</c:v>
                </c:pt>
                <c:pt idx="555">
                  <c:v>106.7</c:v>
                </c:pt>
                <c:pt idx="556">
                  <c:v>107.1</c:v>
                </c:pt>
                <c:pt idx="557">
                  <c:v>107.3</c:v>
                </c:pt>
                <c:pt idx="558">
                  <c:v>103.8</c:v>
                </c:pt>
                <c:pt idx="559">
                  <c:v>100.4</c:v>
                </c:pt>
                <c:pt idx="560">
                  <c:v>95.3</c:v>
                </c:pt>
                <c:pt idx="561">
                  <c:v>94.1</c:v>
                </c:pt>
                <c:pt idx="562">
                  <c:v>93.7</c:v>
                </c:pt>
                <c:pt idx="563">
                  <c:v>93</c:v>
                </c:pt>
                <c:pt idx="564">
                  <c:v>95.7</c:v>
                </c:pt>
                <c:pt idx="565">
                  <c:v>97.7</c:v>
                </c:pt>
                <c:pt idx="566">
                  <c:v>99</c:v>
                </c:pt>
                <c:pt idx="567">
                  <c:v>101.4</c:v>
                </c:pt>
                <c:pt idx="568">
                  <c:v>103.5</c:v>
                </c:pt>
                <c:pt idx="569">
                  <c:v>105.2</c:v>
                </c:pt>
                <c:pt idx="570">
                  <c:v>104.4</c:v>
                </c:pt>
                <c:pt idx="571">
                  <c:v>105.5</c:v>
                </c:pt>
                <c:pt idx="572">
                  <c:v>107.7</c:v>
                </c:pt>
                <c:pt idx="573">
                  <c:v>105</c:v>
                </c:pt>
                <c:pt idx="574">
                  <c:v>100.9</c:v>
                </c:pt>
                <c:pt idx="575">
                  <c:v>97.1</c:v>
                </c:pt>
                <c:pt idx="576">
                  <c:v>96.4</c:v>
                </c:pt>
                <c:pt idx="577">
                  <c:v>96.1</c:v>
                </c:pt>
                <c:pt idx="578">
                  <c:v>97.3</c:v>
                </c:pt>
                <c:pt idx="579">
                  <c:v>99.3</c:v>
                </c:pt>
                <c:pt idx="580">
                  <c:v>101.2</c:v>
                </c:pt>
                <c:pt idx="581">
                  <c:v>102.9</c:v>
                </c:pt>
                <c:pt idx="582">
                  <c:v>103.4</c:v>
                </c:pt>
                <c:pt idx="583">
                  <c:v>103.8</c:v>
                </c:pt>
                <c:pt idx="584">
                  <c:v>103</c:v>
                </c:pt>
                <c:pt idx="585">
                  <c:v>100.5</c:v>
                </c:pt>
                <c:pt idx="586">
                  <c:v>98.2</c:v>
                </c:pt>
                <c:pt idx="587">
                  <c:v>95.9</c:v>
                </c:pt>
                <c:pt idx="588">
                  <c:v>95.9</c:v>
                </c:pt>
                <c:pt idx="589">
                  <c:v>94.1</c:v>
                </c:pt>
                <c:pt idx="590">
                  <c:v>95.1</c:v>
                </c:pt>
                <c:pt idx="591">
                  <c:v>96.4</c:v>
                </c:pt>
                <c:pt idx="592">
                  <c:v>98.8</c:v>
                </c:pt>
                <c:pt idx="593">
                  <c:v>99.8</c:v>
                </c:pt>
                <c:pt idx="594">
                  <c:v>100.7</c:v>
                </c:pt>
                <c:pt idx="595">
                  <c:v>100.4</c:v>
                </c:pt>
                <c:pt idx="596">
                  <c:v>100.5</c:v>
                </c:pt>
                <c:pt idx="597">
                  <c:v>101.2</c:v>
                </c:pt>
                <c:pt idx="598">
                  <c:v>102.8</c:v>
                </c:pt>
                <c:pt idx="599">
                  <c:v>103</c:v>
                </c:pt>
                <c:pt idx="600">
                  <c:v>101.8</c:v>
                </c:pt>
                <c:pt idx="601">
                  <c:v>100.9</c:v>
                </c:pt>
                <c:pt idx="602">
                  <c:v>100.9</c:v>
                </c:pt>
                <c:pt idx="603">
                  <c:v>103.4</c:v>
                </c:pt>
                <c:pt idx="604">
                  <c:v>106.7</c:v>
                </c:pt>
                <c:pt idx="605">
                  <c:v>109.8</c:v>
                </c:pt>
                <c:pt idx="606">
                  <c:v>112.3</c:v>
                </c:pt>
                <c:pt idx="607">
                  <c:v>115.3</c:v>
                </c:pt>
                <c:pt idx="608">
                  <c:v>118.7</c:v>
                </c:pt>
                <c:pt idx="609">
                  <c:v>119.7</c:v>
                </c:pt>
                <c:pt idx="610">
                  <c:v>121.5</c:v>
                </c:pt>
                <c:pt idx="611">
                  <c:v>122.7</c:v>
                </c:pt>
                <c:pt idx="612">
                  <c:v>123.7</c:v>
                </c:pt>
                <c:pt idx="613">
                  <c:v>122.2</c:v>
                </c:pt>
                <c:pt idx="614">
                  <c:v>122.1</c:v>
                </c:pt>
                <c:pt idx="615">
                  <c:v>120.5</c:v>
                </c:pt>
                <c:pt idx="616">
                  <c:v>119.1</c:v>
                </c:pt>
                <c:pt idx="617">
                  <c:v>117.9</c:v>
                </c:pt>
                <c:pt idx="618">
                  <c:v>117.9</c:v>
                </c:pt>
                <c:pt idx="619">
                  <c:v>118</c:v>
                </c:pt>
                <c:pt idx="620">
                  <c:v>116.8</c:v>
                </c:pt>
                <c:pt idx="621">
                  <c:v>115.5</c:v>
                </c:pt>
                <c:pt idx="622">
                  <c:v>112.4</c:v>
                </c:pt>
                <c:pt idx="623">
                  <c:v>111.2</c:v>
                </c:pt>
                <c:pt idx="624">
                  <c:v>111.7</c:v>
                </c:pt>
                <c:pt idx="625">
                  <c:v>113</c:v>
                </c:pt>
                <c:pt idx="626">
                  <c:v>112.2</c:v>
                </c:pt>
                <c:pt idx="627">
                  <c:v>114.7</c:v>
                </c:pt>
                <c:pt idx="628">
                  <c:v>115.7</c:v>
                </c:pt>
                <c:pt idx="629">
                  <c:v>116.6</c:v>
                </c:pt>
                <c:pt idx="630">
                  <c:v>117.5</c:v>
                </c:pt>
                <c:pt idx="631">
                  <c:v>117.8</c:v>
                </c:pt>
                <c:pt idx="632">
                  <c:v>116.9</c:v>
                </c:pt>
                <c:pt idx="633">
                  <c:v>116.1</c:v>
                </c:pt>
                <c:pt idx="634">
                  <c:v>115.1</c:v>
                </c:pt>
                <c:pt idx="635">
                  <c:v>112.3</c:v>
                </c:pt>
                <c:pt idx="636">
                  <c:v>110.9</c:v>
                </c:pt>
                <c:pt idx="637">
                  <c:v>111.4</c:v>
                </c:pt>
                <c:pt idx="638">
                  <c:v>112.4</c:v>
                </c:pt>
                <c:pt idx="639">
                  <c:v>112.5</c:v>
                </c:pt>
                <c:pt idx="640">
                  <c:v>113.1</c:v>
                </c:pt>
                <c:pt idx="641">
                  <c:v>113.1</c:v>
                </c:pt>
                <c:pt idx="642">
                  <c:v>111.7</c:v>
                </c:pt>
                <c:pt idx="643">
                  <c:v>112.5</c:v>
                </c:pt>
                <c:pt idx="644">
                  <c:v>112.5</c:v>
                </c:pt>
                <c:pt idx="645">
                  <c:v>112.7</c:v>
                </c:pt>
                <c:pt idx="646">
                  <c:v>113.1</c:v>
                </c:pt>
                <c:pt idx="647">
                  <c:v>112.7</c:v>
                </c:pt>
                <c:pt idx="648">
                  <c:v>112.8</c:v>
                </c:pt>
                <c:pt idx="649">
                  <c:v>112.4</c:v>
                </c:pt>
                <c:pt idx="650">
                  <c:v>113</c:v>
                </c:pt>
                <c:pt idx="651">
                  <c:v>114.1</c:v>
                </c:pt>
                <c:pt idx="652">
                  <c:v>115.1</c:v>
                </c:pt>
                <c:pt idx="653">
                  <c:v>116.2</c:v>
                </c:pt>
                <c:pt idx="654">
                  <c:v>117</c:v>
                </c:pt>
                <c:pt idx="655">
                  <c:v>116.4</c:v>
                </c:pt>
                <c:pt idx="656">
                  <c:v>114</c:v>
                </c:pt>
                <c:pt idx="657">
                  <c:v>111.1</c:v>
                </c:pt>
                <c:pt idx="658">
                  <c:v>110.6</c:v>
                </c:pt>
                <c:pt idx="659">
                  <c:v>111.3</c:v>
                </c:pt>
                <c:pt idx="660">
                  <c:v>113.1</c:v>
                </c:pt>
                <c:pt idx="661">
                  <c:v>115.2</c:v>
                </c:pt>
                <c:pt idx="662">
                  <c:v>115.2</c:v>
                </c:pt>
                <c:pt idx="663">
                  <c:v>113.9</c:v>
                </c:pt>
                <c:pt idx="664">
                  <c:v>113</c:v>
                </c:pt>
                <c:pt idx="665">
                  <c:v>112.2</c:v>
                </c:pt>
                <c:pt idx="666">
                  <c:v>114.2</c:v>
                </c:pt>
                <c:pt idx="667">
                  <c:v>117.1</c:v>
                </c:pt>
                <c:pt idx="668">
                  <c:v>120</c:v>
                </c:pt>
                <c:pt idx="669">
                  <c:v>122.4</c:v>
                </c:pt>
                <c:pt idx="670">
                  <c:v>124.1</c:v>
                </c:pt>
                <c:pt idx="671">
                  <c:v>125.3</c:v>
                </c:pt>
                <c:pt idx="672">
                  <c:v>125.9</c:v>
                </c:pt>
                <c:pt idx="673">
                  <c:v>126.3</c:v>
                </c:pt>
                <c:pt idx="674">
                  <c:v>126.8</c:v>
                </c:pt>
                <c:pt idx="675">
                  <c:v>127.3</c:v>
                </c:pt>
                <c:pt idx="676">
                  <c:v>127.7</c:v>
                </c:pt>
                <c:pt idx="677">
                  <c:v>126.2</c:v>
                </c:pt>
                <c:pt idx="678">
                  <c:v>121.6</c:v>
                </c:pt>
                <c:pt idx="679">
                  <c:v>115.9</c:v>
                </c:pt>
                <c:pt idx="680">
                  <c:v>111.8</c:v>
                </c:pt>
                <c:pt idx="681">
                  <c:v>110.7</c:v>
                </c:pt>
                <c:pt idx="682">
                  <c:v>111.3</c:v>
                </c:pt>
                <c:pt idx="683">
                  <c:v>112.2</c:v>
                </c:pt>
                <c:pt idx="684">
                  <c:v>112.8</c:v>
                </c:pt>
                <c:pt idx="685">
                  <c:v>113.8</c:v>
                </c:pt>
                <c:pt idx="686">
                  <c:v>114.4</c:v>
                </c:pt>
                <c:pt idx="687">
                  <c:v>115.4</c:v>
                </c:pt>
                <c:pt idx="688">
                  <c:v>116.2</c:v>
                </c:pt>
                <c:pt idx="689">
                  <c:v>116.2</c:v>
                </c:pt>
                <c:pt idx="690">
                  <c:v>115.9</c:v>
                </c:pt>
                <c:pt idx="691">
                  <c:v>111.7</c:v>
                </c:pt>
                <c:pt idx="692">
                  <c:v>105.4</c:v>
                </c:pt>
                <c:pt idx="693">
                  <c:v>100.2</c:v>
                </c:pt>
                <c:pt idx="694">
                  <c:v>97.6</c:v>
                </c:pt>
                <c:pt idx="695">
                  <c:v>99.9</c:v>
                </c:pt>
                <c:pt idx="696">
                  <c:v>101.3</c:v>
                </c:pt>
                <c:pt idx="697">
                  <c:v>98.9</c:v>
                </c:pt>
                <c:pt idx="698">
                  <c:v>102</c:v>
                </c:pt>
                <c:pt idx="699">
                  <c:v>104.8</c:v>
                </c:pt>
                <c:pt idx="700">
                  <c:v>108.7</c:v>
                </c:pt>
                <c:pt idx="701">
                  <c:v>111.6</c:v>
                </c:pt>
                <c:pt idx="702">
                  <c:v>113.8</c:v>
                </c:pt>
                <c:pt idx="703">
                  <c:v>115.6</c:v>
                </c:pt>
                <c:pt idx="704">
                  <c:v>120.5</c:v>
                </c:pt>
                <c:pt idx="705">
                  <c:v>121.8</c:v>
                </c:pt>
                <c:pt idx="706">
                  <c:v>122.7</c:v>
                </c:pt>
                <c:pt idx="707">
                  <c:v>122.1</c:v>
                </c:pt>
                <c:pt idx="708">
                  <c:v>121.9</c:v>
                </c:pt>
                <c:pt idx="709">
                  <c:v>121.8</c:v>
                </c:pt>
                <c:pt idx="710">
                  <c:v>121.8</c:v>
                </c:pt>
                <c:pt idx="711">
                  <c:v>121.8</c:v>
                </c:pt>
                <c:pt idx="712">
                  <c:v>122.1</c:v>
                </c:pt>
                <c:pt idx="713">
                  <c:v>122.3</c:v>
                </c:pt>
                <c:pt idx="714">
                  <c:v>122</c:v>
                </c:pt>
                <c:pt idx="715">
                  <c:v>122.5</c:v>
                </c:pt>
                <c:pt idx="716">
                  <c:v>122.5</c:v>
                </c:pt>
                <c:pt idx="717">
                  <c:v>122.8</c:v>
                </c:pt>
                <c:pt idx="718">
                  <c:v>122.4</c:v>
                </c:pt>
                <c:pt idx="719">
                  <c:v>121.6</c:v>
                </c:pt>
                <c:pt idx="720">
                  <c:v>122.3</c:v>
                </c:pt>
                <c:pt idx="721">
                  <c:v>122.1</c:v>
                </c:pt>
                <c:pt idx="722">
                  <c:v>122.4</c:v>
                </c:pt>
                <c:pt idx="723">
                  <c:v>123.8</c:v>
                </c:pt>
                <c:pt idx="724">
                  <c:v>121.9</c:v>
                </c:pt>
                <c:pt idx="725">
                  <c:v>120.9</c:v>
                </c:pt>
                <c:pt idx="726">
                  <c:v>120.7</c:v>
                </c:pt>
                <c:pt idx="727">
                  <c:v>119.2</c:v>
                </c:pt>
                <c:pt idx="728">
                  <c:v>119.3</c:v>
                </c:pt>
                <c:pt idx="729">
                  <c:v>119.8</c:v>
                </c:pt>
                <c:pt idx="730">
                  <c:v>119.3</c:v>
                </c:pt>
                <c:pt idx="731">
                  <c:v>119.5</c:v>
                </c:pt>
                <c:pt idx="732">
                  <c:v>119.7</c:v>
                </c:pt>
                <c:pt idx="733">
                  <c:v>120.2</c:v>
                </c:pt>
                <c:pt idx="734">
                  <c:v>120.7</c:v>
                </c:pt>
                <c:pt idx="735">
                  <c:v>120.6</c:v>
                </c:pt>
                <c:pt idx="736">
                  <c:v>120.6</c:v>
                </c:pt>
                <c:pt idx="737">
                  <c:v>119.3</c:v>
                </c:pt>
                <c:pt idx="738">
                  <c:v>120.4</c:v>
                </c:pt>
                <c:pt idx="739">
                  <c:v>119.9</c:v>
                </c:pt>
                <c:pt idx="740">
                  <c:v>119.6</c:v>
                </c:pt>
                <c:pt idx="741">
                  <c:v>119.6</c:v>
                </c:pt>
                <c:pt idx="742">
                  <c:v>119.9</c:v>
                </c:pt>
                <c:pt idx="743">
                  <c:v>119.2</c:v>
                </c:pt>
                <c:pt idx="744">
                  <c:v>119.3</c:v>
                </c:pt>
                <c:pt idx="745">
                  <c:v>118.5</c:v>
                </c:pt>
                <c:pt idx="746">
                  <c:v>117.7</c:v>
                </c:pt>
                <c:pt idx="747">
                  <c:v>117.5</c:v>
                </c:pt>
                <c:pt idx="748">
                  <c:v>117.1</c:v>
                </c:pt>
                <c:pt idx="749">
                  <c:v>116</c:v>
                </c:pt>
                <c:pt idx="750">
                  <c:v>116</c:v>
                </c:pt>
                <c:pt idx="751">
                  <c:v>115.5</c:v>
                </c:pt>
                <c:pt idx="752">
                  <c:v>115.6</c:v>
                </c:pt>
                <c:pt idx="753">
                  <c:v>115.3</c:v>
                </c:pt>
                <c:pt idx="754">
                  <c:v>114.5</c:v>
                </c:pt>
                <c:pt idx="755">
                  <c:v>114.5</c:v>
                </c:pt>
                <c:pt idx="756">
                  <c:v>114.3</c:v>
                </c:pt>
                <c:pt idx="757">
                  <c:v>113.6</c:v>
                </c:pt>
                <c:pt idx="758">
                  <c:v>114.6</c:v>
                </c:pt>
                <c:pt idx="759">
                  <c:v>114.9</c:v>
                </c:pt>
                <c:pt idx="760">
                  <c:v>114.2</c:v>
                </c:pt>
                <c:pt idx="761">
                  <c:v>112.9</c:v>
                </c:pt>
                <c:pt idx="762">
                  <c:v>112.4</c:v>
                </c:pt>
                <c:pt idx="763">
                  <c:v>111.7</c:v>
                </c:pt>
                <c:pt idx="764">
                  <c:v>112.5</c:v>
                </c:pt>
                <c:pt idx="765">
                  <c:v>113.7</c:v>
                </c:pt>
                <c:pt idx="766">
                  <c:v>113.8</c:v>
                </c:pt>
                <c:pt idx="767">
                  <c:v>115.1</c:v>
                </c:pt>
                <c:pt idx="768">
                  <c:v>115.5</c:v>
                </c:pt>
                <c:pt idx="769">
                  <c:v>115.7</c:v>
                </c:pt>
                <c:pt idx="770">
                  <c:v>114.5</c:v>
                </c:pt>
                <c:pt idx="771">
                  <c:v>114.6</c:v>
                </c:pt>
                <c:pt idx="772">
                  <c:v>115.1</c:v>
                </c:pt>
                <c:pt idx="773">
                  <c:v>115.9</c:v>
                </c:pt>
                <c:pt idx="774">
                  <c:v>116.8</c:v>
                </c:pt>
                <c:pt idx="775">
                  <c:v>117.5</c:v>
                </c:pt>
                <c:pt idx="776">
                  <c:v>118.9</c:v>
                </c:pt>
                <c:pt idx="777">
                  <c:v>120.9</c:v>
                </c:pt>
                <c:pt idx="778">
                  <c:v>122</c:v>
                </c:pt>
                <c:pt idx="779">
                  <c:v>123.5</c:v>
                </c:pt>
                <c:pt idx="780">
                  <c:v>124.8</c:v>
                </c:pt>
                <c:pt idx="781">
                  <c:v>125.2</c:v>
                </c:pt>
                <c:pt idx="782">
                  <c:v>125.9</c:v>
                </c:pt>
                <c:pt idx="783">
                  <c:v>126.8</c:v>
                </c:pt>
                <c:pt idx="784">
                  <c:v>125.9</c:v>
                </c:pt>
                <c:pt idx="785">
                  <c:v>126.7</c:v>
                </c:pt>
                <c:pt idx="786">
                  <c:v>126.8</c:v>
                </c:pt>
                <c:pt idx="787">
                  <c:v>125.5</c:v>
                </c:pt>
                <c:pt idx="788">
                  <c:v>124.8</c:v>
                </c:pt>
                <c:pt idx="789">
                  <c:v>121.6</c:v>
                </c:pt>
                <c:pt idx="790">
                  <c:v>118.9</c:v>
                </c:pt>
                <c:pt idx="791">
                  <c:v>117.4</c:v>
                </c:pt>
                <c:pt idx="792">
                  <c:v>117.3</c:v>
                </c:pt>
                <c:pt idx="793">
                  <c:v>117.1</c:v>
                </c:pt>
                <c:pt idx="794">
                  <c:v>116</c:v>
                </c:pt>
                <c:pt idx="795">
                  <c:v>117.6</c:v>
                </c:pt>
                <c:pt idx="796">
                  <c:v>117.6</c:v>
                </c:pt>
                <c:pt idx="797">
                  <c:v>118</c:v>
                </c:pt>
                <c:pt idx="798">
                  <c:v>117.6</c:v>
                </c:pt>
                <c:pt idx="799">
                  <c:v>117.9</c:v>
                </c:pt>
                <c:pt idx="800">
                  <c:v>117.8</c:v>
                </c:pt>
                <c:pt idx="801">
                  <c:v>118.4</c:v>
                </c:pt>
                <c:pt idx="802">
                  <c:v>118.5</c:v>
                </c:pt>
                <c:pt idx="803">
                  <c:v>118.7</c:v>
                </c:pt>
                <c:pt idx="804">
                  <c:v>118.6</c:v>
                </c:pt>
                <c:pt idx="805">
                  <c:v>118.6</c:v>
                </c:pt>
                <c:pt idx="806">
                  <c:v>118.7</c:v>
                </c:pt>
                <c:pt idx="807">
                  <c:v>118.8</c:v>
                </c:pt>
                <c:pt idx="808">
                  <c:v>118.4</c:v>
                </c:pt>
                <c:pt idx="809">
                  <c:v>118.7</c:v>
                </c:pt>
                <c:pt idx="810">
                  <c:v>118.8</c:v>
                </c:pt>
                <c:pt idx="811">
                  <c:v>120.4</c:v>
                </c:pt>
                <c:pt idx="812">
                  <c:v>120.7</c:v>
                </c:pt>
                <c:pt idx="813">
                  <c:v>120.6</c:v>
                </c:pt>
                <c:pt idx="814">
                  <c:v>120.6</c:v>
                </c:pt>
                <c:pt idx="815">
                  <c:v>120.3</c:v>
                </c:pt>
                <c:pt idx="816">
                  <c:v>120.2</c:v>
                </c:pt>
                <c:pt idx="817">
                  <c:v>119.9</c:v>
                </c:pt>
                <c:pt idx="818">
                  <c:v>119.9</c:v>
                </c:pt>
                <c:pt idx="819">
                  <c:v>120.3</c:v>
                </c:pt>
                <c:pt idx="820">
                  <c:v>120.4</c:v>
                </c:pt>
                <c:pt idx="821">
                  <c:v>122.2</c:v>
                </c:pt>
                <c:pt idx="822">
                  <c:v>122.7</c:v>
                </c:pt>
                <c:pt idx="823">
                  <c:v>123.2</c:v>
                </c:pt>
                <c:pt idx="824">
                  <c:v>123.7</c:v>
                </c:pt>
                <c:pt idx="825">
                  <c:v>124.3</c:v>
                </c:pt>
                <c:pt idx="826">
                  <c:v>124.3</c:v>
                </c:pt>
                <c:pt idx="827">
                  <c:v>124.1</c:v>
                </c:pt>
                <c:pt idx="828">
                  <c:v>124.1</c:v>
                </c:pt>
                <c:pt idx="829">
                  <c:v>119.9</c:v>
                </c:pt>
                <c:pt idx="830">
                  <c:v>116.4</c:v>
                </c:pt>
                <c:pt idx="831">
                  <c:v>115.8</c:v>
                </c:pt>
                <c:pt idx="832">
                  <c:v>115.7</c:v>
                </c:pt>
                <c:pt idx="833">
                  <c:v>116.7</c:v>
                </c:pt>
                <c:pt idx="834">
                  <c:v>118.3</c:v>
                </c:pt>
                <c:pt idx="835">
                  <c:v>120.5</c:v>
                </c:pt>
                <c:pt idx="836">
                  <c:v>121.8</c:v>
                </c:pt>
                <c:pt idx="837">
                  <c:v>122.4</c:v>
                </c:pt>
                <c:pt idx="838">
                  <c:v>122.2</c:v>
                </c:pt>
                <c:pt idx="839">
                  <c:v>121.3</c:v>
                </c:pt>
                <c:pt idx="840">
                  <c:v>120.3</c:v>
                </c:pt>
                <c:pt idx="841">
                  <c:v>120.5</c:v>
                </c:pt>
                <c:pt idx="842">
                  <c:v>122</c:v>
                </c:pt>
                <c:pt idx="843">
                  <c:v>120.3</c:v>
                </c:pt>
                <c:pt idx="844">
                  <c:v>120.3</c:v>
                </c:pt>
                <c:pt idx="845">
                  <c:v>119.8</c:v>
                </c:pt>
                <c:pt idx="846">
                  <c:v>119.1</c:v>
                </c:pt>
                <c:pt idx="847">
                  <c:v>117.8</c:v>
                </c:pt>
                <c:pt idx="848">
                  <c:v>116.6</c:v>
                </c:pt>
                <c:pt idx="849">
                  <c:v>115.6</c:v>
                </c:pt>
                <c:pt idx="850">
                  <c:v>115</c:v>
                </c:pt>
                <c:pt idx="851">
                  <c:v>113.4</c:v>
                </c:pt>
                <c:pt idx="852">
                  <c:v>113.7</c:v>
                </c:pt>
                <c:pt idx="853">
                  <c:v>113.5</c:v>
                </c:pt>
                <c:pt idx="854">
                  <c:v>114.1</c:v>
                </c:pt>
                <c:pt idx="855">
                  <c:v>114.6</c:v>
                </c:pt>
                <c:pt idx="856">
                  <c:v>115.2</c:v>
                </c:pt>
                <c:pt idx="857">
                  <c:v>114.5</c:v>
                </c:pt>
                <c:pt idx="858">
                  <c:v>111.2</c:v>
                </c:pt>
                <c:pt idx="859">
                  <c:v>108</c:v>
                </c:pt>
                <c:pt idx="860">
                  <c:v>104.4</c:v>
                </c:pt>
                <c:pt idx="861">
                  <c:v>106.1</c:v>
                </c:pt>
                <c:pt idx="862">
                  <c:v>105.6</c:v>
                </c:pt>
                <c:pt idx="863">
                  <c:v>105.7</c:v>
                </c:pt>
                <c:pt idx="864">
                  <c:v>102.3</c:v>
                </c:pt>
                <c:pt idx="865">
                  <c:v>98</c:v>
                </c:pt>
                <c:pt idx="866">
                  <c:v>95.8</c:v>
                </c:pt>
                <c:pt idx="867">
                  <c:v>95.4</c:v>
                </c:pt>
                <c:pt idx="868">
                  <c:v>95.9</c:v>
                </c:pt>
                <c:pt idx="869">
                  <c:v>93.7</c:v>
                </c:pt>
                <c:pt idx="870">
                  <c:v>91</c:v>
                </c:pt>
                <c:pt idx="871">
                  <c:v>88.2</c:v>
                </c:pt>
                <c:pt idx="872">
                  <c:v>86.3</c:v>
                </c:pt>
                <c:pt idx="873">
                  <c:v>85</c:v>
                </c:pt>
                <c:pt idx="874">
                  <c:v>84.4</c:v>
                </c:pt>
                <c:pt idx="875">
                  <c:v>84.3</c:v>
                </c:pt>
                <c:pt idx="876">
                  <c:v>82.9</c:v>
                </c:pt>
                <c:pt idx="877">
                  <c:v>82.7</c:v>
                </c:pt>
                <c:pt idx="878">
                  <c:v>82.8</c:v>
                </c:pt>
                <c:pt idx="879">
                  <c:v>84.4</c:v>
                </c:pt>
                <c:pt idx="880">
                  <c:v>85</c:v>
                </c:pt>
                <c:pt idx="881">
                  <c:v>85.1</c:v>
                </c:pt>
                <c:pt idx="882">
                  <c:v>86.4</c:v>
                </c:pt>
                <c:pt idx="883">
                  <c:v>85.4</c:v>
                </c:pt>
                <c:pt idx="884">
                  <c:v>85.2</c:v>
                </c:pt>
                <c:pt idx="885">
                  <c:v>85.2</c:v>
                </c:pt>
                <c:pt idx="886">
                  <c:v>84.7</c:v>
                </c:pt>
                <c:pt idx="887">
                  <c:v>85.9</c:v>
                </c:pt>
                <c:pt idx="888">
                  <c:v>85</c:v>
                </c:pt>
                <c:pt idx="889">
                  <c:v>86.1</c:v>
                </c:pt>
                <c:pt idx="890">
                  <c:v>86.2</c:v>
                </c:pt>
                <c:pt idx="891">
                  <c:v>87.9</c:v>
                </c:pt>
                <c:pt idx="892">
                  <c:v>87.6</c:v>
                </c:pt>
                <c:pt idx="893">
                  <c:v>87.6</c:v>
                </c:pt>
                <c:pt idx="894">
                  <c:v>89.2</c:v>
                </c:pt>
                <c:pt idx="895">
                  <c:v>88.9</c:v>
                </c:pt>
                <c:pt idx="896">
                  <c:v>90.4</c:v>
                </c:pt>
                <c:pt idx="897">
                  <c:v>88.1</c:v>
                </c:pt>
                <c:pt idx="898">
                  <c:v>90</c:v>
                </c:pt>
                <c:pt idx="899">
                  <c:v>89.9</c:v>
                </c:pt>
                <c:pt idx="900">
                  <c:v>86.3</c:v>
                </c:pt>
                <c:pt idx="901">
                  <c:v>81.900000000000006</c:v>
                </c:pt>
                <c:pt idx="902">
                  <c:v>78.900000000000006</c:v>
                </c:pt>
                <c:pt idx="903">
                  <c:v>77.099999999999994</c:v>
                </c:pt>
                <c:pt idx="904">
                  <c:v>75.099999999999994</c:v>
                </c:pt>
                <c:pt idx="905">
                  <c:v>71.2</c:v>
                </c:pt>
                <c:pt idx="906">
                  <c:v>69.7</c:v>
                </c:pt>
                <c:pt idx="907">
                  <c:v>68.5</c:v>
                </c:pt>
                <c:pt idx="908">
                  <c:v>65.7</c:v>
                </c:pt>
                <c:pt idx="909">
                  <c:v>62.1</c:v>
                </c:pt>
                <c:pt idx="910">
                  <c:v>59</c:v>
                </c:pt>
                <c:pt idx="911">
                  <c:v>54.5</c:v>
                </c:pt>
                <c:pt idx="912">
                  <c:v>51.1</c:v>
                </c:pt>
                <c:pt idx="913">
                  <c:v>48.1</c:v>
                </c:pt>
                <c:pt idx="914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9-4DA7-BEAD-6C31D44B7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241887"/>
        <c:axId val="251740016"/>
      </c:lineChart>
      <c:catAx>
        <c:axId val="213924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0016"/>
        <c:crosses val="autoZero"/>
        <c:auto val="1"/>
        <c:lblAlgn val="ctr"/>
        <c:lblOffset val="100"/>
        <c:noMultiLvlLbl val="0"/>
      </c:catAx>
      <c:valAx>
        <c:axId val="2517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4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[1]Sheet4!$E$1</c:f>
              <c:strCache>
                <c:ptCount val="1"/>
                <c:pt idx="0">
                  <c:v>Altitude (meters)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[1]Sheet4!$E$2:$E$916</c:f>
              <c:numCache>
                <c:formatCode>General</c:formatCode>
                <c:ptCount val="915"/>
                <c:pt idx="0">
                  <c:v>602.1</c:v>
                </c:pt>
                <c:pt idx="1">
                  <c:v>601.79999999999995</c:v>
                </c:pt>
                <c:pt idx="2">
                  <c:v>604.5</c:v>
                </c:pt>
                <c:pt idx="3">
                  <c:v>602.5</c:v>
                </c:pt>
                <c:pt idx="4">
                  <c:v>601.6</c:v>
                </c:pt>
                <c:pt idx="5">
                  <c:v>601.5</c:v>
                </c:pt>
                <c:pt idx="6">
                  <c:v>600.9</c:v>
                </c:pt>
                <c:pt idx="7">
                  <c:v>601</c:v>
                </c:pt>
                <c:pt idx="8">
                  <c:v>600.70000000000005</c:v>
                </c:pt>
                <c:pt idx="9">
                  <c:v>600.70000000000005</c:v>
                </c:pt>
                <c:pt idx="10">
                  <c:v>601.29999999999995</c:v>
                </c:pt>
                <c:pt idx="11">
                  <c:v>600.20000000000005</c:v>
                </c:pt>
                <c:pt idx="12">
                  <c:v>600</c:v>
                </c:pt>
                <c:pt idx="13">
                  <c:v>599.4</c:v>
                </c:pt>
                <c:pt idx="14">
                  <c:v>600.9</c:v>
                </c:pt>
                <c:pt idx="15">
                  <c:v>600.29999999999995</c:v>
                </c:pt>
                <c:pt idx="16">
                  <c:v>599.29999999999995</c:v>
                </c:pt>
                <c:pt idx="17">
                  <c:v>599.6</c:v>
                </c:pt>
                <c:pt idx="18">
                  <c:v>600.70000000000005</c:v>
                </c:pt>
                <c:pt idx="19">
                  <c:v>599.9</c:v>
                </c:pt>
                <c:pt idx="20">
                  <c:v>599.4</c:v>
                </c:pt>
                <c:pt idx="21">
                  <c:v>600.70000000000005</c:v>
                </c:pt>
                <c:pt idx="22">
                  <c:v>600.70000000000005</c:v>
                </c:pt>
                <c:pt idx="23">
                  <c:v>601.1</c:v>
                </c:pt>
                <c:pt idx="24">
                  <c:v>602.5</c:v>
                </c:pt>
                <c:pt idx="25">
                  <c:v>603.5</c:v>
                </c:pt>
                <c:pt idx="26">
                  <c:v>603</c:v>
                </c:pt>
                <c:pt idx="27">
                  <c:v>602.70000000000005</c:v>
                </c:pt>
                <c:pt idx="28">
                  <c:v>603.20000000000005</c:v>
                </c:pt>
                <c:pt idx="29">
                  <c:v>603.6</c:v>
                </c:pt>
                <c:pt idx="30">
                  <c:v>604.4</c:v>
                </c:pt>
                <c:pt idx="31">
                  <c:v>605.1</c:v>
                </c:pt>
                <c:pt idx="32">
                  <c:v>605.20000000000005</c:v>
                </c:pt>
                <c:pt idx="33">
                  <c:v>605.5</c:v>
                </c:pt>
                <c:pt idx="34">
                  <c:v>605.20000000000005</c:v>
                </c:pt>
                <c:pt idx="35">
                  <c:v>605.4</c:v>
                </c:pt>
                <c:pt idx="36">
                  <c:v>605.79999999999995</c:v>
                </c:pt>
                <c:pt idx="37">
                  <c:v>605.6</c:v>
                </c:pt>
                <c:pt idx="38">
                  <c:v>606</c:v>
                </c:pt>
                <c:pt idx="39">
                  <c:v>605.70000000000005</c:v>
                </c:pt>
                <c:pt idx="40">
                  <c:v>606</c:v>
                </c:pt>
                <c:pt idx="41">
                  <c:v>606</c:v>
                </c:pt>
                <c:pt idx="42">
                  <c:v>605.70000000000005</c:v>
                </c:pt>
                <c:pt idx="43">
                  <c:v>605.5</c:v>
                </c:pt>
                <c:pt idx="44">
                  <c:v>605.29999999999995</c:v>
                </c:pt>
                <c:pt idx="45">
                  <c:v>605.1</c:v>
                </c:pt>
                <c:pt idx="46">
                  <c:v>606.70000000000005</c:v>
                </c:pt>
                <c:pt idx="47">
                  <c:v>606.70000000000005</c:v>
                </c:pt>
                <c:pt idx="48">
                  <c:v>605</c:v>
                </c:pt>
                <c:pt idx="49">
                  <c:v>604.70000000000005</c:v>
                </c:pt>
                <c:pt idx="50">
                  <c:v>604.29999999999995</c:v>
                </c:pt>
                <c:pt idx="51">
                  <c:v>604.29999999999995</c:v>
                </c:pt>
                <c:pt idx="52">
                  <c:v>603.6</c:v>
                </c:pt>
                <c:pt idx="53">
                  <c:v>603.6</c:v>
                </c:pt>
                <c:pt idx="54">
                  <c:v>602.9</c:v>
                </c:pt>
                <c:pt idx="55">
                  <c:v>603.29999999999995</c:v>
                </c:pt>
                <c:pt idx="56">
                  <c:v>602.70000000000005</c:v>
                </c:pt>
                <c:pt idx="57">
                  <c:v>603</c:v>
                </c:pt>
                <c:pt idx="58">
                  <c:v>603</c:v>
                </c:pt>
                <c:pt idx="59">
                  <c:v>604.20000000000005</c:v>
                </c:pt>
                <c:pt idx="60">
                  <c:v>602.5</c:v>
                </c:pt>
                <c:pt idx="61">
                  <c:v>602.6</c:v>
                </c:pt>
                <c:pt idx="62">
                  <c:v>602.20000000000005</c:v>
                </c:pt>
                <c:pt idx="63">
                  <c:v>601.6</c:v>
                </c:pt>
                <c:pt idx="64">
                  <c:v>601.5</c:v>
                </c:pt>
                <c:pt idx="65">
                  <c:v>601.6</c:v>
                </c:pt>
                <c:pt idx="66">
                  <c:v>601.6</c:v>
                </c:pt>
                <c:pt idx="67">
                  <c:v>601.6</c:v>
                </c:pt>
                <c:pt idx="68">
                  <c:v>601</c:v>
                </c:pt>
                <c:pt idx="69">
                  <c:v>600.5</c:v>
                </c:pt>
                <c:pt idx="70">
                  <c:v>600.29999999999995</c:v>
                </c:pt>
                <c:pt idx="71">
                  <c:v>600.70000000000005</c:v>
                </c:pt>
                <c:pt idx="72">
                  <c:v>600.79999999999995</c:v>
                </c:pt>
                <c:pt idx="73">
                  <c:v>600.1</c:v>
                </c:pt>
                <c:pt idx="74">
                  <c:v>599.9</c:v>
                </c:pt>
                <c:pt idx="75">
                  <c:v>599.6</c:v>
                </c:pt>
                <c:pt idx="76">
                  <c:v>599.4</c:v>
                </c:pt>
                <c:pt idx="77">
                  <c:v>599.5</c:v>
                </c:pt>
                <c:pt idx="78">
                  <c:v>599.4</c:v>
                </c:pt>
                <c:pt idx="79">
                  <c:v>599.4</c:v>
                </c:pt>
                <c:pt idx="80">
                  <c:v>599.4</c:v>
                </c:pt>
                <c:pt idx="81">
                  <c:v>600.29999999999995</c:v>
                </c:pt>
                <c:pt idx="82">
                  <c:v>599.1</c:v>
                </c:pt>
                <c:pt idx="83">
                  <c:v>599</c:v>
                </c:pt>
                <c:pt idx="84">
                  <c:v>599</c:v>
                </c:pt>
                <c:pt idx="85">
                  <c:v>599.20000000000005</c:v>
                </c:pt>
                <c:pt idx="86">
                  <c:v>598.70000000000005</c:v>
                </c:pt>
                <c:pt idx="87">
                  <c:v>598.20000000000005</c:v>
                </c:pt>
                <c:pt idx="88">
                  <c:v>599.20000000000005</c:v>
                </c:pt>
                <c:pt idx="89">
                  <c:v>599.20000000000005</c:v>
                </c:pt>
                <c:pt idx="90">
                  <c:v>599.79999999999995</c:v>
                </c:pt>
                <c:pt idx="91">
                  <c:v>599.79999999999995</c:v>
                </c:pt>
                <c:pt idx="92">
                  <c:v>598.4</c:v>
                </c:pt>
                <c:pt idx="93">
                  <c:v>598.4</c:v>
                </c:pt>
                <c:pt idx="94">
                  <c:v>598.4</c:v>
                </c:pt>
                <c:pt idx="95">
                  <c:v>598.70000000000005</c:v>
                </c:pt>
                <c:pt idx="96">
                  <c:v>597.5</c:v>
                </c:pt>
                <c:pt idx="97">
                  <c:v>597.5</c:v>
                </c:pt>
                <c:pt idx="98">
                  <c:v>596.6</c:v>
                </c:pt>
                <c:pt idx="99">
                  <c:v>596.6</c:v>
                </c:pt>
                <c:pt idx="100">
                  <c:v>596.20000000000005</c:v>
                </c:pt>
                <c:pt idx="101">
                  <c:v>596.20000000000005</c:v>
                </c:pt>
                <c:pt idx="102">
                  <c:v>597</c:v>
                </c:pt>
                <c:pt idx="103">
                  <c:v>598.9</c:v>
                </c:pt>
                <c:pt idx="104">
                  <c:v>597.29999999999995</c:v>
                </c:pt>
                <c:pt idx="105">
                  <c:v>597.5</c:v>
                </c:pt>
                <c:pt idx="106">
                  <c:v>597.70000000000005</c:v>
                </c:pt>
                <c:pt idx="107">
                  <c:v>597.79999999999995</c:v>
                </c:pt>
                <c:pt idx="108">
                  <c:v>598.20000000000005</c:v>
                </c:pt>
                <c:pt idx="109">
                  <c:v>598.29999999999995</c:v>
                </c:pt>
                <c:pt idx="110">
                  <c:v>598.79999999999995</c:v>
                </c:pt>
                <c:pt idx="111">
                  <c:v>599</c:v>
                </c:pt>
                <c:pt idx="112">
                  <c:v>599.20000000000005</c:v>
                </c:pt>
                <c:pt idx="113">
                  <c:v>599.1</c:v>
                </c:pt>
                <c:pt idx="114">
                  <c:v>599.1</c:v>
                </c:pt>
                <c:pt idx="115">
                  <c:v>598.79999999999995</c:v>
                </c:pt>
                <c:pt idx="116">
                  <c:v>599.29999999999995</c:v>
                </c:pt>
                <c:pt idx="117">
                  <c:v>599</c:v>
                </c:pt>
                <c:pt idx="118">
                  <c:v>598.9</c:v>
                </c:pt>
                <c:pt idx="119">
                  <c:v>598.79999999999995</c:v>
                </c:pt>
                <c:pt idx="120">
                  <c:v>598.9</c:v>
                </c:pt>
                <c:pt idx="121">
                  <c:v>598.4</c:v>
                </c:pt>
                <c:pt idx="122">
                  <c:v>598.79999999999995</c:v>
                </c:pt>
                <c:pt idx="123">
                  <c:v>598.9</c:v>
                </c:pt>
                <c:pt idx="124">
                  <c:v>598.4</c:v>
                </c:pt>
                <c:pt idx="125">
                  <c:v>598</c:v>
                </c:pt>
                <c:pt idx="126">
                  <c:v>597.29999999999995</c:v>
                </c:pt>
                <c:pt idx="127">
                  <c:v>597.29999999999995</c:v>
                </c:pt>
                <c:pt idx="128">
                  <c:v>596.4</c:v>
                </c:pt>
                <c:pt idx="129">
                  <c:v>595.1</c:v>
                </c:pt>
                <c:pt idx="130">
                  <c:v>595.9</c:v>
                </c:pt>
                <c:pt idx="131">
                  <c:v>594.5</c:v>
                </c:pt>
                <c:pt idx="132">
                  <c:v>594.4</c:v>
                </c:pt>
                <c:pt idx="133">
                  <c:v>594.1</c:v>
                </c:pt>
                <c:pt idx="134">
                  <c:v>594.1</c:v>
                </c:pt>
                <c:pt idx="135">
                  <c:v>593</c:v>
                </c:pt>
                <c:pt idx="136">
                  <c:v>592.9</c:v>
                </c:pt>
                <c:pt idx="137">
                  <c:v>592.70000000000005</c:v>
                </c:pt>
                <c:pt idx="138">
                  <c:v>592.70000000000005</c:v>
                </c:pt>
                <c:pt idx="139">
                  <c:v>592.6</c:v>
                </c:pt>
                <c:pt idx="140">
                  <c:v>592.1</c:v>
                </c:pt>
                <c:pt idx="141">
                  <c:v>592.1</c:v>
                </c:pt>
                <c:pt idx="142">
                  <c:v>591.5</c:v>
                </c:pt>
                <c:pt idx="143">
                  <c:v>592</c:v>
                </c:pt>
                <c:pt idx="144">
                  <c:v>592.4</c:v>
                </c:pt>
                <c:pt idx="145">
                  <c:v>592.4</c:v>
                </c:pt>
                <c:pt idx="146">
                  <c:v>593</c:v>
                </c:pt>
                <c:pt idx="147">
                  <c:v>593.70000000000005</c:v>
                </c:pt>
                <c:pt idx="148">
                  <c:v>594.1</c:v>
                </c:pt>
                <c:pt idx="149">
                  <c:v>594.79999999999995</c:v>
                </c:pt>
                <c:pt idx="150">
                  <c:v>595</c:v>
                </c:pt>
                <c:pt idx="151">
                  <c:v>595.4</c:v>
                </c:pt>
                <c:pt idx="152">
                  <c:v>595.6</c:v>
                </c:pt>
                <c:pt idx="153">
                  <c:v>595.6</c:v>
                </c:pt>
                <c:pt idx="154">
                  <c:v>595.79999999999995</c:v>
                </c:pt>
                <c:pt idx="155">
                  <c:v>593.20000000000005</c:v>
                </c:pt>
                <c:pt idx="156">
                  <c:v>593</c:v>
                </c:pt>
                <c:pt idx="157">
                  <c:v>593</c:v>
                </c:pt>
                <c:pt idx="158">
                  <c:v>593.20000000000005</c:v>
                </c:pt>
                <c:pt idx="159">
                  <c:v>593.4</c:v>
                </c:pt>
                <c:pt idx="160">
                  <c:v>593.5</c:v>
                </c:pt>
                <c:pt idx="161">
                  <c:v>593.4</c:v>
                </c:pt>
                <c:pt idx="162">
                  <c:v>593.6</c:v>
                </c:pt>
                <c:pt idx="163">
                  <c:v>593.29999999999995</c:v>
                </c:pt>
                <c:pt idx="164">
                  <c:v>593</c:v>
                </c:pt>
                <c:pt idx="165">
                  <c:v>593.6</c:v>
                </c:pt>
                <c:pt idx="166">
                  <c:v>593</c:v>
                </c:pt>
                <c:pt idx="167">
                  <c:v>593.1</c:v>
                </c:pt>
                <c:pt idx="168">
                  <c:v>595.20000000000005</c:v>
                </c:pt>
                <c:pt idx="169">
                  <c:v>594.79999999999995</c:v>
                </c:pt>
                <c:pt idx="170">
                  <c:v>593</c:v>
                </c:pt>
                <c:pt idx="171">
                  <c:v>592.79999999999995</c:v>
                </c:pt>
                <c:pt idx="172">
                  <c:v>592.9</c:v>
                </c:pt>
                <c:pt idx="173">
                  <c:v>592.1</c:v>
                </c:pt>
                <c:pt idx="174">
                  <c:v>592.20000000000005</c:v>
                </c:pt>
                <c:pt idx="175">
                  <c:v>591.6</c:v>
                </c:pt>
                <c:pt idx="176">
                  <c:v>591.1</c:v>
                </c:pt>
                <c:pt idx="177">
                  <c:v>591.1</c:v>
                </c:pt>
                <c:pt idx="178">
                  <c:v>590.29999999999995</c:v>
                </c:pt>
                <c:pt idx="179">
                  <c:v>590</c:v>
                </c:pt>
                <c:pt idx="180">
                  <c:v>589.29999999999995</c:v>
                </c:pt>
                <c:pt idx="181">
                  <c:v>588.29999999999995</c:v>
                </c:pt>
                <c:pt idx="182">
                  <c:v>588</c:v>
                </c:pt>
                <c:pt idx="183">
                  <c:v>587.5</c:v>
                </c:pt>
                <c:pt idx="184">
                  <c:v>587.4</c:v>
                </c:pt>
                <c:pt idx="185">
                  <c:v>588.4</c:v>
                </c:pt>
                <c:pt idx="186">
                  <c:v>586.29999999999995</c:v>
                </c:pt>
                <c:pt idx="187">
                  <c:v>586</c:v>
                </c:pt>
                <c:pt idx="188">
                  <c:v>585.20000000000005</c:v>
                </c:pt>
                <c:pt idx="189">
                  <c:v>584.4</c:v>
                </c:pt>
                <c:pt idx="190">
                  <c:v>583.9</c:v>
                </c:pt>
                <c:pt idx="191">
                  <c:v>583.70000000000005</c:v>
                </c:pt>
                <c:pt idx="192">
                  <c:v>584</c:v>
                </c:pt>
                <c:pt idx="193">
                  <c:v>583.5</c:v>
                </c:pt>
                <c:pt idx="194">
                  <c:v>583.5</c:v>
                </c:pt>
                <c:pt idx="195">
                  <c:v>583.70000000000005</c:v>
                </c:pt>
                <c:pt idx="196">
                  <c:v>583.6</c:v>
                </c:pt>
                <c:pt idx="197">
                  <c:v>583.5</c:v>
                </c:pt>
                <c:pt idx="198">
                  <c:v>583.20000000000005</c:v>
                </c:pt>
                <c:pt idx="199">
                  <c:v>582.6</c:v>
                </c:pt>
                <c:pt idx="200">
                  <c:v>582.4</c:v>
                </c:pt>
                <c:pt idx="201">
                  <c:v>582.5</c:v>
                </c:pt>
                <c:pt idx="202">
                  <c:v>582.20000000000005</c:v>
                </c:pt>
                <c:pt idx="203">
                  <c:v>582.79999999999995</c:v>
                </c:pt>
                <c:pt idx="204">
                  <c:v>582.1</c:v>
                </c:pt>
                <c:pt idx="205">
                  <c:v>581.79999999999995</c:v>
                </c:pt>
                <c:pt idx="206">
                  <c:v>581.20000000000005</c:v>
                </c:pt>
                <c:pt idx="207">
                  <c:v>581</c:v>
                </c:pt>
                <c:pt idx="208">
                  <c:v>581.6</c:v>
                </c:pt>
                <c:pt idx="209">
                  <c:v>580.5</c:v>
                </c:pt>
                <c:pt idx="210">
                  <c:v>579.6</c:v>
                </c:pt>
                <c:pt idx="211">
                  <c:v>579.1</c:v>
                </c:pt>
                <c:pt idx="212">
                  <c:v>578.70000000000005</c:v>
                </c:pt>
                <c:pt idx="213">
                  <c:v>580.70000000000005</c:v>
                </c:pt>
                <c:pt idx="214">
                  <c:v>578.9</c:v>
                </c:pt>
                <c:pt idx="215">
                  <c:v>578.9</c:v>
                </c:pt>
                <c:pt idx="216">
                  <c:v>579</c:v>
                </c:pt>
                <c:pt idx="217">
                  <c:v>579.1</c:v>
                </c:pt>
                <c:pt idx="218">
                  <c:v>579.20000000000005</c:v>
                </c:pt>
                <c:pt idx="219">
                  <c:v>579.29999999999995</c:v>
                </c:pt>
                <c:pt idx="220">
                  <c:v>579.70000000000005</c:v>
                </c:pt>
                <c:pt idx="221">
                  <c:v>580.29999999999995</c:v>
                </c:pt>
                <c:pt idx="222">
                  <c:v>579.79999999999995</c:v>
                </c:pt>
                <c:pt idx="223">
                  <c:v>579.5</c:v>
                </c:pt>
                <c:pt idx="224">
                  <c:v>580</c:v>
                </c:pt>
                <c:pt idx="225">
                  <c:v>580</c:v>
                </c:pt>
                <c:pt idx="226">
                  <c:v>580.20000000000005</c:v>
                </c:pt>
                <c:pt idx="227">
                  <c:v>580.6</c:v>
                </c:pt>
                <c:pt idx="228">
                  <c:v>581</c:v>
                </c:pt>
                <c:pt idx="229">
                  <c:v>581.6</c:v>
                </c:pt>
                <c:pt idx="230">
                  <c:v>582.70000000000005</c:v>
                </c:pt>
                <c:pt idx="231">
                  <c:v>584.6</c:v>
                </c:pt>
                <c:pt idx="232">
                  <c:v>586.29999999999995</c:v>
                </c:pt>
                <c:pt idx="233">
                  <c:v>586.9</c:v>
                </c:pt>
                <c:pt idx="234">
                  <c:v>585.6</c:v>
                </c:pt>
                <c:pt idx="235">
                  <c:v>585.29999999999995</c:v>
                </c:pt>
                <c:pt idx="236">
                  <c:v>586.20000000000005</c:v>
                </c:pt>
                <c:pt idx="237">
                  <c:v>586.5</c:v>
                </c:pt>
                <c:pt idx="238">
                  <c:v>586.70000000000005</c:v>
                </c:pt>
                <c:pt idx="239">
                  <c:v>586.4</c:v>
                </c:pt>
                <c:pt idx="240">
                  <c:v>587.5</c:v>
                </c:pt>
                <c:pt idx="241">
                  <c:v>587.5</c:v>
                </c:pt>
                <c:pt idx="242">
                  <c:v>587.9</c:v>
                </c:pt>
                <c:pt idx="243">
                  <c:v>587.79999999999995</c:v>
                </c:pt>
                <c:pt idx="244">
                  <c:v>587.6</c:v>
                </c:pt>
                <c:pt idx="245">
                  <c:v>587.79999999999995</c:v>
                </c:pt>
                <c:pt idx="246">
                  <c:v>589.1</c:v>
                </c:pt>
                <c:pt idx="247">
                  <c:v>589.79999999999995</c:v>
                </c:pt>
                <c:pt idx="248">
                  <c:v>590.20000000000005</c:v>
                </c:pt>
                <c:pt idx="249">
                  <c:v>589.20000000000005</c:v>
                </c:pt>
                <c:pt idx="250">
                  <c:v>586.9</c:v>
                </c:pt>
                <c:pt idx="251">
                  <c:v>587.20000000000005</c:v>
                </c:pt>
                <c:pt idx="252">
                  <c:v>587</c:v>
                </c:pt>
                <c:pt idx="253">
                  <c:v>587.4</c:v>
                </c:pt>
                <c:pt idx="254">
                  <c:v>586.29999999999995</c:v>
                </c:pt>
                <c:pt idx="255">
                  <c:v>585.4</c:v>
                </c:pt>
                <c:pt idx="256">
                  <c:v>585.20000000000005</c:v>
                </c:pt>
                <c:pt idx="257">
                  <c:v>584.20000000000005</c:v>
                </c:pt>
                <c:pt idx="258">
                  <c:v>583.4</c:v>
                </c:pt>
                <c:pt idx="259">
                  <c:v>582.4</c:v>
                </c:pt>
                <c:pt idx="260">
                  <c:v>581.1</c:v>
                </c:pt>
                <c:pt idx="261">
                  <c:v>581.1</c:v>
                </c:pt>
                <c:pt idx="262">
                  <c:v>581.9</c:v>
                </c:pt>
                <c:pt idx="263">
                  <c:v>582.20000000000005</c:v>
                </c:pt>
                <c:pt idx="264">
                  <c:v>581.1</c:v>
                </c:pt>
                <c:pt idx="265">
                  <c:v>581.6</c:v>
                </c:pt>
                <c:pt idx="266">
                  <c:v>581.1</c:v>
                </c:pt>
                <c:pt idx="267">
                  <c:v>580.6</c:v>
                </c:pt>
                <c:pt idx="268">
                  <c:v>580.6</c:v>
                </c:pt>
                <c:pt idx="269">
                  <c:v>580.29999999999995</c:v>
                </c:pt>
                <c:pt idx="270">
                  <c:v>580.20000000000005</c:v>
                </c:pt>
                <c:pt idx="271">
                  <c:v>579.79999999999995</c:v>
                </c:pt>
                <c:pt idx="272">
                  <c:v>580</c:v>
                </c:pt>
                <c:pt idx="273">
                  <c:v>579.70000000000005</c:v>
                </c:pt>
                <c:pt idx="274">
                  <c:v>578.70000000000005</c:v>
                </c:pt>
                <c:pt idx="275">
                  <c:v>578.5</c:v>
                </c:pt>
                <c:pt idx="276">
                  <c:v>578.29999999999995</c:v>
                </c:pt>
                <c:pt idx="277">
                  <c:v>578.1</c:v>
                </c:pt>
                <c:pt idx="278">
                  <c:v>579.6</c:v>
                </c:pt>
                <c:pt idx="279">
                  <c:v>580.1</c:v>
                </c:pt>
                <c:pt idx="280">
                  <c:v>579.70000000000005</c:v>
                </c:pt>
                <c:pt idx="281">
                  <c:v>580.20000000000005</c:v>
                </c:pt>
                <c:pt idx="282">
                  <c:v>580.9</c:v>
                </c:pt>
                <c:pt idx="283">
                  <c:v>582.70000000000005</c:v>
                </c:pt>
                <c:pt idx="284">
                  <c:v>582.1</c:v>
                </c:pt>
                <c:pt idx="285">
                  <c:v>582.70000000000005</c:v>
                </c:pt>
                <c:pt idx="286">
                  <c:v>582.70000000000005</c:v>
                </c:pt>
                <c:pt idx="287">
                  <c:v>584.70000000000005</c:v>
                </c:pt>
                <c:pt idx="288">
                  <c:v>583.5</c:v>
                </c:pt>
                <c:pt idx="289">
                  <c:v>583.6</c:v>
                </c:pt>
                <c:pt idx="290">
                  <c:v>584.4</c:v>
                </c:pt>
                <c:pt idx="291">
                  <c:v>584.4</c:v>
                </c:pt>
                <c:pt idx="292">
                  <c:v>584.9</c:v>
                </c:pt>
                <c:pt idx="293">
                  <c:v>586.79999999999995</c:v>
                </c:pt>
                <c:pt idx="294">
                  <c:v>586.6</c:v>
                </c:pt>
                <c:pt idx="295">
                  <c:v>586.29999999999995</c:v>
                </c:pt>
                <c:pt idx="296">
                  <c:v>587</c:v>
                </c:pt>
                <c:pt idx="297">
                  <c:v>587.20000000000005</c:v>
                </c:pt>
                <c:pt idx="298">
                  <c:v>587.1</c:v>
                </c:pt>
                <c:pt idx="299">
                  <c:v>587.20000000000005</c:v>
                </c:pt>
                <c:pt idx="300">
                  <c:v>587.70000000000005</c:v>
                </c:pt>
                <c:pt idx="301">
                  <c:v>588</c:v>
                </c:pt>
                <c:pt idx="302">
                  <c:v>588.4</c:v>
                </c:pt>
                <c:pt idx="303">
                  <c:v>589.6</c:v>
                </c:pt>
                <c:pt idx="304">
                  <c:v>591.20000000000005</c:v>
                </c:pt>
                <c:pt idx="305">
                  <c:v>592.9</c:v>
                </c:pt>
                <c:pt idx="306">
                  <c:v>593.5</c:v>
                </c:pt>
                <c:pt idx="307">
                  <c:v>594.29999999999995</c:v>
                </c:pt>
                <c:pt idx="308">
                  <c:v>594.1</c:v>
                </c:pt>
                <c:pt idx="309">
                  <c:v>593.9</c:v>
                </c:pt>
                <c:pt idx="310">
                  <c:v>591.29999999999995</c:v>
                </c:pt>
                <c:pt idx="311">
                  <c:v>587.9</c:v>
                </c:pt>
                <c:pt idx="312">
                  <c:v>586.9</c:v>
                </c:pt>
                <c:pt idx="313">
                  <c:v>587.29999999999995</c:v>
                </c:pt>
                <c:pt idx="314">
                  <c:v>588.79999999999995</c:v>
                </c:pt>
                <c:pt idx="315">
                  <c:v>586.79999999999995</c:v>
                </c:pt>
                <c:pt idx="316">
                  <c:v>586.29999999999995</c:v>
                </c:pt>
                <c:pt idx="317">
                  <c:v>586</c:v>
                </c:pt>
                <c:pt idx="318">
                  <c:v>587.20000000000005</c:v>
                </c:pt>
                <c:pt idx="319">
                  <c:v>588.4</c:v>
                </c:pt>
                <c:pt idx="320">
                  <c:v>589.5</c:v>
                </c:pt>
                <c:pt idx="321">
                  <c:v>589.4</c:v>
                </c:pt>
                <c:pt idx="322">
                  <c:v>587.70000000000005</c:v>
                </c:pt>
                <c:pt idx="323">
                  <c:v>587.20000000000005</c:v>
                </c:pt>
                <c:pt idx="324">
                  <c:v>587.6</c:v>
                </c:pt>
                <c:pt idx="325">
                  <c:v>587.29999999999995</c:v>
                </c:pt>
                <c:pt idx="326">
                  <c:v>586.6</c:v>
                </c:pt>
                <c:pt idx="327">
                  <c:v>585.70000000000005</c:v>
                </c:pt>
                <c:pt idx="328">
                  <c:v>585</c:v>
                </c:pt>
                <c:pt idx="329">
                  <c:v>585.6</c:v>
                </c:pt>
                <c:pt idx="330">
                  <c:v>586.5</c:v>
                </c:pt>
                <c:pt idx="331">
                  <c:v>585.79999999999995</c:v>
                </c:pt>
                <c:pt idx="332">
                  <c:v>585</c:v>
                </c:pt>
                <c:pt idx="333">
                  <c:v>584.9</c:v>
                </c:pt>
                <c:pt idx="334">
                  <c:v>584.4</c:v>
                </c:pt>
                <c:pt idx="335">
                  <c:v>584.29999999999995</c:v>
                </c:pt>
                <c:pt idx="336">
                  <c:v>585.1</c:v>
                </c:pt>
                <c:pt idx="337">
                  <c:v>584.70000000000005</c:v>
                </c:pt>
                <c:pt idx="338">
                  <c:v>585.1</c:v>
                </c:pt>
                <c:pt idx="339">
                  <c:v>585</c:v>
                </c:pt>
                <c:pt idx="340">
                  <c:v>585</c:v>
                </c:pt>
                <c:pt idx="341">
                  <c:v>584.79999999999995</c:v>
                </c:pt>
                <c:pt idx="342">
                  <c:v>584.5</c:v>
                </c:pt>
                <c:pt idx="343">
                  <c:v>585.1</c:v>
                </c:pt>
                <c:pt idx="344">
                  <c:v>585.29999999999995</c:v>
                </c:pt>
                <c:pt idx="345">
                  <c:v>585.4</c:v>
                </c:pt>
                <c:pt idx="346">
                  <c:v>585</c:v>
                </c:pt>
                <c:pt idx="347">
                  <c:v>585.1</c:v>
                </c:pt>
                <c:pt idx="348">
                  <c:v>585.29999999999995</c:v>
                </c:pt>
                <c:pt idx="349">
                  <c:v>585.5</c:v>
                </c:pt>
                <c:pt idx="350">
                  <c:v>585.70000000000005</c:v>
                </c:pt>
                <c:pt idx="351">
                  <c:v>585.9</c:v>
                </c:pt>
                <c:pt idx="352">
                  <c:v>585.9</c:v>
                </c:pt>
                <c:pt idx="353">
                  <c:v>585.9</c:v>
                </c:pt>
                <c:pt idx="354">
                  <c:v>586.29999999999995</c:v>
                </c:pt>
                <c:pt idx="355">
                  <c:v>586.5</c:v>
                </c:pt>
                <c:pt idx="356">
                  <c:v>586.1</c:v>
                </c:pt>
                <c:pt idx="357">
                  <c:v>585.70000000000005</c:v>
                </c:pt>
                <c:pt idx="358">
                  <c:v>586.6</c:v>
                </c:pt>
                <c:pt idx="359">
                  <c:v>589.1</c:v>
                </c:pt>
                <c:pt idx="360">
                  <c:v>590.1</c:v>
                </c:pt>
                <c:pt idx="361">
                  <c:v>590</c:v>
                </c:pt>
                <c:pt idx="362">
                  <c:v>589.6</c:v>
                </c:pt>
                <c:pt idx="363">
                  <c:v>586.9</c:v>
                </c:pt>
                <c:pt idx="364">
                  <c:v>586.9</c:v>
                </c:pt>
                <c:pt idx="365">
                  <c:v>587.20000000000005</c:v>
                </c:pt>
                <c:pt idx="366">
                  <c:v>587.29999999999995</c:v>
                </c:pt>
                <c:pt idx="367">
                  <c:v>587.5</c:v>
                </c:pt>
                <c:pt idx="368">
                  <c:v>588.1</c:v>
                </c:pt>
                <c:pt idx="369">
                  <c:v>589.6</c:v>
                </c:pt>
                <c:pt idx="370">
                  <c:v>591.20000000000005</c:v>
                </c:pt>
                <c:pt idx="371">
                  <c:v>591.4</c:v>
                </c:pt>
                <c:pt idx="372">
                  <c:v>587.70000000000005</c:v>
                </c:pt>
                <c:pt idx="373">
                  <c:v>588</c:v>
                </c:pt>
                <c:pt idx="374">
                  <c:v>588.4</c:v>
                </c:pt>
                <c:pt idx="375">
                  <c:v>588.6</c:v>
                </c:pt>
                <c:pt idx="376">
                  <c:v>588.6</c:v>
                </c:pt>
                <c:pt idx="377">
                  <c:v>588.70000000000005</c:v>
                </c:pt>
                <c:pt idx="378">
                  <c:v>588.70000000000005</c:v>
                </c:pt>
                <c:pt idx="379">
                  <c:v>588.6</c:v>
                </c:pt>
                <c:pt idx="380">
                  <c:v>590.79999999999995</c:v>
                </c:pt>
                <c:pt idx="381">
                  <c:v>590.1</c:v>
                </c:pt>
                <c:pt idx="382">
                  <c:v>588.6</c:v>
                </c:pt>
                <c:pt idx="383">
                  <c:v>589</c:v>
                </c:pt>
                <c:pt idx="384">
                  <c:v>588.9</c:v>
                </c:pt>
                <c:pt idx="385">
                  <c:v>588.70000000000005</c:v>
                </c:pt>
                <c:pt idx="386">
                  <c:v>589</c:v>
                </c:pt>
                <c:pt idx="387">
                  <c:v>590.5</c:v>
                </c:pt>
                <c:pt idx="388">
                  <c:v>591.20000000000005</c:v>
                </c:pt>
                <c:pt idx="389">
                  <c:v>590.6</c:v>
                </c:pt>
                <c:pt idx="390">
                  <c:v>587.5</c:v>
                </c:pt>
                <c:pt idx="391">
                  <c:v>587.9</c:v>
                </c:pt>
                <c:pt idx="392">
                  <c:v>588.20000000000005</c:v>
                </c:pt>
                <c:pt idx="393">
                  <c:v>587.9</c:v>
                </c:pt>
                <c:pt idx="394">
                  <c:v>587.6</c:v>
                </c:pt>
                <c:pt idx="395">
                  <c:v>586.9</c:v>
                </c:pt>
                <c:pt idx="396">
                  <c:v>586.5</c:v>
                </c:pt>
                <c:pt idx="397">
                  <c:v>586.4</c:v>
                </c:pt>
                <c:pt idx="398">
                  <c:v>586.70000000000005</c:v>
                </c:pt>
                <c:pt idx="399">
                  <c:v>587.1</c:v>
                </c:pt>
                <c:pt idx="400">
                  <c:v>586.5</c:v>
                </c:pt>
                <c:pt idx="401">
                  <c:v>586.20000000000005</c:v>
                </c:pt>
                <c:pt idx="402">
                  <c:v>586.29999999999995</c:v>
                </c:pt>
                <c:pt idx="403">
                  <c:v>586.4</c:v>
                </c:pt>
                <c:pt idx="404">
                  <c:v>587.1</c:v>
                </c:pt>
                <c:pt idx="405">
                  <c:v>588.1</c:v>
                </c:pt>
                <c:pt idx="406">
                  <c:v>588.9</c:v>
                </c:pt>
                <c:pt idx="407">
                  <c:v>588.79999999999995</c:v>
                </c:pt>
                <c:pt idx="408">
                  <c:v>588.70000000000005</c:v>
                </c:pt>
                <c:pt idx="409">
                  <c:v>588.70000000000005</c:v>
                </c:pt>
                <c:pt idx="410">
                  <c:v>590.1</c:v>
                </c:pt>
                <c:pt idx="411">
                  <c:v>589.70000000000005</c:v>
                </c:pt>
                <c:pt idx="412">
                  <c:v>589</c:v>
                </c:pt>
                <c:pt idx="413">
                  <c:v>588.9</c:v>
                </c:pt>
                <c:pt idx="414">
                  <c:v>588.9</c:v>
                </c:pt>
                <c:pt idx="415">
                  <c:v>589.29999999999995</c:v>
                </c:pt>
                <c:pt idx="416">
                  <c:v>589.20000000000005</c:v>
                </c:pt>
                <c:pt idx="417">
                  <c:v>588.79999999999995</c:v>
                </c:pt>
                <c:pt idx="418">
                  <c:v>587.5</c:v>
                </c:pt>
                <c:pt idx="419">
                  <c:v>585.70000000000005</c:v>
                </c:pt>
                <c:pt idx="420">
                  <c:v>585.70000000000005</c:v>
                </c:pt>
                <c:pt idx="421">
                  <c:v>586.1</c:v>
                </c:pt>
                <c:pt idx="422">
                  <c:v>586.29999999999995</c:v>
                </c:pt>
                <c:pt idx="423">
                  <c:v>587.4</c:v>
                </c:pt>
                <c:pt idx="424">
                  <c:v>589</c:v>
                </c:pt>
                <c:pt idx="425">
                  <c:v>590.4</c:v>
                </c:pt>
                <c:pt idx="426">
                  <c:v>590.70000000000005</c:v>
                </c:pt>
                <c:pt idx="427">
                  <c:v>587.5</c:v>
                </c:pt>
                <c:pt idx="428">
                  <c:v>587</c:v>
                </c:pt>
                <c:pt idx="429">
                  <c:v>586.6</c:v>
                </c:pt>
                <c:pt idx="430">
                  <c:v>586.29999999999995</c:v>
                </c:pt>
                <c:pt idx="431">
                  <c:v>586.79999999999995</c:v>
                </c:pt>
                <c:pt idx="432">
                  <c:v>586.29999999999995</c:v>
                </c:pt>
                <c:pt idx="433">
                  <c:v>585.9</c:v>
                </c:pt>
                <c:pt idx="434">
                  <c:v>585.79999999999995</c:v>
                </c:pt>
                <c:pt idx="435">
                  <c:v>586.1</c:v>
                </c:pt>
                <c:pt idx="436">
                  <c:v>586.9</c:v>
                </c:pt>
                <c:pt idx="437">
                  <c:v>586.79999999999995</c:v>
                </c:pt>
                <c:pt idx="438">
                  <c:v>586.70000000000005</c:v>
                </c:pt>
                <c:pt idx="439">
                  <c:v>586.79999999999995</c:v>
                </c:pt>
                <c:pt idx="440">
                  <c:v>587.1</c:v>
                </c:pt>
                <c:pt idx="441">
                  <c:v>587.29999999999995</c:v>
                </c:pt>
                <c:pt idx="442">
                  <c:v>587.4</c:v>
                </c:pt>
                <c:pt idx="443">
                  <c:v>587.5</c:v>
                </c:pt>
                <c:pt idx="444">
                  <c:v>588</c:v>
                </c:pt>
                <c:pt idx="445">
                  <c:v>588.20000000000005</c:v>
                </c:pt>
                <c:pt idx="446">
                  <c:v>588.70000000000005</c:v>
                </c:pt>
                <c:pt idx="447">
                  <c:v>589</c:v>
                </c:pt>
                <c:pt idx="448">
                  <c:v>589.20000000000005</c:v>
                </c:pt>
                <c:pt idx="449">
                  <c:v>589.1</c:v>
                </c:pt>
                <c:pt idx="450">
                  <c:v>589.20000000000005</c:v>
                </c:pt>
                <c:pt idx="451">
                  <c:v>589.4</c:v>
                </c:pt>
                <c:pt idx="452">
                  <c:v>589.70000000000005</c:v>
                </c:pt>
                <c:pt idx="453">
                  <c:v>589.9</c:v>
                </c:pt>
                <c:pt idx="454">
                  <c:v>590</c:v>
                </c:pt>
                <c:pt idx="455">
                  <c:v>590.20000000000005</c:v>
                </c:pt>
                <c:pt idx="456">
                  <c:v>590.29999999999995</c:v>
                </c:pt>
                <c:pt idx="457">
                  <c:v>590.20000000000005</c:v>
                </c:pt>
                <c:pt idx="458">
                  <c:v>589.9</c:v>
                </c:pt>
                <c:pt idx="459">
                  <c:v>589.79999999999995</c:v>
                </c:pt>
                <c:pt idx="460">
                  <c:v>589.79999999999995</c:v>
                </c:pt>
                <c:pt idx="461">
                  <c:v>590</c:v>
                </c:pt>
                <c:pt idx="462">
                  <c:v>590.1</c:v>
                </c:pt>
                <c:pt idx="463">
                  <c:v>590.4</c:v>
                </c:pt>
                <c:pt idx="464">
                  <c:v>590.20000000000005</c:v>
                </c:pt>
                <c:pt idx="465">
                  <c:v>590.6</c:v>
                </c:pt>
                <c:pt idx="466">
                  <c:v>590.6</c:v>
                </c:pt>
                <c:pt idx="467">
                  <c:v>590.9</c:v>
                </c:pt>
                <c:pt idx="468">
                  <c:v>590.70000000000005</c:v>
                </c:pt>
                <c:pt idx="469">
                  <c:v>590.5</c:v>
                </c:pt>
                <c:pt idx="470">
                  <c:v>590.70000000000005</c:v>
                </c:pt>
                <c:pt idx="471">
                  <c:v>592.1</c:v>
                </c:pt>
                <c:pt idx="472">
                  <c:v>593.4</c:v>
                </c:pt>
                <c:pt idx="473">
                  <c:v>594.6</c:v>
                </c:pt>
                <c:pt idx="474">
                  <c:v>595.6</c:v>
                </c:pt>
                <c:pt idx="475">
                  <c:v>596.20000000000005</c:v>
                </c:pt>
                <c:pt idx="476">
                  <c:v>596.4</c:v>
                </c:pt>
                <c:pt idx="477">
                  <c:v>596.6</c:v>
                </c:pt>
                <c:pt idx="478">
                  <c:v>596.79999999999995</c:v>
                </c:pt>
                <c:pt idx="479">
                  <c:v>597</c:v>
                </c:pt>
                <c:pt idx="480">
                  <c:v>596.79999999999995</c:v>
                </c:pt>
                <c:pt idx="481">
                  <c:v>597</c:v>
                </c:pt>
                <c:pt idx="482">
                  <c:v>596.79999999999995</c:v>
                </c:pt>
                <c:pt idx="483">
                  <c:v>596.79999999999995</c:v>
                </c:pt>
                <c:pt idx="484">
                  <c:v>596.9</c:v>
                </c:pt>
                <c:pt idx="485">
                  <c:v>597</c:v>
                </c:pt>
                <c:pt idx="486">
                  <c:v>596.9</c:v>
                </c:pt>
                <c:pt idx="487">
                  <c:v>597.20000000000005</c:v>
                </c:pt>
                <c:pt idx="488">
                  <c:v>597.1</c:v>
                </c:pt>
                <c:pt idx="489">
                  <c:v>596.70000000000005</c:v>
                </c:pt>
                <c:pt idx="490">
                  <c:v>595.9</c:v>
                </c:pt>
                <c:pt idx="491">
                  <c:v>595</c:v>
                </c:pt>
                <c:pt idx="492">
                  <c:v>594.1</c:v>
                </c:pt>
                <c:pt idx="493">
                  <c:v>593.1</c:v>
                </c:pt>
                <c:pt idx="494">
                  <c:v>592.20000000000005</c:v>
                </c:pt>
                <c:pt idx="495">
                  <c:v>591.5</c:v>
                </c:pt>
                <c:pt idx="496">
                  <c:v>591.20000000000005</c:v>
                </c:pt>
                <c:pt idx="497">
                  <c:v>591.1</c:v>
                </c:pt>
                <c:pt idx="498">
                  <c:v>591.70000000000005</c:v>
                </c:pt>
                <c:pt idx="499">
                  <c:v>591.70000000000005</c:v>
                </c:pt>
                <c:pt idx="500">
                  <c:v>591.5</c:v>
                </c:pt>
                <c:pt idx="501">
                  <c:v>591.9</c:v>
                </c:pt>
                <c:pt idx="502">
                  <c:v>591.6</c:v>
                </c:pt>
                <c:pt idx="503">
                  <c:v>590.9</c:v>
                </c:pt>
                <c:pt idx="504">
                  <c:v>590.1</c:v>
                </c:pt>
                <c:pt idx="505">
                  <c:v>589.5</c:v>
                </c:pt>
                <c:pt idx="506">
                  <c:v>589.4</c:v>
                </c:pt>
                <c:pt idx="507">
                  <c:v>588.70000000000005</c:v>
                </c:pt>
                <c:pt idx="508">
                  <c:v>588.4</c:v>
                </c:pt>
                <c:pt idx="509">
                  <c:v>588.5</c:v>
                </c:pt>
                <c:pt idx="510">
                  <c:v>588.4</c:v>
                </c:pt>
                <c:pt idx="511">
                  <c:v>588.6</c:v>
                </c:pt>
                <c:pt idx="512">
                  <c:v>588.79999999999995</c:v>
                </c:pt>
                <c:pt idx="513">
                  <c:v>589</c:v>
                </c:pt>
                <c:pt idx="514">
                  <c:v>588.70000000000005</c:v>
                </c:pt>
                <c:pt idx="515">
                  <c:v>588.9</c:v>
                </c:pt>
                <c:pt idx="516">
                  <c:v>588.79999999999995</c:v>
                </c:pt>
                <c:pt idx="517">
                  <c:v>588.4</c:v>
                </c:pt>
                <c:pt idx="518">
                  <c:v>588</c:v>
                </c:pt>
                <c:pt idx="519">
                  <c:v>587.70000000000005</c:v>
                </c:pt>
                <c:pt idx="520">
                  <c:v>587.5</c:v>
                </c:pt>
                <c:pt idx="521">
                  <c:v>587.70000000000005</c:v>
                </c:pt>
                <c:pt idx="522">
                  <c:v>588.29999999999995</c:v>
                </c:pt>
                <c:pt idx="523">
                  <c:v>588.4</c:v>
                </c:pt>
                <c:pt idx="524">
                  <c:v>588.4</c:v>
                </c:pt>
                <c:pt idx="525">
                  <c:v>588.5</c:v>
                </c:pt>
                <c:pt idx="526">
                  <c:v>588.5</c:v>
                </c:pt>
                <c:pt idx="527">
                  <c:v>589.5</c:v>
                </c:pt>
                <c:pt idx="528">
                  <c:v>589.5</c:v>
                </c:pt>
                <c:pt idx="529">
                  <c:v>589.29999999999995</c:v>
                </c:pt>
                <c:pt idx="530">
                  <c:v>589.29999999999995</c:v>
                </c:pt>
                <c:pt idx="531">
                  <c:v>589.1</c:v>
                </c:pt>
                <c:pt idx="532">
                  <c:v>588.5</c:v>
                </c:pt>
                <c:pt idx="533">
                  <c:v>588.29999999999995</c:v>
                </c:pt>
                <c:pt idx="534">
                  <c:v>588.20000000000005</c:v>
                </c:pt>
                <c:pt idx="535">
                  <c:v>588.5</c:v>
                </c:pt>
                <c:pt idx="536">
                  <c:v>589.1</c:v>
                </c:pt>
                <c:pt idx="537">
                  <c:v>589.20000000000005</c:v>
                </c:pt>
                <c:pt idx="538">
                  <c:v>589.1</c:v>
                </c:pt>
                <c:pt idx="539">
                  <c:v>589.9</c:v>
                </c:pt>
                <c:pt idx="540">
                  <c:v>589.9</c:v>
                </c:pt>
                <c:pt idx="541">
                  <c:v>590.1</c:v>
                </c:pt>
                <c:pt idx="542">
                  <c:v>589.70000000000005</c:v>
                </c:pt>
                <c:pt idx="543">
                  <c:v>589.5</c:v>
                </c:pt>
                <c:pt idx="544">
                  <c:v>589.9</c:v>
                </c:pt>
                <c:pt idx="545">
                  <c:v>589.20000000000005</c:v>
                </c:pt>
                <c:pt idx="546">
                  <c:v>590.20000000000005</c:v>
                </c:pt>
                <c:pt idx="547">
                  <c:v>590.9</c:v>
                </c:pt>
                <c:pt idx="548">
                  <c:v>590.20000000000005</c:v>
                </c:pt>
                <c:pt idx="549">
                  <c:v>589.79999999999995</c:v>
                </c:pt>
                <c:pt idx="550">
                  <c:v>590.1</c:v>
                </c:pt>
                <c:pt idx="551">
                  <c:v>590.4</c:v>
                </c:pt>
                <c:pt idx="552">
                  <c:v>590.29999999999995</c:v>
                </c:pt>
                <c:pt idx="553">
                  <c:v>589.9</c:v>
                </c:pt>
                <c:pt idx="554">
                  <c:v>589.70000000000005</c:v>
                </c:pt>
                <c:pt idx="555">
                  <c:v>589.70000000000005</c:v>
                </c:pt>
                <c:pt idx="556">
                  <c:v>590</c:v>
                </c:pt>
                <c:pt idx="557">
                  <c:v>590</c:v>
                </c:pt>
                <c:pt idx="558">
                  <c:v>590.79999999999995</c:v>
                </c:pt>
                <c:pt idx="559">
                  <c:v>591</c:v>
                </c:pt>
                <c:pt idx="560">
                  <c:v>590.29999999999995</c:v>
                </c:pt>
                <c:pt idx="561">
                  <c:v>589.70000000000005</c:v>
                </c:pt>
                <c:pt idx="562">
                  <c:v>589.6</c:v>
                </c:pt>
                <c:pt idx="563">
                  <c:v>588.79999999999995</c:v>
                </c:pt>
                <c:pt idx="564">
                  <c:v>588.70000000000005</c:v>
                </c:pt>
                <c:pt idx="565">
                  <c:v>588.6</c:v>
                </c:pt>
                <c:pt idx="566">
                  <c:v>589.4</c:v>
                </c:pt>
                <c:pt idx="567">
                  <c:v>589.4</c:v>
                </c:pt>
                <c:pt idx="568">
                  <c:v>589.1</c:v>
                </c:pt>
                <c:pt idx="569">
                  <c:v>589.9</c:v>
                </c:pt>
                <c:pt idx="570">
                  <c:v>590.1</c:v>
                </c:pt>
                <c:pt idx="571">
                  <c:v>589.79999999999995</c:v>
                </c:pt>
                <c:pt idx="572">
                  <c:v>590.6</c:v>
                </c:pt>
                <c:pt idx="573">
                  <c:v>590.20000000000005</c:v>
                </c:pt>
                <c:pt idx="574">
                  <c:v>589.79999999999995</c:v>
                </c:pt>
                <c:pt idx="575">
                  <c:v>589.70000000000005</c:v>
                </c:pt>
                <c:pt idx="576">
                  <c:v>588.79999999999995</c:v>
                </c:pt>
                <c:pt idx="577">
                  <c:v>588.79999999999995</c:v>
                </c:pt>
                <c:pt idx="578">
                  <c:v>588.9</c:v>
                </c:pt>
                <c:pt idx="579">
                  <c:v>588.6</c:v>
                </c:pt>
                <c:pt idx="580">
                  <c:v>588.29999999999995</c:v>
                </c:pt>
                <c:pt idx="581">
                  <c:v>588.70000000000005</c:v>
                </c:pt>
                <c:pt idx="582">
                  <c:v>588.79999999999995</c:v>
                </c:pt>
                <c:pt idx="583">
                  <c:v>589.1</c:v>
                </c:pt>
                <c:pt idx="584">
                  <c:v>589.1</c:v>
                </c:pt>
                <c:pt idx="585">
                  <c:v>588.1</c:v>
                </c:pt>
                <c:pt idx="586">
                  <c:v>587</c:v>
                </c:pt>
                <c:pt idx="587">
                  <c:v>585.79999999999995</c:v>
                </c:pt>
                <c:pt idx="588">
                  <c:v>585.6</c:v>
                </c:pt>
                <c:pt idx="589">
                  <c:v>585.70000000000005</c:v>
                </c:pt>
                <c:pt idx="590">
                  <c:v>586.70000000000005</c:v>
                </c:pt>
                <c:pt idx="591">
                  <c:v>585.9</c:v>
                </c:pt>
                <c:pt idx="592">
                  <c:v>585.6</c:v>
                </c:pt>
                <c:pt idx="593">
                  <c:v>585.4</c:v>
                </c:pt>
                <c:pt idx="594">
                  <c:v>585.20000000000005</c:v>
                </c:pt>
                <c:pt idx="595">
                  <c:v>586.4</c:v>
                </c:pt>
                <c:pt idx="596">
                  <c:v>587.6</c:v>
                </c:pt>
                <c:pt idx="597">
                  <c:v>586.70000000000005</c:v>
                </c:pt>
                <c:pt idx="598">
                  <c:v>584.4</c:v>
                </c:pt>
                <c:pt idx="599">
                  <c:v>583.79999999999995</c:v>
                </c:pt>
                <c:pt idx="600">
                  <c:v>583.6</c:v>
                </c:pt>
                <c:pt idx="601">
                  <c:v>583.1</c:v>
                </c:pt>
                <c:pt idx="602">
                  <c:v>582.79999999999995</c:v>
                </c:pt>
                <c:pt idx="603">
                  <c:v>583</c:v>
                </c:pt>
                <c:pt idx="604">
                  <c:v>583.20000000000005</c:v>
                </c:pt>
                <c:pt idx="605">
                  <c:v>583</c:v>
                </c:pt>
                <c:pt idx="606">
                  <c:v>583.70000000000005</c:v>
                </c:pt>
                <c:pt idx="607">
                  <c:v>585.1</c:v>
                </c:pt>
                <c:pt idx="608">
                  <c:v>587.29999999999995</c:v>
                </c:pt>
                <c:pt idx="609">
                  <c:v>588.20000000000005</c:v>
                </c:pt>
                <c:pt idx="610">
                  <c:v>586.29999999999995</c:v>
                </c:pt>
                <c:pt idx="611">
                  <c:v>587.5</c:v>
                </c:pt>
                <c:pt idx="612">
                  <c:v>586.29999999999995</c:v>
                </c:pt>
                <c:pt idx="613">
                  <c:v>584.9</c:v>
                </c:pt>
                <c:pt idx="614">
                  <c:v>585.20000000000005</c:v>
                </c:pt>
                <c:pt idx="615">
                  <c:v>585.79999999999995</c:v>
                </c:pt>
                <c:pt idx="616">
                  <c:v>585</c:v>
                </c:pt>
                <c:pt idx="617">
                  <c:v>585.1</c:v>
                </c:pt>
                <c:pt idx="618">
                  <c:v>584.6</c:v>
                </c:pt>
                <c:pt idx="619">
                  <c:v>584.9</c:v>
                </c:pt>
                <c:pt idx="620">
                  <c:v>584.79999999999995</c:v>
                </c:pt>
                <c:pt idx="621">
                  <c:v>584.70000000000005</c:v>
                </c:pt>
                <c:pt idx="622">
                  <c:v>584.70000000000005</c:v>
                </c:pt>
                <c:pt idx="623">
                  <c:v>583.1</c:v>
                </c:pt>
                <c:pt idx="624">
                  <c:v>582.70000000000005</c:v>
                </c:pt>
                <c:pt idx="625">
                  <c:v>582.79999999999995</c:v>
                </c:pt>
                <c:pt idx="626">
                  <c:v>583.6</c:v>
                </c:pt>
                <c:pt idx="627">
                  <c:v>583.79999999999995</c:v>
                </c:pt>
                <c:pt idx="628">
                  <c:v>583.5</c:v>
                </c:pt>
                <c:pt idx="629">
                  <c:v>583.4</c:v>
                </c:pt>
                <c:pt idx="630">
                  <c:v>583.79999999999995</c:v>
                </c:pt>
                <c:pt idx="631">
                  <c:v>584.79999999999995</c:v>
                </c:pt>
                <c:pt idx="632">
                  <c:v>585.5</c:v>
                </c:pt>
                <c:pt idx="633">
                  <c:v>584.9</c:v>
                </c:pt>
                <c:pt idx="634">
                  <c:v>585.20000000000005</c:v>
                </c:pt>
                <c:pt idx="635">
                  <c:v>585.79999999999995</c:v>
                </c:pt>
                <c:pt idx="636">
                  <c:v>585.20000000000005</c:v>
                </c:pt>
                <c:pt idx="637">
                  <c:v>585.70000000000005</c:v>
                </c:pt>
                <c:pt idx="638">
                  <c:v>586.6</c:v>
                </c:pt>
                <c:pt idx="639">
                  <c:v>586.9</c:v>
                </c:pt>
                <c:pt idx="640">
                  <c:v>587.6</c:v>
                </c:pt>
                <c:pt idx="641">
                  <c:v>587.6</c:v>
                </c:pt>
                <c:pt idx="642">
                  <c:v>588.20000000000005</c:v>
                </c:pt>
                <c:pt idx="643">
                  <c:v>590.20000000000005</c:v>
                </c:pt>
                <c:pt idx="644">
                  <c:v>591.1</c:v>
                </c:pt>
                <c:pt idx="645">
                  <c:v>587.6</c:v>
                </c:pt>
                <c:pt idx="646">
                  <c:v>586.4</c:v>
                </c:pt>
                <c:pt idx="647">
                  <c:v>586.70000000000005</c:v>
                </c:pt>
                <c:pt idx="648">
                  <c:v>587.4</c:v>
                </c:pt>
                <c:pt idx="649">
                  <c:v>586.9</c:v>
                </c:pt>
                <c:pt idx="650">
                  <c:v>585.9</c:v>
                </c:pt>
                <c:pt idx="651">
                  <c:v>585.6</c:v>
                </c:pt>
                <c:pt idx="652">
                  <c:v>585.1</c:v>
                </c:pt>
                <c:pt idx="653">
                  <c:v>584.9</c:v>
                </c:pt>
                <c:pt idx="654">
                  <c:v>584.29999999999995</c:v>
                </c:pt>
                <c:pt idx="655">
                  <c:v>583.79999999999995</c:v>
                </c:pt>
                <c:pt idx="656">
                  <c:v>583.70000000000005</c:v>
                </c:pt>
                <c:pt idx="657">
                  <c:v>582.29999999999995</c:v>
                </c:pt>
                <c:pt idx="658">
                  <c:v>582</c:v>
                </c:pt>
                <c:pt idx="659">
                  <c:v>582</c:v>
                </c:pt>
                <c:pt idx="660">
                  <c:v>581.20000000000005</c:v>
                </c:pt>
                <c:pt idx="661">
                  <c:v>581</c:v>
                </c:pt>
                <c:pt idx="662">
                  <c:v>579.70000000000005</c:v>
                </c:pt>
                <c:pt idx="663">
                  <c:v>578.9</c:v>
                </c:pt>
                <c:pt idx="664">
                  <c:v>577.79999999999995</c:v>
                </c:pt>
                <c:pt idx="665">
                  <c:v>577.70000000000005</c:v>
                </c:pt>
                <c:pt idx="666">
                  <c:v>577.70000000000005</c:v>
                </c:pt>
                <c:pt idx="667">
                  <c:v>577.9</c:v>
                </c:pt>
                <c:pt idx="668">
                  <c:v>577.1</c:v>
                </c:pt>
                <c:pt idx="669">
                  <c:v>577</c:v>
                </c:pt>
                <c:pt idx="670">
                  <c:v>579.5</c:v>
                </c:pt>
                <c:pt idx="671">
                  <c:v>582.4</c:v>
                </c:pt>
                <c:pt idx="672">
                  <c:v>580.5</c:v>
                </c:pt>
                <c:pt idx="673">
                  <c:v>579.1</c:v>
                </c:pt>
                <c:pt idx="674">
                  <c:v>579.20000000000005</c:v>
                </c:pt>
                <c:pt idx="675">
                  <c:v>579.6</c:v>
                </c:pt>
                <c:pt idx="676">
                  <c:v>580.29999999999995</c:v>
                </c:pt>
                <c:pt idx="677">
                  <c:v>579.6</c:v>
                </c:pt>
                <c:pt idx="678">
                  <c:v>580</c:v>
                </c:pt>
                <c:pt idx="679">
                  <c:v>579.79999999999995</c:v>
                </c:pt>
                <c:pt idx="680">
                  <c:v>578.4</c:v>
                </c:pt>
                <c:pt idx="681">
                  <c:v>577.79999999999995</c:v>
                </c:pt>
                <c:pt idx="682">
                  <c:v>577.4</c:v>
                </c:pt>
                <c:pt idx="683">
                  <c:v>577.6</c:v>
                </c:pt>
                <c:pt idx="684">
                  <c:v>577.70000000000005</c:v>
                </c:pt>
                <c:pt idx="685">
                  <c:v>578.1</c:v>
                </c:pt>
                <c:pt idx="686">
                  <c:v>578.29999999999995</c:v>
                </c:pt>
                <c:pt idx="687">
                  <c:v>579.6</c:v>
                </c:pt>
                <c:pt idx="688">
                  <c:v>580.4</c:v>
                </c:pt>
                <c:pt idx="689">
                  <c:v>581.1</c:v>
                </c:pt>
                <c:pt idx="690">
                  <c:v>582.20000000000005</c:v>
                </c:pt>
                <c:pt idx="691">
                  <c:v>582.5</c:v>
                </c:pt>
                <c:pt idx="692">
                  <c:v>582.20000000000005</c:v>
                </c:pt>
                <c:pt idx="693">
                  <c:v>581.4</c:v>
                </c:pt>
                <c:pt idx="694">
                  <c:v>580.79999999999995</c:v>
                </c:pt>
                <c:pt idx="695">
                  <c:v>580.79999999999995</c:v>
                </c:pt>
                <c:pt idx="696">
                  <c:v>580.5</c:v>
                </c:pt>
                <c:pt idx="697">
                  <c:v>580.29999999999995</c:v>
                </c:pt>
                <c:pt idx="698">
                  <c:v>582.6</c:v>
                </c:pt>
                <c:pt idx="699">
                  <c:v>581</c:v>
                </c:pt>
                <c:pt idx="700">
                  <c:v>581.1</c:v>
                </c:pt>
                <c:pt idx="701">
                  <c:v>581.6</c:v>
                </c:pt>
                <c:pt idx="702">
                  <c:v>582.5</c:v>
                </c:pt>
                <c:pt idx="703">
                  <c:v>582.9</c:v>
                </c:pt>
                <c:pt idx="704">
                  <c:v>583.6</c:v>
                </c:pt>
                <c:pt idx="705">
                  <c:v>582.9</c:v>
                </c:pt>
                <c:pt idx="706">
                  <c:v>581</c:v>
                </c:pt>
                <c:pt idx="707">
                  <c:v>581</c:v>
                </c:pt>
                <c:pt idx="708">
                  <c:v>582.4</c:v>
                </c:pt>
                <c:pt idx="709">
                  <c:v>583</c:v>
                </c:pt>
                <c:pt idx="710">
                  <c:v>580.70000000000005</c:v>
                </c:pt>
                <c:pt idx="711">
                  <c:v>580.79999999999995</c:v>
                </c:pt>
                <c:pt idx="712">
                  <c:v>582.5</c:v>
                </c:pt>
                <c:pt idx="713">
                  <c:v>581.1</c:v>
                </c:pt>
                <c:pt idx="714">
                  <c:v>579.5</c:v>
                </c:pt>
                <c:pt idx="715">
                  <c:v>581.20000000000005</c:v>
                </c:pt>
                <c:pt idx="716">
                  <c:v>581.70000000000005</c:v>
                </c:pt>
                <c:pt idx="717">
                  <c:v>579.6</c:v>
                </c:pt>
                <c:pt idx="718">
                  <c:v>580.29999999999995</c:v>
                </c:pt>
                <c:pt idx="719">
                  <c:v>579.70000000000005</c:v>
                </c:pt>
                <c:pt idx="720">
                  <c:v>578.9</c:v>
                </c:pt>
                <c:pt idx="721">
                  <c:v>578.4</c:v>
                </c:pt>
                <c:pt idx="722">
                  <c:v>578</c:v>
                </c:pt>
                <c:pt idx="723">
                  <c:v>578.79999999999995</c:v>
                </c:pt>
                <c:pt idx="724">
                  <c:v>578.6</c:v>
                </c:pt>
                <c:pt idx="725">
                  <c:v>578.5</c:v>
                </c:pt>
                <c:pt idx="726">
                  <c:v>578.29999999999995</c:v>
                </c:pt>
                <c:pt idx="727">
                  <c:v>578.6</c:v>
                </c:pt>
                <c:pt idx="728">
                  <c:v>582</c:v>
                </c:pt>
                <c:pt idx="729">
                  <c:v>580.1</c:v>
                </c:pt>
                <c:pt idx="730">
                  <c:v>578</c:v>
                </c:pt>
                <c:pt idx="731">
                  <c:v>579.29999999999995</c:v>
                </c:pt>
                <c:pt idx="732">
                  <c:v>579.4</c:v>
                </c:pt>
                <c:pt idx="733">
                  <c:v>579.70000000000005</c:v>
                </c:pt>
                <c:pt idx="734">
                  <c:v>581</c:v>
                </c:pt>
                <c:pt idx="735">
                  <c:v>582.29999999999995</c:v>
                </c:pt>
                <c:pt idx="736">
                  <c:v>582.4</c:v>
                </c:pt>
                <c:pt idx="737">
                  <c:v>582.1</c:v>
                </c:pt>
                <c:pt idx="738">
                  <c:v>582.6</c:v>
                </c:pt>
                <c:pt idx="739">
                  <c:v>583.70000000000005</c:v>
                </c:pt>
                <c:pt idx="740">
                  <c:v>583.5</c:v>
                </c:pt>
                <c:pt idx="741">
                  <c:v>582.79999999999995</c:v>
                </c:pt>
                <c:pt idx="742">
                  <c:v>584.6</c:v>
                </c:pt>
                <c:pt idx="743">
                  <c:v>585.9</c:v>
                </c:pt>
                <c:pt idx="744">
                  <c:v>584.6</c:v>
                </c:pt>
                <c:pt idx="745">
                  <c:v>583.5</c:v>
                </c:pt>
                <c:pt idx="746">
                  <c:v>584.6</c:v>
                </c:pt>
                <c:pt idx="747">
                  <c:v>585.6</c:v>
                </c:pt>
                <c:pt idx="748">
                  <c:v>586.70000000000005</c:v>
                </c:pt>
                <c:pt idx="749">
                  <c:v>587.5</c:v>
                </c:pt>
                <c:pt idx="750">
                  <c:v>587</c:v>
                </c:pt>
                <c:pt idx="751">
                  <c:v>587.4</c:v>
                </c:pt>
                <c:pt idx="752">
                  <c:v>587.6</c:v>
                </c:pt>
                <c:pt idx="753">
                  <c:v>587.5</c:v>
                </c:pt>
                <c:pt idx="754">
                  <c:v>587.5</c:v>
                </c:pt>
                <c:pt idx="755">
                  <c:v>587.70000000000005</c:v>
                </c:pt>
                <c:pt idx="756">
                  <c:v>588</c:v>
                </c:pt>
                <c:pt idx="757">
                  <c:v>587.9</c:v>
                </c:pt>
                <c:pt idx="758">
                  <c:v>588.1</c:v>
                </c:pt>
                <c:pt idx="759">
                  <c:v>588.5</c:v>
                </c:pt>
                <c:pt idx="760">
                  <c:v>589.29999999999995</c:v>
                </c:pt>
                <c:pt idx="761">
                  <c:v>589.20000000000005</c:v>
                </c:pt>
                <c:pt idx="762">
                  <c:v>588.9</c:v>
                </c:pt>
                <c:pt idx="763">
                  <c:v>588.9</c:v>
                </c:pt>
                <c:pt idx="764">
                  <c:v>588.70000000000005</c:v>
                </c:pt>
                <c:pt idx="765">
                  <c:v>588.6</c:v>
                </c:pt>
                <c:pt idx="766">
                  <c:v>588.79999999999995</c:v>
                </c:pt>
                <c:pt idx="767">
                  <c:v>588.70000000000005</c:v>
                </c:pt>
                <c:pt idx="768">
                  <c:v>588.79999999999995</c:v>
                </c:pt>
                <c:pt idx="769">
                  <c:v>588.79999999999995</c:v>
                </c:pt>
                <c:pt idx="770">
                  <c:v>589</c:v>
                </c:pt>
                <c:pt idx="771">
                  <c:v>588.6</c:v>
                </c:pt>
                <c:pt idx="772">
                  <c:v>589</c:v>
                </c:pt>
                <c:pt idx="773">
                  <c:v>590.1</c:v>
                </c:pt>
                <c:pt idx="774">
                  <c:v>590.20000000000005</c:v>
                </c:pt>
                <c:pt idx="775">
                  <c:v>590.29999999999995</c:v>
                </c:pt>
                <c:pt idx="776">
                  <c:v>590.5</c:v>
                </c:pt>
                <c:pt idx="777">
                  <c:v>590.5</c:v>
                </c:pt>
                <c:pt idx="778">
                  <c:v>591.4</c:v>
                </c:pt>
                <c:pt idx="779">
                  <c:v>591.79999999999995</c:v>
                </c:pt>
                <c:pt idx="780">
                  <c:v>593.70000000000005</c:v>
                </c:pt>
                <c:pt idx="781">
                  <c:v>593.20000000000005</c:v>
                </c:pt>
                <c:pt idx="782">
                  <c:v>593.9</c:v>
                </c:pt>
                <c:pt idx="783">
                  <c:v>595.1</c:v>
                </c:pt>
                <c:pt idx="784">
                  <c:v>595.9</c:v>
                </c:pt>
                <c:pt idx="785">
                  <c:v>594.29999999999995</c:v>
                </c:pt>
                <c:pt idx="786">
                  <c:v>593.6</c:v>
                </c:pt>
                <c:pt idx="787">
                  <c:v>595</c:v>
                </c:pt>
                <c:pt idx="788">
                  <c:v>595.1</c:v>
                </c:pt>
                <c:pt idx="789">
                  <c:v>594.1</c:v>
                </c:pt>
                <c:pt idx="790">
                  <c:v>593.5</c:v>
                </c:pt>
                <c:pt idx="791">
                  <c:v>593</c:v>
                </c:pt>
                <c:pt idx="792">
                  <c:v>592.70000000000005</c:v>
                </c:pt>
                <c:pt idx="793">
                  <c:v>592.9</c:v>
                </c:pt>
                <c:pt idx="794">
                  <c:v>592.79999999999995</c:v>
                </c:pt>
                <c:pt idx="795">
                  <c:v>593.70000000000005</c:v>
                </c:pt>
                <c:pt idx="796">
                  <c:v>594.29999999999995</c:v>
                </c:pt>
                <c:pt idx="797">
                  <c:v>595.20000000000005</c:v>
                </c:pt>
                <c:pt idx="798">
                  <c:v>595.5</c:v>
                </c:pt>
                <c:pt idx="799">
                  <c:v>595.4</c:v>
                </c:pt>
                <c:pt idx="800">
                  <c:v>595.29999999999995</c:v>
                </c:pt>
                <c:pt idx="801">
                  <c:v>595.6</c:v>
                </c:pt>
                <c:pt idx="802">
                  <c:v>596.5</c:v>
                </c:pt>
                <c:pt idx="803">
                  <c:v>596.5</c:v>
                </c:pt>
                <c:pt idx="804">
                  <c:v>596.5</c:v>
                </c:pt>
                <c:pt idx="805">
                  <c:v>596.4</c:v>
                </c:pt>
                <c:pt idx="806">
                  <c:v>596.9</c:v>
                </c:pt>
                <c:pt idx="807">
                  <c:v>595.79999999999995</c:v>
                </c:pt>
                <c:pt idx="808">
                  <c:v>596.29999999999995</c:v>
                </c:pt>
                <c:pt idx="809">
                  <c:v>598.6</c:v>
                </c:pt>
                <c:pt idx="810">
                  <c:v>599.1</c:v>
                </c:pt>
                <c:pt idx="811">
                  <c:v>595.4</c:v>
                </c:pt>
                <c:pt idx="812">
                  <c:v>596.29999999999995</c:v>
                </c:pt>
                <c:pt idx="813">
                  <c:v>596.4</c:v>
                </c:pt>
                <c:pt idx="814">
                  <c:v>596.29999999999995</c:v>
                </c:pt>
                <c:pt idx="815">
                  <c:v>595.9</c:v>
                </c:pt>
                <c:pt idx="816">
                  <c:v>596.29999999999995</c:v>
                </c:pt>
                <c:pt idx="817">
                  <c:v>595.9</c:v>
                </c:pt>
                <c:pt idx="818">
                  <c:v>595.5</c:v>
                </c:pt>
                <c:pt idx="819">
                  <c:v>594.9</c:v>
                </c:pt>
                <c:pt idx="820">
                  <c:v>594.20000000000005</c:v>
                </c:pt>
                <c:pt idx="821">
                  <c:v>594</c:v>
                </c:pt>
                <c:pt idx="822">
                  <c:v>593.9</c:v>
                </c:pt>
                <c:pt idx="823">
                  <c:v>595</c:v>
                </c:pt>
                <c:pt idx="824">
                  <c:v>595.4</c:v>
                </c:pt>
                <c:pt idx="825">
                  <c:v>595.79999999999995</c:v>
                </c:pt>
                <c:pt idx="826">
                  <c:v>595.29999999999995</c:v>
                </c:pt>
                <c:pt idx="827">
                  <c:v>594.79999999999995</c:v>
                </c:pt>
                <c:pt idx="828">
                  <c:v>594.9</c:v>
                </c:pt>
                <c:pt idx="829">
                  <c:v>594.79999999999995</c:v>
                </c:pt>
                <c:pt idx="830">
                  <c:v>594.9</c:v>
                </c:pt>
                <c:pt idx="831">
                  <c:v>595</c:v>
                </c:pt>
                <c:pt idx="832">
                  <c:v>594.9</c:v>
                </c:pt>
                <c:pt idx="833">
                  <c:v>596.1</c:v>
                </c:pt>
                <c:pt idx="834">
                  <c:v>597.6</c:v>
                </c:pt>
                <c:pt idx="835">
                  <c:v>596</c:v>
                </c:pt>
                <c:pt idx="836">
                  <c:v>595.29999999999995</c:v>
                </c:pt>
                <c:pt idx="837">
                  <c:v>596.1</c:v>
                </c:pt>
                <c:pt idx="838">
                  <c:v>596.20000000000005</c:v>
                </c:pt>
                <c:pt idx="839">
                  <c:v>595.79999999999995</c:v>
                </c:pt>
                <c:pt idx="840">
                  <c:v>595.79999999999995</c:v>
                </c:pt>
                <c:pt idx="841">
                  <c:v>595.70000000000005</c:v>
                </c:pt>
                <c:pt idx="842">
                  <c:v>596.29999999999995</c:v>
                </c:pt>
                <c:pt idx="843">
                  <c:v>596.70000000000005</c:v>
                </c:pt>
                <c:pt idx="844">
                  <c:v>596.29999999999995</c:v>
                </c:pt>
                <c:pt idx="845">
                  <c:v>596</c:v>
                </c:pt>
                <c:pt idx="846">
                  <c:v>596.20000000000005</c:v>
                </c:pt>
                <c:pt idx="847">
                  <c:v>596.29999999999995</c:v>
                </c:pt>
                <c:pt idx="848">
                  <c:v>596</c:v>
                </c:pt>
                <c:pt idx="849">
                  <c:v>595.79999999999995</c:v>
                </c:pt>
                <c:pt idx="850">
                  <c:v>595.4</c:v>
                </c:pt>
                <c:pt idx="851">
                  <c:v>596.5</c:v>
                </c:pt>
                <c:pt idx="852">
                  <c:v>597.20000000000005</c:v>
                </c:pt>
                <c:pt idx="853">
                  <c:v>598</c:v>
                </c:pt>
                <c:pt idx="854">
                  <c:v>595.9</c:v>
                </c:pt>
                <c:pt idx="855">
                  <c:v>595.70000000000005</c:v>
                </c:pt>
                <c:pt idx="856">
                  <c:v>597.20000000000005</c:v>
                </c:pt>
                <c:pt idx="857">
                  <c:v>597.79999999999995</c:v>
                </c:pt>
                <c:pt idx="858">
                  <c:v>598.1</c:v>
                </c:pt>
                <c:pt idx="859">
                  <c:v>597.6</c:v>
                </c:pt>
                <c:pt idx="860">
                  <c:v>597.29999999999995</c:v>
                </c:pt>
                <c:pt idx="861">
                  <c:v>596.9</c:v>
                </c:pt>
                <c:pt idx="862">
                  <c:v>596.6</c:v>
                </c:pt>
                <c:pt idx="863">
                  <c:v>597.9</c:v>
                </c:pt>
                <c:pt idx="864">
                  <c:v>598.5</c:v>
                </c:pt>
                <c:pt idx="865">
                  <c:v>596.9</c:v>
                </c:pt>
                <c:pt idx="866">
                  <c:v>597.6</c:v>
                </c:pt>
                <c:pt idx="867">
                  <c:v>599.1</c:v>
                </c:pt>
                <c:pt idx="868">
                  <c:v>600.1</c:v>
                </c:pt>
                <c:pt idx="869">
                  <c:v>600.6</c:v>
                </c:pt>
                <c:pt idx="870">
                  <c:v>600.4</c:v>
                </c:pt>
                <c:pt idx="871">
                  <c:v>600</c:v>
                </c:pt>
                <c:pt idx="872">
                  <c:v>599.1</c:v>
                </c:pt>
                <c:pt idx="873">
                  <c:v>599</c:v>
                </c:pt>
                <c:pt idx="874">
                  <c:v>598.5</c:v>
                </c:pt>
                <c:pt idx="875">
                  <c:v>598.29999999999995</c:v>
                </c:pt>
                <c:pt idx="876">
                  <c:v>598.5</c:v>
                </c:pt>
                <c:pt idx="877">
                  <c:v>598.20000000000005</c:v>
                </c:pt>
                <c:pt idx="878">
                  <c:v>597.70000000000005</c:v>
                </c:pt>
                <c:pt idx="879">
                  <c:v>597.70000000000005</c:v>
                </c:pt>
                <c:pt idx="880">
                  <c:v>597.6</c:v>
                </c:pt>
                <c:pt idx="881">
                  <c:v>596.79999999999995</c:v>
                </c:pt>
                <c:pt idx="882">
                  <c:v>596.20000000000005</c:v>
                </c:pt>
                <c:pt idx="883">
                  <c:v>595.70000000000005</c:v>
                </c:pt>
                <c:pt idx="884">
                  <c:v>595.1</c:v>
                </c:pt>
                <c:pt idx="885">
                  <c:v>594.20000000000005</c:v>
                </c:pt>
                <c:pt idx="886">
                  <c:v>593.70000000000005</c:v>
                </c:pt>
                <c:pt idx="887">
                  <c:v>594.1</c:v>
                </c:pt>
                <c:pt idx="888">
                  <c:v>594.29999999999995</c:v>
                </c:pt>
                <c:pt idx="889">
                  <c:v>594.20000000000005</c:v>
                </c:pt>
                <c:pt idx="890">
                  <c:v>594.20000000000005</c:v>
                </c:pt>
                <c:pt idx="891">
                  <c:v>593.5</c:v>
                </c:pt>
                <c:pt idx="892">
                  <c:v>593.29999999999995</c:v>
                </c:pt>
                <c:pt idx="893">
                  <c:v>593.79999999999995</c:v>
                </c:pt>
                <c:pt idx="894">
                  <c:v>594.4</c:v>
                </c:pt>
                <c:pt idx="895">
                  <c:v>594.4</c:v>
                </c:pt>
                <c:pt idx="896">
                  <c:v>594.79999999999995</c:v>
                </c:pt>
                <c:pt idx="897">
                  <c:v>595.1</c:v>
                </c:pt>
                <c:pt idx="898">
                  <c:v>595.4</c:v>
                </c:pt>
                <c:pt idx="899">
                  <c:v>595.29999999999995</c:v>
                </c:pt>
                <c:pt idx="900">
                  <c:v>595.1</c:v>
                </c:pt>
                <c:pt idx="901">
                  <c:v>595.4</c:v>
                </c:pt>
                <c:pt idx="902">
                  <c:v>595</c:v>
                </c:pt>
                <c:pt idx="903">
                  <c:v>594.9</c:v>
                </c:pt>
                <c:pt idx="904">
                  <c:v>594.70000000000005</c:v>
                </c:pt>
                <c:pt idx="905">
                  <c:v>596.20000000000005</c:v>
                </c:pt>
                <c:pt idx="906">
                  <c:v>595.1</c:v>
                </c:pt>
                <c:pt idx="907">
                  <c:v>595</c:v>
                </c:pt>
                <c:pt idx="908">
                  <c:v>595.20000000000005</c:v>
                </c:pt>
                <c:pt idx="909">
                  <c:v>595.6</c:v>
                </c:pt>
                <c:pt idx="910">
                  <c:v>595.5</c:v>
                </c:pt>
                <c:pt idx="911">
                  <c:v>595.5</c:v>
                </c:pt>
                <c:pt idx="912">
                  <c:v>595.20000000000005</c:v>
                </c:pt>
                <c:pt idx="913">
                  <c:v>595.1</c:v>
                </c:pt>
                <c:pt idx="914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D-4D7D-BE78-4131776D5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209887"/>
        <c:axId val="251760400"/>
      </c:lineChart>
      <c:catAx>
        <c:axId val="213920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0400"/>
        <c:crosses val="autoZero"/>
        <c:auto val="1"/>
        <c:lblAlgn val="ctr"/>
        <c:lblOffset val="100"/>
        <c:noMultiLvlLbl val="0"/>
      </c:catAx>
      <c:valAx>
        <c:axId val="2517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0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540327</xdr:colOff>
      <xdr:row>48</xdr:row>
      <xdr:rowOff>1</xdr:rowOff>
    </xdr:from>
    <xdr:to>
      <xdr:col>36</xdr:col>
      <xdr:colOff>174566</xdr:colOff>
      <xdr:row>62</xdr:row>
      <xdr:rowOff>66503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64206-A9A3-4CF1-BB8F-83C7A9AD3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548641</xdr:colOff>
      <xdr:row>19</xdr:row>
      <xdr:rowOff>108065</xdr:rowOff>
    </xdr:from>
    <xdr:to>
      <xdr:col>36</xdr:col>
      <xdr:colOff>199506</xdr:colOff>
      <xdr:row>33</xdr:row>
      <xdr:rowOff>174567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18D47-9F12-4C5E-B2ED-6C1FD64A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548640</xdr:colOff>
      <xdr:row>33</xdr:row>
      <xdr:rowOff>149630</xdr:rowOff>
    </xdr:from>
    <xdr:to>
      <xdr:col>36</xdr:col>
      <xdr:colOff>199506</xdr:colOff>
      <xdr:row>48</xdr:row>
      <xdr:rowOff>24939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F8C44F-D500-40F6-BB34-3D4C6DD07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UB\Smart%20Energy%20Systems\Motor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4"/>
      <sheetName val="Sheet1"/>
    </sheetNames>
    <sheetDataSet>
      <sheetData sheetId="0"/>
      <sheetData sheetId="1"/>
      <sheetData sheetId="2">
        <row r="1">
          <cell r="B1" t="str">
            <v>Speed (kmph)</v>
          </cell>
          <cell r="E1" t="str">
            <v>Altitude (meters)</v>
          </cell>
          <cell r="X1" t="str">
            <v>Total Power - Without -ve terms (Watts)</v>
          </cell>
        </row>
        <row r="2">
          <cell r="B2">
            <v>62.9</v>
          </cell>
          <cell r="E2">
            <v>602.1</v>
          </cell>
          <cell r="X2">
            <v>2330.1589072994789</v>
          </cell>
        </row>
        <row r="3">
          <cell r="B3">
            <v>63.7</v>
          </cell>
          <cell r="E3">
            <v>601.79999999999995</v>
          </cell>
          <cell r="X3">
            <v>5193.6896910992054</v>
          </cell>
        </row>
        <row r="4">
          <cell r="B4">
            <v>65.5</v>
          </cell>
          <cell r="E4">
            <v>604.5</v>
          </cell>
          <cell r="X4">
            <v>59594.274632121989</v>
          </cell>
        </row>
        <row r="5">
          <cell r="B5">
            <v>67</v>
          </cell>
          <cell r="E5">
            <v>602.5</v>
          </cell>
          <cell r="X5">
            <v>0</v>
          </cell>
        </row>
        <row r="6">
          <cell r="B6">
            <v>68.8</v>
          </cell>
          <cell r="E6">
            <v>601.6</v>
          </cell>
          <cell r="X6">
            <v>7261.1517644190717</v>
          </cell>
        </row>
        <row r="7">
          <cell r="B7">
            <v>70.7</v>
          </cell>
          <cell r="E7">
            <v>601.5</v>
          </cell>
          <cell r="X7">
            <v>20994.701299101915</v>
          </cell>
        </row>
        <row r="8">
          <cell r="B8">
            <v>72</v>
          </cell>
          <cell r="E8">
            <v>600.9</v>
          </cell>
          <cell r="X8">
            <v>7778.5577677996644</v>
          </cell>
        </row>
        <row r="9">
          <cell r="B9">
            <v>74.3</v>
          </cell>
          <cell r="E9">
            <v>601</v>
          </cell>
          <cell r="X9">
            <v>29719.908395273516</v>
          </cell>
        </row>
        <row r="10">
          <cell r="B10">
            <v>75.599999999999994</v>
          </cell>
          <cell r="E10">
            <v>600.70000000000005</v>
          </cell>
          <cell r="X10">
            <v>13462.733534875217</v>
          </cell>
        </row>
        <row r="11">
          <cell r="B11">
            <v>76.7</v>
          </cell>
          <cell r="E11">
            <v>600.70000000000005</v>
          </cell>
          <cell r="X11">
            <v>16150.046674307832</v>
          </cell>
        </row>
        <row r="12">
          <cell r="B12">
            <v>78.099999999999994</v>
          </cell>
          <cell r="E12">
            <v>601.29999999999995</v>
          </cell>
          <cell r="X12">
            <v>28985.59043206774</v>
          </cell>
        </row>
        <row r="13">
          <cell r="B13">
            <v>78.8</v>
          </cell>
          <cell r="E13">
            <v>600.20000000000005</v>
          </cell>
          <cell r="X13">
            <v>0</v>
          </cell>
        </row>
        <row r="14">
          <cell r="B14">
            <v>79.7</v>
          </cell>
          <cell r="E14">
            <v>600</v>
          </cell>
          <cell r="X14">
            <v>11776.714982504673</v>
          </cell>
        </row>
        <row r="15">
          <cell r="B15">
            <v>80.3</v>
          </cell>
          <cell r="E15">
            <v>599.4</v>
          </cell>
          <cell r="X15">
            <v>2431.37135312596</v>
          </cell>
        </row>
        <row r="16">
          <cell r="B16">
            <v>81.599999999999994</v>
          </cell>
          <cell r="E16">
            <v>600.9</v>
          </cell>
          <cell r="X16">
            <v>42623.369502045411</v>
          </cell>
        </row>
        <row r="17">
          <cell r="B17">
            <v>81.900000000000006</v>
          </cell>
          <cell r="E17">
            <v>600.29999999999995</v>
          </cell>
          <cell r="X17">
            <v>0</v>
          </cell>
        </row>
        <row r="18">
          <cell r="B18">
            <v>80.8</v>
          </cell>
          <cell r="E18">
            <v>599.29999999999995</v>
          </cell>
          <cell r="X18">
            <v>0</v>
          </cell>
        </row>
        <row r="19">
          <cell r="B19">
            <v>82.4</v>
          </cell>
          <cell r="E19">
            <v>599.6</v>
          </cell>
          <cell r="X19">
            <v>28395.789057327471</v>
          </cell>
        </row>
        <row r="20">
          <cell r="B20">
            <v>82.6</v>
          </cell>
          <cell r="E20">
            <v>600.70000000000005</v>
          </cell>
          <cell r="X20">
            <v>24046.139554049354</v>
          </cell>
        </row>
        <row r="21">
          <cell r="B21">
            <v>83.4</v>
          </cell>
          <cell r="E21">
            <v>599.9</v>
          </cell>
          <cell r="X21">
            <v>2605.8029865816134</v>
          </cell>
        </row>
        <row r="22">
          <cell r="B22">
            <v>83.6</v>
          </cell>
          <cell r="E22">
            <v>599.4</v>
          </cell>
          <cell r="X22">
            <v>0</v>
          </cell>
        </row>
        <row r="23">
          <cell r="B23">
            <v>84</v>
          </cell>
          <cell r="E23">
            <v>600.70000000000005</v>
          </cell>
          <cell r="X23">
            <v>29747.014030141014</v>
          </cell>
        </row>
        <row r="24">
          <cell r="B24">
            <v>84.6</v>
          </cell>
          <cell r="E24">
            <v>600.70000000000005</v>
          </cell>
          <cell r="X24">
            <v>12628.775682661466</v>
          </cell>
        </row>
        <row r="25">
          <cell r="B25">
            <v>84.1</v>
          </cell>
          <cell r="E25">
            <v>601.1</v>
          </cell>
          <cell r="X25">
            <v>5315.9440950110165</v>
          </cell>
        </row>
        <row r="26">
          <cell r="B26">
            <v>84.6</v>
          </cell>
          <cell r="E26">
            <v>602.5</v>
          </cell>
          <cell r="X26">
            <v>32601.653309440357</v>
          </cell>
        </row>
        <row r="27">
          <cell r="B27">
            <v>84.5</v>
          </cell>
          <cell r="E27">
            <v>603.5</v>
          </cell>
          <cell r="X27">
            <v>19312.062131645769</v>
          </cell>
        </row>
        <row r="28">
          <cell r="B28">
            <v>84.8</v>
          </cell>
          <cell r="E28">
            <v>603</v>
          </cell>
          <cell r="X28">
            <v>1442.9904709586108</v>
          </cell>
        </row>
        <row r="29">
          <cell r="B29">
            <v>85.5</v>
          </cell>
          <cell r="E29">
            <v>602.70000000000005</v>
          </cell>
          <cell r="X29">
            <v>9555.8280738204739</v>
          </cell>
        </row>
        <row r="30">
          <cell r="B30">
            <v>85.7</v>
          </cell>
          <cell r="E30">
            <v>603.20000000000005</v>
          </cell>
          <cell r="X30">
            <v>15597.186976327355</v>
          </cell>
        </row>
        <row r="31">
          <cell r="B31">
            <v>86.6</v>
          </cell>
          <cell r="E31">
            <v>603.6</v>
          </cell>
          <cell r="X31">
            <v>22951.50680232541</v>
          </cell>
        </row>
        <row r="32">
          <cell r="B32">
            <v>86.6</v>
          </cell>
          <cell r="E32">
            <v>604.4</v>
          </cell>
          <cell r="X32">
            <v>17871.5378395523</v>
          </cell>
        </row>
        <row r="33">
          <cell r="B33">
            <v>86.7</v>
          </cell>
          <cell r="E33">
            <v>605.1</v>
          </cell>
          <cell r="X33">
            <v>17610.649169643748</v>
          </cell>
        </row>
        <row r="34">
          <cell r="B34">
            <v>88.1</v>
          </cell>
          <cell r="E34">
            <v>605.20000000000005</v>
          </cell>
          <cell r="X34">
            <v>25216.969228340036</v>
          </cell>
        </row>
        <row r="35">
          <cell r="B35">
            <v>88.4</v>
          </cell>
          <cell r="E35">
            <v>605.5</v>
          </cell>
          <cell r="X35">
            <v>14423.506609848642</v>
          </cell>
        </row>
        <row r="36">
          <cell r="B36">
            <v>89</v>
          </cell>
          <cell r="E36">
            <v>605.20000000000005</v>
          </cell>
          <cell r="X36">
            <v>9301.9477966828163</v>
          </cell>
        </row>
        <row r="37">
          <cell r="B37">
            <v>89.5</v>
          </cell>
          <cell r="E37">
            <v>605.4</v>
          </cell>
          <cell r="X37">
            <v>15739.773331849754</v>
          </cell>
        </row>
        <row r="38">
          <cell r="B38">
            <v>89.1</v>
          </cell>
          <cell r="E38">
            <v>605.79999999999995</v>
          </cell>
          <cell r="X38">
            <v>7182.172427302813</v>
          </cell>
        </row>
        <row r="39">
          <cell r="B39">
            <v>88.2</v>
          </cell>
          <cell r="E39">
            <v>605.6</v>
          </cell>
          <cell r="X39">
            <v>0</v>
          </cell>
        </row>
        <row r="40">
          <cell r="B40">
            <v>88.9</v>
          </cell>
          <cell r="E40">
            <v>606</v>
          </cell>
          <cell r="X40">
            <v>21152.909333355259</v>
          </cell>
        </row>
        <row r="41">
          <cell r="B41">
            <v>90.6</v>
          </cell>
          <cell r="E41">
            <v>605.70000000000005</v>
          </cell>
          <cell r="X41">
            <v>24099.112460973651</v>
          </cell>
        </row>
        <row r="42">
          <cell r="B42">
            <v>90.3</v>
          </cell>
          <cell r="E42">
            <v>606</v>
          </cell>
          <cell r="X42">
            <v>7127.9675537709472</v>
          </cell>
        </row>
        <row r="43">
          <cell r="B43">
            <v>91.7</v>
          </cell>
          <cell r="E43">
            <v>606</v>
          </cell>
          <cell r="X43">
            <v>25169.253575470058</v>
          </cell>
        </row>
        <row r="44">
          <cell r="B44">
            <v>91.3</v>
          </cell>
          <cell r="E44">
            <v>605.70000000000005</v>
          </cell>
          <cell r="X44">
            <v>0</v>
          </cell>
        </row>
        <row r="45">
          <cell r="B45">
            <v>92.5</v>
          </cell>
          <cell r="E45">
            <v>605.5</v>
          </cell>
          <cell r="X45">
            <v>19825.044557239453</v>
          </cell>
        </row>
        <row r="46">
          <cell r="B46">
            <v>92.2</v>
          </cell>
          <cell r="E46">
            <v>605.29999999999995</v>
          </cell>
          <cell r="X46">
            <v>0</v>
          </cell>
        </row>
        <row r="47">
          <cell r="B47">
            <v>93</v>
          </cell>
          <cell r="E47">
            <v>605.1</v>
          </cell>
          <cell r="X47">
            <v>14673.847653831079</v>
          </cell>
        </row>
        <row r="48">
          <cell r="B48">
            <v>93.1</v>
          </cell>
          <cell r="E48">
            <v>606.70000000000005</v>
          </cell>
          <cell r="X48">
            <v>32649.62494297052</v>
          </cell>
        </row>
        <row r="49">
          <cell r="B49">
            <v>93.2</v>
          </cell>
          <cell r="E49">
            <v>606.70000000000005</v>
          </cell>
          <cell r="X49">
            <v>8404.0890508090142</v>
          </cell>
        </row>
        <row r="50">
          <cell r="B50">
            <v>93.8</v>
          </cell>
          <cell r="E50">
            <v>605</v>
          </cell>
          <cell r="X50">
            <v>0</v>
          </cell>
        </row>
        <row r="51">
          <cell r="B51">
            <v>93.7</v>
          </cell>
          <cell r="E51">
            <v>604.70000000000005</v>
          </cell>
          <cell r="X51">
            <v>1268.1495944179292</v>
          </cell>
        </row>
        <row r="52">
          <cell r="B52">
            <v>92.6</v>
          </cell>
          <cell r="E52">
            <v>604.29999999999995</v>
          </cell>
          <cell r="X52">
            <v>0</v>
          </cell>
        </row>
        <row r="53">
          <cell r="B53">
            <v>95.5</v>
          </cell>
          <cell r="E53">
            <v>604.29999999999995</v>
          </cell>
          <cell r="X53">
            <v>47338.952593337257</v>
          </cell>
        </row>
        <row r="54">
          <cell r="B54">
            <v>96.7</v>
          </cell>
          <cell r="E54">
            <v>603.6</v>
          </cell>
          <cell r="X54">
            <v>13947.779722135758</v>
          </cell>
        </row>
        <row r="55">
          <cell r="B55">
            <v>97.2</v>
          </cell>
          <cell r="E55">
            <v>603.6</v>
          </cell>
          <cell r="X55">
            <v>14961.179418021908</v>
          </cell>
        </row>
        <row r="56">
          <cell r="B56">
            <v>97.7</v>
          </cell>
          <cell r="E56">
            <v>602.9</v>
          </cell>
          <cell r="X56">
            <v>4504.1402261513995</v>
          </cell>
        </row>
        <row r="57">
          <cell r="B57">
            <v>97.7</v>
          </cell>
          <cell r="E57">
            <v>603.29999999999995</v>
          </cell>
          <cell r="X57">
            <v>14186.901229593295</v>
          </cell>
        </row>
        <row r="58">
          <cell r="B58">
            <v>98.3</v>
          </cell>
          <cell r="E58">
            <v>602.70000000000005</v>
          </cell>
          <cell r="X58">
            <v>7624.0704534716206</v>
          </cell>
        </row>
        <row r="59">
          <cell r="B59">
            <v>98.5</v>
          </cell>
          <cell r="E59">
            <v>603</v>
          </cell>
          <cell r="X59">
            <v>15684.984545246722</v>
          </cell>
        </row>
        <row r="60">
          <cell r="B60">
            <v>98.2</v>
          </cell>
          <cell r="E60">
            <v>603</v>
          </cell>
          <cell r="X60">
            <v>3998.215289535251</v>
          </cell>
        </row>
        <row r="61">
          <cell r="B61">
            <v>98.5</v>
          </cell>
          <cell r="E61">
            <v>604.20000000000005</v>
          </cell>
          <cell r="X61">
            <v>30743.327750770579</v>
          </cell>
        </row>
        <row r="62">
          <cell r="B62">
            <v>98.3</v>
          </cell>
          <cell r="E62">
            <v>602.5</v>
          </cell>
          <cell r="X62">
            <v>0</v>
          </cell>
        </row>
        <row r="63">
          <cell r="B63">
            <v>98</v>
          </cell>
          <cell r="E63">
            <v>602.6</v>
          </cell>
          <cell r="X63">
            <v>5480.9235454808977</v>
          </cell>
        </row>
        <row r="64">
          <cell r="B64">
            <v>97.9</v>
          </cell>
          <cell r="E64">
            <v>602.20000000000005</v>
          </cell>
          <cell r="X64">
            <v>663.91691779099619</v>
          </cell>
        </row>
        <row r="65">
          <cell r="B65">
            <v>97.3</v>
          </cell>
          <cell r="E65">
            <v>601.6</v>
          </cell>
          <cell r="X65">
            <v>0</v>
          </cell>
        </row>
        <row r="66">
          <cell r="B66">
            <v>97.3</v>
          </cell>
          <cell r="E66">
            <v>601.5</v>
          </cell>
          <cell r="X66">
            <v>6488.488102541186</v>
          </cell>
        </row>
        <row r="67">
          <cell r="B67">
            <v>96.7</v>
          </cell>
          <cell r="E67">
            <v>601.6</v>
          </cell>
          <cell r="X67">
            <v>1062.9648343364443</v>
          </cell>
        </row>
        <row r="68">
          <cell r="B68">
            <v>97.1</v>
          </cell>
          <cell r="E68">
            <v>601.6</v>
          </cell>
          <cell r="X68">
            <v>13536.297927281816</v>
          </cell>
        </row>
        <row r="69">
          <cell r="B69">
            <v>97</v>
          </cell>
          <cell r="E69">
            <v>601.6</v>
          </cell>
          <cell r="X69">
            <v>6544.9269602103404</v>
          </cell>
        </row>
        <row r="70">
          <cell r="B70">
            <v>96.8</v>
          </cell>
          <cell r="E70">
            <v>601</v>
          </cell>
          <cell r="X70">
            <v>0</v>
          </cell>
        </row>
        <row r="71">
          <cell r="B71">
            <v>97.4</v>
          </cell>
          <cell r="E71">
            <v>600.5</v>
          </cell>
          <cell r="X71">
            <v>8843.4510012935461</v>
          </cell>
        </row>
        <row r="72">
          <cell r="B72">
            <v>98</v>
          </cell>
          <cell r="E72">
            <v>600.29999999999995</v>
          </cell>
          <cell r="X72">
            <v>13586.669472373807</v>
          </cell>
        </row>
        <row r="73">
          <cell r="B73">
            <v>97.7</v>
          </cell>
          <cell r="E73">
            <v>600.70000000000005</v>
          </cell>
          <cell r="X73">
            <v>9989.0496879563179</v>
          </cell>
        </row>
        <row r="74">
          <cell r="B74">
            <v>99.1</v>
          </cell>
          <cell r="E74">
            <v>600.79999999999995</v>
          </cell>
          <cell r="X74">
            <v>29873.715505781147</v>
          </cell>
        </row>
        <row r="75">
          <cell r="B75">
            <v>99.5</v>
          </cell>
          <cell r="E75">
            <v>600.1</v>
          </cell>
          <cell r="X75">
            <v>3642.6154873380583</v>
          </cell>
        </row>
        <row r="76">
          <cell r="B76">
            <v>99.2</v>
          </cell>
          <cell r="E76">
            <v>599.9</v>
          </cell>
          <cell r="X76">
            <v>1156.3827192550943</v>
          </cell>
        </row>
        <row r="77">
          <cell r="B77">
            <v>100.3</v>
          </cell>
          <cell r="E77">
            <v>599.6</v>
          </cell>
          <cell r="X77">
            <v>20051.570283291352</v>
          </cell>
        </row>
        <row r="78">
          <cell r="B78">
            <v>100.1</v>
          </cell>
          <cell r="E78">
            <v>599.4</v>
          </cell>
          <cell r="X78">
            <v>2782.5114824734032</v>
          </cell>
        </row>
        <row r="79">
          <cell r="B79">
            <v>98.3</v>
          </cell>
          <cell r="E79">
            <v>599.5</v>
          </cell>
          <cell r="X79">
            <v>0</v>
          </cell>
        </row>
        <row r="80">
          <cell r="B80">
            <v>98.4</v>
          </cell>
          <cell r="E80">
            <v>599.4</v>
          </cell>
          <cell r="X80">
            <v>8168.5988261859684</v>
          </cell>
        </row>
        <row r="81">
          <cell r="B81">
            <v>98.9</v>
          </cell>
          <cell r="E81">
            <v>599.4</v>
          </cell>
          <cell r="X81">
            <v>15497.350675039919</v>
          </cell>
        </row>
        <row r="82">
          <cell r="B82">
            <v>99.7</v>
          </cell>
          <cell r="E82">
            <v>599.4</v>
          </cell>
          <cell r="X82">
            <v>20047.98943461405</v>
          </cell>
        </row>
        <row r="83">
          <cell r="B83">
            <v>99.8</v>
          </cell>
          <cell r="E83">
            <v>600.29999999999995</v>
          </cell>
          <cell r="X83">
            <v>23727.661853960984</v>
          </cell>
        </row>
        <row r="84">
          <cell r="B84">
            <v>100.7</v>
          </cell>
          <cell r="E84">
            <v>599.1</v>
          </cell>
          <cell r="X84">
            <v>3713.6169873618328</v>
          </cell>
        </row>
        <row r="85">
          <cell r="B85">
            <v>101.2</v>
          </cell>
          <cell r="E85">
            <v>599</v>
          </cell>
          <cell r="X85">
            <v>14729.067390168606</v>
          </cell>
        </row>
        <row r="86">
          <cell r="B86">
            <v>101.1</v>
          </cell>
          <cell r="E86">
            <v>599</v>
          </cell>
          <cell r="X86">
            <v>7505.5322119272078</v>
          </cell>
        </row>
        <row r="87">
          <cell r="B87">
            <v>101.3</v>
          </cell>
          <cell r="E87">
            <v>599.20000000000005</v>
          </cell>
          <cell r="X87">
            <v>14954.810139904941</v>
          </cell>
        </row>
        <row r="88">
          <cell r="B88">
            <v>103</v>
          </cell>
          <cell r="E88">
            <v>598.70000000000005</v>
          </cell>
          <cell r="X88">
            <v>27052.851203941605</v>
          </cell>
        </row>
        <row r="89">
          <cell r="B89">
            <v>102</v>
          </cell>
          <cell r="E89">
            <v>598.20000000000005</v>
          </cell>
          <cell r="X89">
            <v>0</v>
          </cell>
        </row>
        <row r="90">
          <cell r="B90">
            <v>102.2</v>
          </cell>
          <cell r="E90">
            <v>599.20000000000005</v>
          </cell>
          <cell r="X90">
            <v>27359.846273750918</v>
          </cell>
        </row>
        <row r="91">
          <cell r="B91">
            <v>102.8</v>
          </cell>
          <cell r="E91">
            <v>599.20000000000005</v>
          </cell>
          <cell r="X91">
            <v>18258.137657651321</v>
          </cell>
        </row>
        <row r="92">
          <cell r="B92">
            <v>102.2</v>
          </cell>
          <cell r="E92">
            <v>599.79999999999995</v>
          </cell>
          <cell r="X92">
            <v>9590.8487281502858</v>
          </cell>
        </row>
        <row r="93">
          <cell r="B93">
            <v>102.7</v>
          </cell>
          <cell r="E93">
            <v>599.79999999999995</v>
          </cell>
          <cell r="X93">
            <v>16748.600811406406</v>
          </cell>
        </row>
        <row r="94">
          <cell r="B94">
            <v>102.3</v>
          </cell>
          <cell r="E94">
            <v>598.4</v>
          </cell>
          <cell r="X94">
            <v>0</v>
          </cell>
        </row>
        <row r="95">
          <cell r="B95">
            <v>102.8</v>
          </cell>
          <cell r="E95">
            <v>598.4</v>
          </cell>
          <cell r="X95">
            <v>16782.531218579326</v>
          </cell>
        </row>
        <row r="96">
          <cell r="B96">
            <v>103.4</v>
          </cell>
          <cell r="E96">
            <v>598.4</v>
          </cell>
          <cell r="X96">
            <v>18471.428462425531</v>
          </cell>
        </row>
        <row r="97">
          <cell r="B97">
            <v>103.5</v>
          </cell>
          <cell r="E97">
            <v>598.70000000000005</v>
          </cell>
          <cell r="X97">
            <v>15638.075371837882</v>
          </cell>
        </row>
        <row r="98">
          <cell r="B98">
            <v>103.7</v>
          </cell>
          <cell r="E98">
            <v>597.5</v>
          </cell>
          <cell r="X98">
            <v>0</v>
          </cell>
        </row>
        <row r="99">
          <cell r="B99">
            <v>104</v>
          </cell>
          <cell r="E99">
            <v>597.5</v>
          </cell>
          <cell r="X99">
            <v>14208.111561610207</v>
          </cell>
        </row>
        <row r="100">
          <cell r="B100">
            <v>104.7</v>
          </cell>
          <cell r="E100">
            <v>596.6</v>
          </cell>
          <cell r="X100">
            <v>6809.9423608227116</v>
          </cell>
        </row>
        <row r="101">
          <cell r="B101">
            <v>105.2</v>
          </cell>
          <cell r="E101">
            <v>596.6</v>
          </cell>
          <cell r="X101">
            <v>17612.607541930854</v>
          </cell>
        </row>
        <row r="102">
          <cell r="B102">
            <v>105.1</v>
          </cell>
          <cell r="E102">
            <v>596.20000000000005</v>
          </cell>
          <cell r="X102">
            <v>2441.1420675337263</v>
          </cell>
        </row>
        <row r="103">
          <cell r="B103">
            <v>104.3</v>
          </cell>
          <cell r="E103">
            <v>596.20000000000005</v>
          </cell>
          <cell r="X103">
            <v>0</v>
          </cell>
        </row>
        <row r="104">
          <cell r="B104">
            <v>104.2</v>
          </cell>
          <cell r="E104">
            <v>597</v>
          </cell>
          <cell r="X104">
            <v>20454.340078535501</v>
          </cell>
        </row>
        <row r="105">
          <cell r="B105">
            <v>104.5</v>
          </cell>
          <cell r="E105">
            <v>598.9</v>
          </cell>
          <cell r="X105">
            <v>43154.482739712359</v>
          </cell>
        </row>
        <row r="106">
          <cell r="B106">
            <v>104.6</v>
          </cell>
          <cell r="E106">
            <v>597.29999999999995</v>
          </cell>
          <cell r="X106">
            <v>0</v>
          </cell>
        </row>
        <row r="107">
          <cell r="B107">
            <v>105.2</v>
          </cell>
          <cell r="E107">
            <v>597.5</v>
          </cell>
          <cell r="X107">
            <v>22155.040342480861</v>
          </cell>
        </row>
        <row r="108">
          <cell r="B108">
            <v>104.8</v>
          </cell>
          <cell r="E108">
            <v>597.70000000000005</v>
          </cell>
          <cell r="X108">
            <v>6980.1522889129728</v>
          </cell>
        </row>
        <row r="109">
          <cell r="B109">
            <v>105.2</v>
          </cell>
          <cell r="E109">
            <v>597.79999999999995</v>
          </cell>
          <cell r="X109">
            <v>17620.205671594274</v>
          </cell>
        </row>
        <row r="110">
          <cell r="B110">
            <v>105.7</v>
          </cell>
          <cell r="E110">
            <v>598.20000000000005</v>
          </cell>
          <cell r="X110">
            <v>23856.649356063477</v>
          </cell>
        </row>
        <row r="111">
          <cell r="B111">
            <v>105.7</v>
          </cell>
          <cell r="E111">
            <v>598.29999999999995</v>
          </cell>
          <cell r="X111">
            <v>11723.754784246836</v>
          </cell>
        </row>
        <row r="112">
          <cell r="B112">
            <v>105.9</v>
          </cell>
          <cell r="E112">
            <v>598.79999999999995</v>
          </cell>
          <cell r="X112">
            <v>20894.603903051124</v>
          </cell>
        </row>
        <row r="113">
          <cell r="B113">
            <v>106.3</v>
          </cell>
          <cell r="E113">
            <v>599</v>
          </cell>
          <cell r="X113">
            <v>19512.748791423524</v>
          </cell>
        </row>
        <row r="114">
          <cell r="B114">
            <v>105.8</v>
          </cell>
          <cell r="E114">
            <v>599.20000000000005</v>
          </cell>
          <cell r="X114">
            <v>5686.4356544257789</v>
          </cell>
        </row>
        <row r="115">
          <cell r="B115">
            <v>107.6</v>
          </cell>
          <cell r="E115">
            <v>599.1</v>
          </cell>
          <cell r="X115">
            <v>37044.046508257015</v>
          </cell>
        </row>
        <row r="116">
          <cell r="B116">
            <v>106</v>
          </cell>
          <cell r="E116">
            <v>599.1</v>
          </cell>
          <cell r="X116">
            <v>0</v>
          </cell>
        </row>
        <row r="117">
          <cell r="B117">
            <v>105.4</v>
          </cell>
          <cell r="E117">
            <v>598.79999999999995</v>
          </cell>
          <cell r="X117">
            <v>0</v>
          </cell>
        </row>
        <row r="118">
          <cell r="B118">
            <v>106</v>
          </cell>
          <cell r="E118">
            <v>599.29999999999995</v>
          </cell>
          <cell r="X118">
            <v>26997.803571560911</v>
          </cell>
        </row>
        <row r="119">
          <cell r="B119">
            <v>106</v>
          </cell>
          <cell r="E119">
            <v>599</v>
          </cell>
          <cell r="X119">
            <v>5726.9658473714853</v>
          </cell>
        </row>
        <row r="120">
          <cell r="B120">
            <v>105.7</v>
          </cell>
          <cell r="E120">
            <v>598.9</v>
          </cell>
          <cell r="X120">
            <v>4128.8111512020969</v>
          </cell>
        </row>
        <row r="121">
          <cell r="B121">
            <v>105.8</v>
          </cell>
          <cell r="E121">
            <v>598.79999999999995</v>
          </cell>
          <cell r="X121">
            <v>10230.397912666273</v>
          </cell>
        </row>
        <row r="122">
          <cell r="B122">
            <v>106.5</v>
          </cell>
          <cell r="E122">
            <v>598.9</v>
          </cell>
          <cell r="X122">
            <v>22648.003029226325</v>
          </cell>
        </row>
        <row r="123">
          <cell r="B123">
            <v>106.5</v>
          </cell>
          <cell r="E123">
            <v>598.4</v>
          </cell>
          <cell r="X123">
            <v>2829.7290737534759</v>
          </cell>
        </row>
        <row r="124">
          <cell r="B124">
            <v>107</v>
          </cell>
          <cell r="E124">
            <v>598.79999999999995</v>
          </cell>
          <cell r="X124">
            <v>24322.735063066</v>
          </cell>
        </row>
        <row r="125">
          <cell r="B125">
            <v>107.2</v>
          </cell>
          <cell r="E125">
            <v>598.9</v>
          </cell>
          <cell r="X125">
            <v>15230.596239173785</v>
          </cell>
        </row>
        <row r="126">
          <cell r="B126">
            <v>107.2</v>
          </cell>
          <cell r="E126">
            <v>598.4</v>
          </cell>
          <cell r="X126">
            <v>3032.2330057400504</v>
          </cell>
        </row>
        <row r="127">
          <cell r="B127">
            <v>107.1</v>
          </cell>
          <cell r="E127">
            <v>598</v>
          </cell>
          <cell r="X127">
            <v>2983.0097584069308</v>
          </cell>
        </row>
        <row r="128">
          <cell r="B128">
            <v>104.8</v>
          </cell>
          <cell r="E128">
            <v>597.29999999999995</v>
          </cell>
          <cell r="X128">
            <v>0</v>
          </cell>
        </row>
        <row r="129">
          <cell r="B129">
            <v>102</v>
          </cell>
          <cell r="E129">
            <v>597.29999999999995</v>
          </cell>
          <cell r="X129">
            <v>0</v>
          </cell>
        </row>
        <row r="130">
          <cell r="B130">
            <v>98.1</v>
          </cell>
          <cell r="E130">
            <v>596.4</v>
          </cell>
          <cell r="X130">
            <v>0</v>
          </cell>
        </row>
        <row r="131">
          <cell r="B131">
            <v>94.5</v>
          </cell>
          <cell r="E131">
            <v>595.1</v>
          </cell>
          <cell r="X131">
            <v>0</v>
          </cell>
        </row>
        <row r="132">
          <cell r="B132">
            <v>94.7</v>
          </cell>
          <cell r="E132">
            <v>595.9</v>
          </cell>
          <cell r="X132">
            <v>22266.330703971362</v>
          </cell>
        </row>
        <row r="133">
          <cell r="B133">
            <v>94.8</v>
          </cell>
          <cell r="E133">
            <v>594.5</v>
          </cell>
          <cell r="X133">
            <v>0</v>
          </cell>
        </row>
        <row r="134">
          <cell r="B134">
            <v>95.1</v>
          </cell>
          <cell r="E134">
            <v>594.4</v>
          </cell>
          <cell r="X134">
            <v>10070.173506720603</v>
          </cell>
        </row>
        <row r="135">
          <cell r="B135">
            <v>94.7</v>
          </cell>
          <cell r="E135">
            <v>594.1</v>
          </cell>
          <cell r="X135">
            <v>0</v>
          </cell>
        </row>
        <row r="136">
          <cell r="B136">
            <v>92.7</v>
          </cell>
          <cell r="E136">
            <v>594.1</v>
          </cell>
          <cell r="X136">
            <v>0</v>
          </cell>
        </row>
        <row r="137">
          <cell r="B137">
            <v>91.5</v>
          </cell>
          <cell r="E137">
            <v>593</v>
          </cell>
          <cell r="X137">
            <v>0</v>
          </cell>
        </row>
        <row r="138">
          <cell r="B138">
            <v>88.7</v>
          </cell>
          <cell r="E138">
            <v>592.9</v>
          </cell>
          <cell r="X138">
            <v>0</v>
          </cell>
        </row>
        <row r="139">
          <cell r="B139">
            <v>87.9</v>
          </cell>
          <cell r="E139">
            <v>592.70000000000005</v>
          </cell>
          <cell r="X139">
            <v>0</v>
          </cell>
        </row>
        <row r="140">
          <cell r="B140">
            <v>88.2</v>
          </cell>
          <cell r="E140">
            <v>592.70000000000005</v>
          </cell>
          <cell r="X140">
            <v>9821.8115967358499</v>
          </cell>
        </row>
        <row r="141">
          <cell r="B141">
            <v>89.5</v>
          </cell>
          <cell r="E141">
            <v>592.6</v>
          </cell>
          <cell r="X141">
            <v>21475.243099503969</v>
          </cell>
        </row>
        <row r="142">
          <cell r="B142">
            <v>88.4</v>
          </cell>
          <cell r="E142">
            <v>592.1</v>
          </cell>
          <cell r="X142">
            <v>0</v>
          </cell>
        </row>
        <row r="143">
          <cell r="B143">
            <v>85.3</v>
          </cell>
          <cell r="E143">
            <v>592.1</v>
          </cell>
          <cell r="X143">
            <v>0</v>
          </cell>
        </row>
        <row r="144">
          <cell r="B144">
            <v>85.8</v>
          </cell>
          <cell r="E144">
            <v>591.5</v>
          </cell>
          <cell r="X144">
            <v>2627.2781285753981</v>
          </cell>
        </row>
        <row r="145">
          <cell r="B145">
            <v>88.1</v>
          </cell>
          <cell r="E145">
            <v>592</v>
          </cell>
          <cell r="X145">
            <v>42593.039400701382</v>
          </cell>
        </row>
        <row r="146">
          <cell r="B146">
            <v>91.5</v>
          </cell>
          <cell r="E146">
            <v>592.4</v>
          </cell>
          <cell r="X146">
            <v>57325.147993061008</v>
          </cell>
        </row>
        <row r="147">
          <cell r="B147">
            <v>94.9</v>
          </cell>
          <cell r="E147">
            <v>592.4</v>
          </cell>
          <cell r="X147">
            <v>53762.436429286579</v>
          </cell>
        </row>
        <row r="148">
          <cell r="B148">
            <v>97.8</v>
          </cell>
          <cell r="E148">
            <v>593</v>
          </cell>
          <cell r="X148">
            <v>57828.665212854321</v>
          </cell>
        </row>
        <row r="149">
          <cell r="B149">
            <v>99.4</v>
          </cell>
          <cell r="E149">
            <v>593.70000000000005</v>
          </cell>
          <cell r="X149">
            <v>41908.079331430068</v>
          </cell>
        </row>
        <row r="150">
          <cell r="B150">
            <v>101.2</v>
          </cell>
          <cell r="E150">
            <v>594.1</v>
          </cell>
          <cell r="X150">
            <v>41158.143660926515</v>
          </cell>
        </row>
        <row r="151">
          <cell r="B151">
            <v>101.7</v>
          </cell>
          <cell r="E151">
            <v>594.79999999999995</v>
          </cell>
          <cell r="X151">
            <v>27026.589176474637</v>
          </cell>
        </row>
        <row r="152">
          <cell r="B152">
            <v>102</v>
          </cell>
          <cell r="E152">
            <v>595</v>
          </cell>
          <cell r="X152">
            <v>16620.84954163984</v>
          </cell>
        </row>
        <row r="153">
          <cell r="B153">
            <v>103.6</v>
          </cell>
          <cell r="E153">
            <v>595.4</v>
          </cell>
          <cell r="X153">
            <v>39448.839116552124</v>
          </cell>
        </row>
        <row r="154">
          <cell r="B154">
            <v>104.7</v>
          </cell>
          <cell r="E154">
            <v>595.6</v>
          </cell>
          <cell r="X154">
            <v>29479.573803910534</v>
          </cell>
        </row>
        <row r="155">
          <cell r="B155">
            <v>105.3</v>
          </cell>
          <cell r="E155">
            <v>595.6</v>
          </cell>
          <cell r="X155">
            <v>19159.34746180498</v>
          </cell>
        </row>
        <row r="156">
          <cell r="B156">
            <v>105.5</v>
          </cell>
          <cell r="E156">
            <v>595.79999999999995</v>
          </cell>
          <cell r="X156">
            <v>16213.568369724468</v>
          </cell>
        </row>
        <row r="157">
          <cell r="B157">
            <v>104.6</v>
          </cell>
          <cell r="E157">
            <v>593.20000000000005</v>
          </cell>
          <cell r="X157">
            <v>0</v>
          </cell>
        </row>
        <row r="158">
          <cell r="B158">
            <v>104.3</v>
          </cell>
          <cell r="E158">
            <v>593</v>
          </cell>
          <cell r="X158">
            <v>2275.2538348656853</v>
          </cell>
        </row>
        <row r="159">
          <cell r="B159">
            <v>104.7</v>
          </cell>
          <cell r="E159">
            <v>593</v>
          </cell>
          <cell r="X159">
            <v>15934.286400950768</v>
          </cell>
        </row>
        <row r="160">
          <cell r="B160">
            <v>104.3</v>
          </cell>
          <cell r="E160">
            <v>593.20000000000005</v>
          </cell>
          <cell r="X160">
            <v>6870.3930812504559</v>
          </cell>
        </row>
        <row r="161">
          <cell r="B161">
            <v>104.7</v>
          </cell>
          <cell r="E161">
            <v>593.4</v>
          </cell>
          <cell r="X161">
            <v>18969.511452946736</v>
          </cell>
        </row>
        <row r="162">
          <cell r="B162">
            <v>105.2</v>
          </cell>
          <cell r="E162">
            <v>593.5</v>
          </cell>
          <cell r="X162">
            <v>19129.542466867955</v>
          </cell>
        </row>
        <row r="163">
          <cell r="B163">
            <v>105.1</v>
          </cell>
          <cell r="E163">
            <v>593.4</v>
          </cell>
          <cell r="X163">
            <v>7004.4207332583483</v>
          </cell>
        </row>
        <row r="164">
          <cell r="B164">
            <v>103.2</v>
          </cell>
          <cell r="E164">
            <v>593.6</v>
          </cell>
          <cell r="X164">
            <v>0</v>
          </cell>
        </row>
        <row r="165">
          <cell r="B165">
            <v>101.1</v>
          </cell>
          <cell r="E165">
            <v>593.29999999999995</v>
          </cell>
          <cell r="X165">
            <v>0</v>
          </cell>
        </row>
        <row r="166">
          <cell r="B166">
            <v>100.8</v>
          </cell>
          <cell r="E166">
            <v>593</v>
          </cell>
          <cell r="X166">
            <v>0</v>
          </cell>
        </row>
        <row r="167">
          <cell r="B167">
            <v>100.7</v>
          </cell>
          <cell r="E167">
            <v>593.6</v>
          </cell>
          <cell r="X167">
            <v>16533.758068532075</v>
          </cell>
        </row>
        <row r="168">
          <cell r="B168">
            <v>102.9</v>
          </cell>
          <cell r="E168">
            <v>593</v>
          </cell>
          <cell r="X168">
            <v>32901.318475662629</v>
          </cell>
        </row>
        <row r="169">
          <cell r="B169">
            <v>102.2</v>
          </cell>
          <cell r="E169">
            <v>593.1</v>
          </cell>
          <cell r="X169">
            <v>501.5654030302212</v>
          </cell>
        </row>
        <row r="170">
          <cell r="B170">
            <v>103.7</v>
          </cell>
          <cell r="E170">
            <v>595.20000000000005</v>
          </cell>
          <cell r="X170">
            <v>63594.476725767949</v>
          </cell>
        </row>
        <row r="171">
          <cell r="B171">
            <v>105.2</v>
          </cell>
          <cell r="E171">
            <v>594.79999999999995</v>
          </cell>
          <cell r="X171">
            <v>26674.56279246253</v>
          </cell>
        </row>
        <row r="172">
          <cell r="B172">
            <v>106.1</v>
          </cell>
          <cell r="E172">
            <v>593</v>
          </cell>
          <cell r="X172">
            <v>0</v>
          </cell>
        </row>
        <row r="173">
          <cell r="B173">
            <v>107.1</v>
          </cell>
          <cell r="E173">
            <v>592.79999999999995</v>
          </cell>
          <cell r="X173">
            <v>22951.237034220328</v>
          </cell>
        </row>
        <row r="174">
          <cell r="B174">
            <v>103.3</v>
          </cell>
          <cell r="E174">
            <v>592.9</v>
          </cell>
          <cell r="X174">
            <v>0</v>
          </cell>
        </row>
        <row r="175">
          <cell r="B175">
            <v>104.5</v>
          </cell>
          <cell r="E175">
            <v>592.1</v>
          </cell>
          <cell r="X175">
            <v>15776.917110423148</v>
          </cell>
        </row>
        <row r="176">
          <cell r="B176">
            <v>103.2</v>
          </cell>
          <cell r="E176">
            <v>592.20000000000005</v>
          </cell>
          <cell r="X176">
            <v>0</v>
          </cell>
        </row>
        <row r="177">
          <cell r="B177">
            <v>100</v>
          </cell>
          <cell r="E177">
            <v>591.6</v>
          </cell>
          <cell r="X177">
            <v>0</v>
          </cell>
        </row>
        <row r="178">
          <cell r="B178">
            <v>102.8</v>
          </cell>
          <cell r="E178">
            <v>591.1</v>
          </cell>
          <cell r="X178">
            <v>43221.962257610721</v>
          </cell>
        </row>
        <row r="179">
          <cell r="B179">
            <v>103.1</v>
          </cell>
          <cell r="E179">
            <v>591.1</v>
          </cell>
          <cell r="X179">
            <v>13924.809875436924</v>
          </cell>
        </row>
        <row r="180">
          <cell r="B180">
            <v>103.1</v>
          </cell>
          <cell r="E180">
            <v>590.29999999999995</v>
          </cell>
          <cell r="X180">
            <v>0</v>
          </cell>
        </row>
        <row r="181">
          <cell r="B181">
            <v>102.1</v>
          </cell>
          <cell r="E181">
            <v>590</v>
          </cell>
          <cell r="X181">
            <v>0</v>
          </cell>
        </row>
        <row r="182">
          <cell r="B182">
            <v>98.4</v>
          </cell>
          <cell r="E182">
            <v>589.29999999999995</v>
          </cell>
          <cell r="X182">
            <v>0</v>
          </cell>
        </row>
        <row r="183">
          <cell r="B183">
            <v>96.7</v>
          </cell>
          <cell r="E183">
            <v>588.29999999999995</v>
          </cell>
          <cell r="X183">
            <v>0</v>
          </cell>
        </row>
        <row r="184">
          <cell r="B184">
            <v>97.8</v>
          </cell>
          <cell r="E184">
            <v>588</v>
          </cell>
          <cell r="X184">
            <v>19035.911727725932</v>
          </cell>
        </row>
        <row r="185">
          <cell r="B185">
            <v>98</v>
          </cell>
          <cell r="E185">
            <v>587.5</v>
          </cell>
          <cell r="X185">
            <v>3397.8266944257666</v>
          </cell>
        </row>
        <row r="186">
          <cell r="B186">
            <v>99.5</v>
          </cell>
          <cell r="E186">
            <v>587.4</v>
          </cell>
          <cell r="X186">
            <v>28463.244724535427</v>
          </cell>
        </row>
        <row r="187">
          <cell r="B187">
            <v>100.4</v>
          </cell>
          <cell r="E187">
            <v>588.4</v>
          </cell>
          <cell r="X187">
            <v>36874.963395463106</v>
          </cell>
        </row>
        <row r="188">
          <cell r="B188">
            <v>100</v>
          </cell>
          <cell r="E188">
            <v>586.29999999999995</v>
          </cell>
          <cell r="X188">
            <v>0</v>
          </cell>
        </row>
        <row r="189">
          <cell r="B189">
            <v>98.4</v>
          </cell>
          <cell r="E189">
            <v>586</v>
          </cell>
          <cell r="X189">
            <v>0</v>
          </cell>
        </row>
        <row r="190">
          <cell r="B190">
            <v>93.9</v>
          </cell>
          <cell r="E190">
            <v>585.20000000000005</v>
          </cell>
          <cell r="X190">
            <v>0</v>
          </cell>
        </row>
        <row r="191">
          <cell r="B191">
            <v>91.6</v>
          </cell>
          <cell r="E191">
            <v>584.4</v>
          </cell>
          <cell r="X191">
            <v>0</v>
          </cell>
        </row>
        <row r="192">
          <cell r="B192">
            <v>90.3</v>
          </cell>
          <cell r="E192">
            <v>583.9</v>
          </cell>
          <cell r="X192">
            <v>0</v>
          </cell>
        </row>
        <row r="193">
          <cell r="B193">
            <v>90.7</v>
          </cell>
          <cell r="E193">
            <v>583.70000000000005</v>
          </cell>
          <cell r="X193">
            <v>8703.992424873486</v>
          </cell>
        </row>
        <row r="194">
          <cell r="B194">
            <v>92.1</v>
          </cell>
          <cell r="E194">
            <v>584</v>
          </cell>
          <cell r="X194">
            <v>29862.162191115727</v>
          </cell>
        </row>
        <row r="195">
          <cell r="B195">
            <v>93.1</v>
          </cell>
          <cell r="E195">
            <v>583.5</v>
          </cell>
          <cell r="X195">
            <v>12847.225272073085</v>
          </cell>
        </row>
        <row r="196">
          <cell r="B196">
            <v>93.6</v>
          </cell>
          <cell r="E196">
            <v>583.5</v>
          </cell>
          <cell r="X196">
            <v>13872.447495842445</v>
          </cell>
        </row>
        <row r="197">
          <cell r="B197">
            <v>95.3</v>
          </cell>
          <cell r="E197">
            <v>583.70000000000005</v>
          </cell>
          <cell r="X197">
            <v>33808.293817541591</v>
          </cell>
        </row>
        <row r="198">
          <cell r="B198">
            <v>95</v>
          </cell>
          <cell r="E198">
            <v>583.6</v>
          </cell>
          <cell r="X198">
            <v>1856.3098141247651</v>
          </cell>
        </row>
        <row r="199">
          <cell r="B199">
            <v>94.5</v>
          </cell>
          <cell r="E199">
            <v>583.5</v>
          </cell>
          <cell r="X199">
            <v>0</v>
          </cell>
        </row>
        <row r="200">
          <cell r="B200">
            <v>92.8</v>
          </cell>
          <cell r="E200">
            <v>583.20000000000005</v>
          </cell>
          <cell r="X200">
            <v>0</v>
          </cell>
        </row>
        <row r="201">
          <cell r="B201">
            <v>93.3</v>
          </cell>
          <cell r="E201">
            <v>582.6</v>
          </cell>
          <cell r="X201">
            <v>4687.9715988135622</v>
          </cell>
        </row>
        <row r="202">
          <cell r="B202">
            <v>94.4</v>
          </cell>
          <cell r="E202">
            <v>582.4</v>
          </cell>
          <cell r="X202">
            <v>19215.77724783558</v>
          </cell>
        </row>
        <row r="203">
          <cell r="B203">
            <v>94.4</v>
          </cell>
          <cell r="E203">
            <v>582.5</v>
          </cell>
          <cell r="X203">
            <v>8854.3710099567797</v>
          </cell>
        </row>
        <row r="204">
          <cell r="B204">
            <v>95.7</v>
          </cell>
          <cell r="E204">
            <v>582.20000000000005</v>
          </cell>
          <cell r="X204">
            <v>20958.848187754673</v>
          </cell>
        </row>
        <row r="205">
          <cell r="B205">
            <v>94.1</v>
          </cell>
          <cell r="E205">
            <v>582.79999999999995</v>
          </cell>
          <cell r="X205">
            <v>0</v>
          </cell>
        </row>
        <row r="206">
          <cell r="B206">
            <v>92</v>
          </cell>
          <cell r="E206">
            <v>582.1</v>
          </cell>
          <cell r="X206">
            <v>0</v>
          </cell>
        </row>
        <row r="207">
          <cell r="B207">
            <v>92.7</v>
          </cell>
          <cell r="E207">
            <v>581.79999999999995</v>
          </cell>
          <cell r="X207">
            <v>11727.020959789312</v>
          </cell>
        </row>
        <row r="208">
          <cell r="B208">
            <v>93.8</v>
          </cell>
          <cell r="E208">
            <v>581.20000000000005</v>
          </cell>
          <cell r="X208">
            <v>12942.011346503132</v>
          </cell>
        </row>
        <row r="209">
          <cell r="B209">
            <v>93.9</v>
          </cell>
          <cell r="E209">
            <v>581</v>
          </cell>
          <cell r="X209">
            <v>5529.9773259480262</v>
          </cell>
        </row>
        <row r="210">
          <cell r="B210">
            <v>93.5</v>
          </cell>
          <cell r="E210">
            <v>581.6</v>
          </cell>
          <cell r="X210">
            <v>10904.424753517906</v>
          </cell>
        </row>
        <row r="211">
          <cell r="B211">
            <v>92.1</v>
          </cell>
          <cell r="E211">
            <v>580.5</v>
          </cell>
          <cell r="X211">
            <v>0</v>
          </cell>
        </row>
        <row r="212">
          <cell r="B212">
            <v>91.2</v>
          </cell>
          <cell r="E212">
            <v>579.6</v>
          </cell>
          <cell r="X212">
            <v>0</v>
          </cell>
        </row>
        <row r="213">
          <cell r="B213">
            <v>91.2</v>
          </cell>
          <cell r="E213">
            <v>579.1</v>
          </cell>
          <cell r="X213">
            <v>0</v>
          </cell>
        </row>
        <row r="214">
          <cell r="B214">
            <v>91.3</v>
          </cell>
          <cell r="E214">
            <v>578.70000000000005</v>
          </cell>
          <cell r="X214">
            <v>1888.924794625985</v>
          </cell>
        </row>
        <row r="215">
          <cell r="B215">
            <v>91</v>
          </cell>
          <cell r="E215">
            <v>580.70000000000005</v>
          </cell>
          <cell r="X215">
            <v>33039.992764963856</v>
          </cell>
        </row>
        <row r="216">
          <cell r="B216">
            <v>90.8</v>
          </cell>
          <cell r="E216">
            <v>578.9</v>
          </cell>
          <cell r="X216">
            <v>0</v>
          </cell>
        </row>
        <row r="217">
          <cell r="B217">
            <v>91</v>
          </cell>
          <cell r="E217">
            <v>578.9</v>
          </cell>
          <cell r="X217">
            <v>9205.829271829467</v>
          </cell>
        </row>
        <row r="218">
          <cell r="B218">
            <v>91.7</v>
          </cell>
          <cell r="E218">
            <v>579</v>
          </cell>
          <cell r="X218">
            <v>17470.08093473436</v>
          </cell>
        </row>
        <row r="219">
          <cell r="B219">
            <v>92.7</v>
          </cell>
          <cell r="E219">
            <v>579.1</v>
          </cell>
          <cell r="X219">
            <v>21775.490206472969</v>
          </cell>
        </row>
        <row r="220">
          <cell r="B220">
            <v>92.5</v>
          </cell>
          <cell r="E220">
            <v>579.20000000000005</v>
          </cell>
          <cell r="X220">
            <v>5780.0224773201207</v>
          </cell>
        </row>
        <row r="221">
          <cell r="B221">
            <v>91.2</v>
          </cell>
          <cell r="E221">
            <v>579.29999999999995</v>
          </cell>
          <cell r="X221">
            <v>0</v>
          </cell>
        </row>
        <row r="222">
          <cell r="B222">
            <v>90</v>
          </cell>
          <cell r="E222">
            <v>579.70000000000005</v>
          </cell>
          <cell r="X222">
            <v>0</v>
          </cell>
        </row>
        <row r="223">
          <cell r="B223">
            <v>91.5</v>
          </cell>
          <cell r="E223">
            <v>580.29999999999995</v>
          </cell>
          <cell r="X223">
            <v>35446.52759013624</v>
          </cell>
        </row>
        <row r="224">
          <cell r="B224">
            <v>91.9</v>
          </cell>
          <cell r="E224">
            <v>579.79999999999995</v>
          </cell>
          <cell r="X224">
            <v>4475.857401552772</v>
          </cell>
        </row>
        <row r="225">
          <cell r="B225">
            <v>91.2</v>
          </cell>
          <cell r="E225">
            <v>579.5</v>
          </cell>
          <cell r="X225">
            <v>0</v>
          </cell>
        </row>
        <row r="226">
          <cell r="B226">
            <v>91.3</v>
          </cell>
          <cell r="E226">
            <v>580</v>
          </cell>
          <cell r="X226">
            <v>15564.138996714459</v>
          </cell>
        </row>
        <row r="227">
          <cell r="B227">
            <v>88.5</v>
          </cell>
          <cell r="E227">
            <v>580</v>
          </cell>
          <cell r="X227">
            <v>0</v>
          </cell>
        </row>
        <row r="228">
          <cell r="B228">
            <v>89.1</v>
          </cell>
          <cell r="E228">
            <v>580.20000000000005</v>
          </cell>
          <cell r="X228">
            <v>16907.453895437611</v>
          </cell>
        </row>
        <row r="229">
          <cell r="B229">
            <v>90.5</v>
          </cell>
          <cell r="E229">
            <v>580.6</v>
          </cell>
          <cell r="X229">
            <v>30710.469382715462</v>
          </cell>
        </row>
        <row r="230">
          <cell r="B230">
            <v>93.3</v>
          </cell>
          <cell r="E230">
            <v>581</v>
          </cell>
          <cell r="X230">
            <v>50578.658973885817</v>
          </cell>
        </row>
        <row r="231">
          <cell r="B231">
            <v>98.5</v>
          </cell>
          <cell r="E231">
            <v>581.6</v>
          </cell>
          <cell r="X231">
            <v>90709.023410426977</v>
          </cell>
        </row>
        <row r="232">
          <cell r="B232">
            <v>101.9</v>
          </cell>
          <cell r="E232">
            <v>582.70000000000005</v>
          </cell>
          <cell r="X232">
            <v>75336.388514304039</v>
          </cell>
        </row>
        <row r="233">
          <cell r="B233">
            <v>105.4</v>
          </cell>
          <cell r="E233">
            <v>584.6</v>
          </cell>
          <cell r="X233">
            <v>91431.397342426673</v>
          </cell>
        </row>
        <row r="234">
          <cell r="B234">
            <v>108.3</v>
          </cell>
          <cell r="E234">
            <v>586.29999999999995</v>
          </cell>
          <cell r="X234">
            <v>81507.563117270314</v>
          </cell>
        </row>
        <row r="235">
          <cell r="B235">
            <v>109.9</v>
          </cell>
          <cell r="E235">
            <v>586.9</v>
          </cell>
          <cell r="X235">
            <v>45736.111488214432</v>
          </cell>
        </row>
        <row r="236">
          <cell r="B236">
            <v>112.5</v>
          </cell>
          <cell r="E236">
            <v>585.6</v>
          </cell>
          <cell r="X236">
            <v>34715.764825777413</v>
          </cell>
        </row>
        <row r="237">
          <cell r="B237">
            <v>114.4</v>
          </cell>
          <cell r="E237">
            <v>585.29999999999995</v>
          </cell>
          <cell r="X237">
            <v>39550.90326575932</v>
          </cell>
        </row>
        <row r="238">
          <cell r="B238">
            <v>114.1</v>
          </cell>
          <cell r="E238">
            <v>586.20000000000005</v>
          </cell>
          <cell r="X238">
            <v>21559.300761176019</v>
          </cell>
        </row>
        <row r="239">
          <cell r="B239">
            <v>108.9</v>
          </cell>
          <cell r="E239">
            <v>586.5</v>
          </cell>
          <cell r="X239">
            <v>0</v>
          </cell>
        </row>
        <row r="240">
          <cell r="B240">
            <v>104.8</v>
          </cell>
          <cell r="E240">
            <v>586.70000000000005</v>
          </cell>
          <cell r="X240">
            <v>0</v>
          </cell>
        </row>
        <row r="241">
          <cell r="B241">
            <v>103.9</v>
          </cell>
          <cell r="E241">
            <v>586.4</v>
          </cell>
          <cell r="X241">
            <v>0</v>
          </cell>
        </row>
        <row r="242">
          <cell r="B242">
            <v>104.8</v>
          </cell>
          <cell r="E242">
            <v>587.5</v>
          </cell>
          <cell r="X242">
            <v>40132.00879151671</v>
          </cell>
        </row>
        <row r="243">
          <cell r="B243">
            <v>104.9</v>
          </cell>
          <cell r="E243">
            <v>587.5</v>
          </cell>
          <cell r="X243">
            <v>11484.182304847363</v>
          </cell>
        </row>
        <row r="244">
          <cell r="B244">
            <v>104.1</v>
          </cell>
          <cell r="E244">
            <v>587.9</v>
          </cell>
          <cell r="X244">
            <v>3907.9675205941712</v>
          </cell>
        </row>
        <row r="245">
          <cell r="B245">
            <v>104.1</v>
          </cell>
          <cell r="E245">
            <v>587.79999999999995</v>
          </cell>
          <cell r="X245">
            <v>8236.5096233026798</v>
          </cell>
        </row>
        <row r="246">
          <cell r="B246">
            <v>104.5</v>
          </cell>
          <cell r="E246">
            <v>587.6</v>
          </cell>
          <cell r="X246">
            <v>12832.127829939742</v>
          </cell>
        </row>
        <row r="247">
          <cell r="B247">
            <v>104.6</v>
          </cell>
          <cell r="E247">
            <v>587.79999999999995</v>
          </cell>
          <cell r="X247">
            <v>14436.030814229338</v>
          </cell>
        </row>
        <row r="248">
          <cell r="B248">
            <v>105.5</v>
          </cell>
          <cell r="E248">
            <v>589.1</v>
          </cell>
          <cell r="X248">
            <v>43439.762390184347</v>
          </cell>
        </row>
        <row r="249">
          <cell r="B249">
            <v>103.8</v>
          </cell>
          <cell r="E249">
            <v>589.79999999999995</v>
          </cell>
          <cell r="X249">
            <v>0</v>
          </cell>
        </row>
        <row r="250">
          <cell r="B250">
            <v>103.8</v>
          </cell>
          <cell r="E250">
            <v>590.20000000000005</v>
          </cell>
          <cell r="X250">
            <v>15756.499172225247</v>
          </cell>
        </row>
        <row r="251">
          <cell r="B251">
            <v>107.2</v>
          </cell>
          <cell r="E251">
            <v>589.20000000000005</v>
          </cell>
          <cell r="X251">
            <v>47991.8572947141</v>
          </cell>
        </row>
        <row r="252">
          <cell r="B252">
            <v>107.7</v>
          </cell>
          <cell r="E252">
            <v>586.9</v>
          </cell>
          <cell r="X252">
            <v>0</v>
          </cell>
        </row>
        <row r="253">
          <cell r="B253">
            <v>109.2</v>
          </cell>
          <cell r="E253">
            <v>587.20000000000005</v>
          </cell>
          <cell r="X253">
            <v>39269.69297749392</v>
          </cell>
        </row>
        <row r="254">
          <cell r="B254">
            <v>109.8</v>
          </cell>
          <cell r="E254">
            <v>587</v>
          </cell>
          <cell r="X254">
            <v>17833.356577123282</v>
          </cell>
        </row>
        <row r="255">
          <cell r="B255">
            <v>111.5</v>
          </cell>
          <cell r="E255">
            <v>587.4</v>
          </cell>
          <cell r="X255">
            <v>45180.996966100298</v>
          </cell>
        </row>
        <row r="256">
          <cell r="B256">
            <v>112.5</v>
          </cell>
          <cell r="E256">
            <v>586.29999999999995</v>
          </cell>
          <cell r="X256">
            <v>11761.361820199721</v>
          </cell>
        </row>
        <row r="257">
          <cell r="B257">
            <v>112.6</v>
          </cell>
          <cell r="E257">
            <v>585.4</v>
          </cell>
          <cell r="X257">
            <v>229.9720835067601</v>
          </cell>
        </row>
        <row r="258">
          <cell r="B258">
            <v>112.9</v>
          </cell>
          <cell r="E258">
            <v>585.20000000000005</v>
          </cell>
          <cell r="X258">
            <v>14208.396455143895</v>
          </cell>
        </row>
        <row r="259">
          <cell r="B259">
            <v>110.4</v>
          </cell>
          <cell r="E259">
            <v>584.20000000000005</v>
          </cell>
          <cell r="X259">
            <v>0</v>
          </cell>
        </row>
        <row r="260">
          <cell r="B260">
            <v>108.7</v>
          </cell>
          <cell r="E260">
            <v>583.4</v>
          </cell>
          <cell r="X260">
            <v>0</v>
          </cell>
        </row>
        <row r="261">
          <cell r="B261">
            <v>107.8</v>
          </cell>
          <cell r="E261">
            <v>582.4</v>
          </cell>
          <cell r="X261">
            <v>0</v>
          </cell>
        </row>
        <row r="262">
          <cell r="B262">
            <v>106.6</v>
          </cell>
          <cell r="E262">
            <v>581.1</v>
          </cell>
          <cell r="X262">
            <v>0</v>
          </cell>
        </row>
        <row r="263">
          <cell r="B263">
            <v>106.4</v>
          </cell>
          <cell r="E263">
            <v>581.1</v>
          </cell>
          <cell r="X263">
            <v>7348.1486251993174</v>
          </cell>
        </row>
        <row r="264">
          <cell r="B264">
            <v>107.2</v>
          </cell>
          <cell r="E264">
            <v>581.9</v>
          </cell>
          <cell r="X264">
            <v>35058.820740098934</v>
          </cell>
        </row>
        <row r="265">
          <cell r="B265">
            <v>108.6</v>
          </cell>
          <cell r="E265">
            <v>582.20000000000005</v>
          </cell>
          <cell r="X265">
            <v>37403.232987689902</v>
          </cell>
        </row>
        <row r="266">
          <cell r="B266">
            <v>109.5</v>
          </cell>
          <cell r="E266">
            <v>581.1</v>
          </cell>
          <cell r="X266">
            <v>8817.2588451705506</v>
          </cell>
        </row>
        <row r="267">
          <cell r="B267">
            <v>110.6</v>
          </cell>
          <cell r="E267">
            <v>581.6</v>
          </cell>
          <cell r="X267">
            <v>36683.151498449159</v>
          </cell>
        </row>
        <row r="268">
          <cell r="B268">
            <v>111.3</v>
          </cell>
          <cell r="E268">
            <v>581.1</v>
          </cell>
          <cell r="X268">
            <v>15479.499246212239</v>
          </cell>
        </row>
        <row r="269">
          <cell r="B269">
            <v>110.5</v>
          </cell>
          <cell r="E269">
            <v>580.6</v>
          </cell>
          <cell r="X269">
            <v>0</v>
          </cell>
        </row>
        <row r="270">
          <cell r="B270">
            <v>109.6</v>
          </cell>
          <cell r="E270">
            <v>580.6</v>
          </cell>
          <cell r="X270">
            <v>0</v>
          </cell>
        </row>
        <row r="271">
          <cell r="B271">
            <v>108.8</v>
          </cell>
          <cell r="E271">
            <v>580.29999999999995</v>
          </cell>
          <cell r="X271">
            <v>0</v>
          </cell>
        </row>
        <row r="272">
          <cell r="B272">
            <v>109.5</v>
          </cell>
          <cell r="E272">
            <v>580.20000000000005</v>
          </cell>
          <cell r="X272">
            <v>20804.952207704497</v>
          </cell>
        </row>
        <row r="273">
          <cell r="B273">
            <v>111</v>
          </cell>
          <cell r="E273">
            <v>579.79999999999995</v>
          </cell>
          <cell r="X273">
            <v>29638.984529875361</v>
          </cell>
        </row>
        <row r="274">
          <cell r="B274">
            <v>111.5</v>
          </cell>
          <cell r="E274">
            <v>580</v>
          </cell>
          <cell r="X274">
            <v>22973.705714510106</v>
          </cell>
        </row>
        <row r="275">
          <cell r="B275">
            <v>109.3</v>
          </cell>
          <cell r="E275">
            <v>579.70000000000005</v>
          </cell>
          <cell r="X275">
            <v>0</v>
          </cell>
        </row>
        <row r="276">
          <cell r="B276">
            <v>104.4</v>
          </cell>
          <cell r="E276">
            <v>578.70000000000005</v>
          </cell>
          <cell r="X276">
            <v>0</v>
          </cell>
        </row>
        <row r="277">
          <cell r="B277">
            <v>101.2</v>
          </cell>
          <cell r="E277">
            <v>578.5</v>
          </cell>
          <cell r="X277">
            <v>0</v>
          </cell>
        </row>
        <row r="278">
          <cell r="B278">
            <v>99.8</v>
          </cell>
          <cell r="E278">
            <v>578.29999999999995</v>
          </cell>
          <cell r="X278">
            <v>0</v>
          </cell>
        </row>
        <row r="279">
          <cell r="B279">
            <v>98.5</v>
          </cell>
          <cell r="E279">
            <v>578.1</v>
          </cell>
          <cell r="X279">
            <v>0</v>
          </cell>
        </row>
        <row r="280">
          <cell r="B280">
            <v>95.9</v>
          </cell>
          <cell r="E280">
            <v>579.6</v>
          </cell>
          <cell r="X280">
            <v>0</v>
          </cell>
        </row>
        <row r="281">
          <cell r="B281">
            <v>94.5</v>
          </cell>
          <cell r="E281">
            <v>580.1</v>
          </cell>
          <cell r="X281">
            <v>0</v>
          </cell>
        </row>
        <row r="282">
          <cell r="B282">
            <v>94.6</v>
          </cell>
          <cell r="E282">
            <v>579.70000000000005</v>
          </cell>
          <cell r="X282">
            <v>2658.6853664293803</v>
          </cell>
        </row>
        <row r="283">
          <cell r="B283">
            <v>95</v>
          </cell>
          <cell r="E283">
            <v>580.20000000000005</v>
          </cell>
          <cell r="X283">
            <v>20510.145274391412</v>
          </cell>
        </row>
        <row r="284">
          <cell r="B284">
            <v>95.3</v>
          </cell>
          <cell r="E284">
            <v>580.9</v>
          </cell>
          <cell r="X284">
            <v>22266.207068784199</v>
          </cell>
        </row>
        <row r="285">
          <cell r="B285">
            <v>95.8</v>
          </cell>
          <cell r="E285">
            <v>582.70000000000005</v>
          </cell>
          <cell r="X285">
            <v>41766.567611296166</v>
          </cell>
        </row>
        <row r="286">
          <cell r="B286">
            <v>96.4</v>
          </cell>
          <cell r="E286">
            <v>582.1</v>
          </cell>
          <cell r="X286">
            <v>7004.7596139915622</v>
          </cell>
        </row>
        <row r="287">
          <cell r="B287">
            <v>97.2</v>
          </cell>
          <cell r="E287">
            <v>582.70000000000005</v>
          </cell>
          <cell r="X287">
            <v>28230.478729629103</v>
          </cell>
        </row>
        <row r="288">
          <cell r="B288">
            <v>98.3</v>
          </cell>
          <cell r="E288">
            <v>582.70000000000005</v>
          </cell>
          <cell r="X288">
            <v>23772.549142946227</v>
          </cell>
        </row>
        <row r="289">
          <cell r="B289">
            <v>99.2</v>
          </cell>
          <cell r="E289">
            <v>584.70000000000005</v>
          </cell>
          <cell r="X289">
            <v>51483.567691184959</v>
          </cell>
        </row>
        <row r="290">
          <cell r="B290">
            <v>99.4</v>
          </cell>
          <cell r="E290">
            <v>583.5</v>
          </cell>
          <cell r="X290">
            <v>0</v>
          </cell>
        </row>
        <row r="291">
          <cell r="B291">
            <v>98.5</v>
          </cell>
          <cell r="E291">
            <v>583.6</v>
          </cell>
          <cell r="X291">
            <v>0</v>
          </cell>
        </row>
        <row r="292">
          <cell r="B292">
            <v>97.6</v>
          </cell>
          <cell r="E292">
            <v>584.4</v>
          </cell>
          <cell r="X292">
            <v>7687.8191621408369</v>
          </cell>
        </row>
        <row r="293">
          <cell r="B293">
            <v>94</v>
          </cell>
          <cell r="E293">
            <v>584.4</v>
          </cell>
          <cell r="X293">
            <v>0</v>
          </cell>
        </row>
        <row r="294">
          <cell r="B294">
            <v>94</v>
          </cell>
          <cell r="E294">
            <v>584.9</v>
          </cell>
          <cell r="X294">
            <v>14845.203710510579</v>
          </cell>
        </row>
        <row r="295">
          <cell r="B295">
            <v>95.2</v>
          </cell>
          <cell r="E295">
            <v>586.79999999999995</v>
          </cell>
          <cell r="X295">
            <v>52550.243664286441</v>
          </cell>
        </row>
        <row r="296">
          <cell r="B296">
            <v>95.8</v>
          </cell>
          <cell r="E296">
            <v>586.6</v>
          </cell>
          <cell r="X296">
            <v>12873.927049509974</v>
          </cell>
        </row>
        <row r="297">
          <cell r="B297">
            <v>96.6</v>
          </cell>
          <cell r="E297">
            <v>586.29999999999995</v>
          </cell>
          <cell r="X297">
            <v>14392.614853202836</v>
          </cell>
        </row>
        <row r="298">
          <cell r="B298">
            <v>97.1</v>
          </cell>
          <cell r="E298">
            <v>587</v>
          </cell>
          <cell r="X298">
            <v>25542.97075053725</v>
          </cell>
        </row>
        <row r="299">
          <cell r="B299">
            <v>95.5</v>
          </cell>
          <cell r="E299">
            <v>587.20000000000005</v>
          </cell>
          <cell r="X299">
            <v>0</v>
          </cell>
        </row>
        <row r="300">
          <cell r="B300">
            <v>93.6</v>
          </cell>
          <cell r="E300">
            <v>587.1</v>
          </cell>
          <cell r="X300">
            <v>0</v>
          </cell>
        </row>
        <row r="301">
          <cell r="B301">
            <v>91.6</v>
          </cell>
          <cell r="E301">
            <v>587.20000000000005</v>
          </cell>
          <cell r="X301">
            <v>0</v>
          </cell>
        </row>
        <row r="302">
          <cell r="B302">
            <v>91.3</v>
          </cell>
          <cell r="E302">
            <v>587.70000000000005</v>
          </cell>
          <cell r="X302">
            <v>10338.666852286682</v>
          </cell>
        </row>
        <row r="303">
          <cell r="B303">
            <v>92.3</v>
          </cell>
          <cell r="E303">
            <v>588</v>
          </cell>
          <cell r="X303">
            <v>24655.71577959579</v>
          </cell>
        </row>
        <row r="304">
          <cell r="B304">
            <v>95.1</v>
          </cell>
          <cell r="E304">
            <v>588.4</v>
          </cell>
          <cell r="X304">
            <v>51708.575476392638</v>
          </cell>
        </row>
        <row r="305">
          <cell r="B305">
            <v>98.7</v>
          </cell>
          <cell r="E305">
            <v>589.6</v>
          </cell>
          <cell r="X305">
            <v>77255.967050527281</v>
          </cell>
        </row>
        <row r="306">
          <cell r="B306">
            <v>101.6</v>
          </cell>
          <cell r="E306">
            <v>591.20000000000005</v>
          </cell>
          <cell r="X306">
            <v>75328.686824862816</v>
          </cell>
        </row>
        <row r="307">
          <cell r="B307">
            <v>101</v>
          </cell>
          <cell r="E307">
            <v>592.9</v>
          </cell>
          <cell r="X307">
            <v>26110.446049248581</v>
          </cell>
        </row>
        <row r="308">
          <cell r="B308">
            <v>102.8</v>
          </cell>
          <cell r="E308">
            <v>593.5</v>
          </cell>
          <cell r="X308">
            <v>45007.524439369168</v>
          </cell>
        </row>
        <row r="309">
          <cell r="B309">
            <v>102.4</v>
          </cell>
          <cell r="E309">
            <v>594.29999999999995</v>
          </cell>
          <cell r="X309">
            <v>15601.617490301618</v>
          </cell>
        </row>
        <row r="310">
          <cell r="B310">
            <v>104.1</v>
          </cell>
          <cell r="E310">
            <v>594.1</v>
          </cell>
          <cell r="X310">
            <v>32143.183798605402</v>
          </cell>
        </row>
        <row r="311">
          <cell r="B311">
            <v>104.1</v>
          </cell>
          <cell r="E311">
            <v>593.9</v>
          </cell>
          <cell r="X311">
            <v>6716.0191657500318</v>
          </cell>
        </row>
        <row r="312">
          <cell r="B312">
            <v>99.3</v>
          </cell>
          <cell r="E312">
            <v>591.29999999999995</v>
          </cell>
          <cell r="X312">
            <v>0</v>
          </cell>
        </row>
        <row r="313">
          <cell r="B313">
            <v>98.7</v>
          </cell>
          <cell r="E313">
            <v>587.9</v>
          </cell>
          <cell r="X313">
            <v>0</v>
          </cell>
        </row>
        <row r="314">
          <cell r="B314">
            <v>97.5</v>
          </cell>
          <cell r="E314">
            <v>586.9</v>
          </cell>
          <cell r="X314">
            <v>0</v>
          </cell>
        </row>
        <row r="315">
          <cell r="B315">
            <v>97.6</v>
          </cell>
          <cell r="E315">
            <v>587.29999999999995</v>
          </cell>
          <cell r="X315">
            <v>15560.588010428944</v>
          </cell>
        </row>
        <row r="316">
          <cell r="B316">
            <v>99.5</v>
          </cell>
          <cell r="E316">
            <v>588.79999999999995</v>
          </cell>
          <cell r="X316">
            <v>58245.0055886556</v>
          </cell>
        </row>
        <row r="317">
          <cell r="B317">
            <v>101</v>
          </cell>
          <cell r="E317">
            <v>586.79999999999995</v>
          </cell>
          <cell r="X317">
            <v>565.26799851042233</v>
          </cell>
        </row>
        <row r="318">
          <cell r="B318">
            <v>101</v>
          </cell>
          <cell r="E318">
            <v>586.29999999999995</v>
          </cell>
          <cell r="X318">
            <v>1329.281897862872</v>
          </cell>
        </row>
        <row r="319">
          <cell r="B319">
            <v>105.2</v>
          </cell>
          <cell r="E319">
            <v>586</v>
          </cell>
          <cell r="X319">
            <v>69012.536491923311</v>
          </cell>
        </row>
        <row r="320">
          <cell r="B320">
            <v>110.2</v>
          </cell>
          <cell r="E320">
            <v>587.20000000000005</v>
          </cell>
          <cell r="X320">
            <v>108452.18300406705</v>
          </cell>
        </row>
        <row r="321">
          <cell r="B321">
            <v>113.2</v>
          </cell>
          <cell r="E321">
            <v>588.4</v>
          </cell>
          <cell r="X321">
            <v>79222.559364724759</v>
          </cell>
        </row>
        <row r="322">
          <cell r="B322">
            <v>114.7</v>
          </cell>
          <cell r="E322">
            <v>589.5</v>
          </cell>
          <cell r="X322">
            <v>54278.177534311239</v>
          </cell>
        </row>
        <row r="323">
          <cell r="B323">
            <v>117.6</v>
          </cell>
          <cell r="E323">
            <v>589.4</v>
          </cell>
          <cell r="X323">
            <v>61417.190844520897</v>
          </cell>
        </row>
        <row r="324">
          <cell r="B324">
            <v>120.1</v>
          </cell>
          <cell r="E324">
            <v>587.70000000000005</v>
          </cell>
          <cell r="X324">
            <v>32408.142433180721</v>
          </cell>
        </row>
        <row r="325">
          <cell r="B325">
            <v>121.8</v>
          </cell>
          <cell r="E325">
            <v>587.20000000000005</v>
          </cell>
          <cell r="X325">
            <v>37663.347860805705</v>
          </cell>
        </row>
        <row r="326">
          <cell r="B326">
            <v>118.9</v>
          </cell>
          <cell r="E326">
            <v>587.6</v>
          </cell>
          <cell r="X326">
            <v>0</v>
          </cell>
        </row>
        <row r="327">
          <cell r="B327">
            <v>115.7</v>
          </cell>
          <cell r="E327">
            <v>587.29999999999995</v>
          </cell>
          <cell r="X327">
            <v>0</v>
          </cell>
        </row>
        <row r="328">
          <cell r="B328">
            <v>109.8</v>
          </cell>
          <cell r="E328">
            <v>586.6</v>
          </cell>
          <cell r="X328">
            <v>0</v>
          </cell>
        </row>
        <row r="329">
          <cell r="B329">
            <v>106.5</v>
          </cell>
          <cell r="E329">
            <v>585.70000000000005</v>
          </cell>
          <cell r="X329">
            <v>0</v>
          </cell>
        </row>
        <row r="330">
          <cell r="B330">
            <v>106.5</v>
          </cell>
          <cell r="E330">
            <v>585</v>
          </cell>
          <cell r="X330">
            <v>0</v>
          </cell>
        </row>
        <row r="331">
          <cell r="B331">
            <v>107.5</v>
          </cell>
          <cell r="E331">
            <v>585.6</v>
          </cell>
          <cell r="X331">
            <v>35231.46187906673</v>
          </cell>
        </row>
        <row r="332">
          <cell r="B332">
            <v>107.9</v>
          </cell>
          <cell r="E332">
            <v>586.5</v>
          </cell>
          <cell r="X332">
            <v>30687.772189275824</v>
          </cell>
        </row>
        <row r="333">
          <cell r="B333">
            <v>107.9</v>
          </cell>
          <cell r="E333">
            <v>585.79999999999995</v>
          </cell>
          <cell r="X333">
            <v>198.11263193262312</v>
          </cell>
        </row>
        <row r="334">
          <cell r="B334">
            <v>104.4</v>
          </cell>
          <cell r="E334">
            <v>585</v>
          </cell>
          <cell r="X334">
            <v>0</v>
          </cell>
        </row>
        <row r="335">
          <cell r="B335">
            <v>102.2</v>
          </cell>
          <cell r="E335">
            <v>584.9</v>
          </cell>
          <cell r="X335">
            <v>0</v>
          </cell>
        </row>
        <row r="336">
          <cell r="B336">
            <v>103.2</v>
          </cell>
          <cell r="E336">
            <v>584.4</v>
          </cell>
          <cell r="X336">
            <v>16760.527283156764</v>
          </cell>
        </row>
        <row r="337">
          <cell r="B337">
            <v>105</v>
          </cell>
          <cell r="E337">
            <v>584.29999999999995</v>
          </cell>
          <cell r="X337">
            <v>35628.063480524375</v>
          </cell>
        </row>
        <row r="338">
          <cell r="B338">
            <v>105.5</v>
          </cell>
          <cell r="E338">
            <v>585.1</v>
          </cell>
          <cell r="X338">
            <v>29849.572807875411</v>
          </cell>
        </row>
        <row r="339">
          <cell r="B339">
            <v>106.7</v>
          </cell>
          <cell r="E339">
            <v>584.70000000000005</v>
          </cell>
          <cell r="X339">
            <v>22820.403504108981</v>
          </cell>
        </row>
        <row r="340">
          <cell r="B340">
            <v>107.2</v>
          </cell>
          <cell r="E340">
            <v>585.1</v>
          </cell>
          <cell r="X340">
            <v>24395.250778718728</v>
          </cell>
        </row>
        <row r="341">
          <cell r="B341">
            <v>107.6</v>
          </cell>
          <cell r="E341">
            <v>585</v>
          </cell>
          <cell r="X341">
            <v>15411.165946255949</v>
          </cell>
        </row>
        <row r="342">
          <cell r="B342">
            <v>102.3</v>
          </cell>
          <cell r="E342">
            <v>585</v>
          </cell>
          <cell r="X342">
            <v>0</v>
          </cell>
        </row>
        <row r="343">
          <cell r="B343">
            <v>101.8</v>
          </cell>
          <cell r="E343">
            <v>584.79999999999995</v>
          </cell>
          <cell r="X343">
            <v>0</v>
          </cell>
        </row>
        <row r="344">
          <cell r="B344">
            <v>101.6</v>
          </cell>
          <cell r="E344">
            <v>584.5</v>
          </cell>
          <cell r="X344">
            <v>1604.2214819524056</v>
          </cell>
        </row>
        <row r="345">
          <cell r="B345">
            <v>101.6</v>
          </cell>
          <cell r="E345">
            <v>585.1</v>
          </cell>
          <cell r="X345">
            <v>18208.070855455404</v>
          </cell>
        </row>
        <row r="346">
          <cell r="B346">
            <v>101.9</v>
          </cell>
          <cell r="E346">
            <v>585.29999999999995</v>
          </cell>
          <cell r="X346">
            <v>16590.200404405736</v>
          </cell>
        </row>
        <row r="347">
          <cell r="B347">
            <v>102.5</v>
          </cell>
          <cell r="E347">
            <v>585.4</v>
          </cell>
          <cell r="X347">
            <v>19668.29819269224</v>
          </cell>
        </row>
        <row r="348">
          <cell r="B348">
            <v>103</v>
          </cell>
          <cell r="E348">
            <v>585</v>
          </cell>
          <cell r="X348">
            <v>10783.642998371419</v>
          </cell>
        </row>
        <row r="349">
          <cell r="B349">
            <v>103.4</v>
          </cell>
          <cell r="E349">
            <v>585.1</v>
          </cell>
          <cell r="X349">
            <v>17020.594643753295</v>
          </cell>
        </row>
        <row r="350">
          <cell r="B350">
            <v>103.7</v>
          </cell>
          <cell r="E350">
            <v>585.29999999999995</v>
          </cell>
          <cell r="X350">
            <v>17149.834130058021</v>
          </cell>
        </row>
        <row r="351">
          <cell r="B351">
            <v>104.6</v>
          </cell>
          <cell r="E351">
            <v>585.5</v>
          </cell>
          <cell r="X351">
            <v>26436.008824783523</v>
          </cell>
        </row>
        <row r="352">
          <cell r="B352">
            <v>105.3</v>
          </cell>
          <cell r="E352">
            <v>585.70000000000005</v>
          </cell>
          <cell r="X352">
            <v>23701.78897022071</v>
          </cell>
        </row>
        <row r="353">
          <cell r="B353">
            <v>105</v>
          </cell>
          <cell r="E353">
            <v>585.9</v>
          </cell>
          <cell r="X353">
            <v>8530.1601747662971</v>
          </cell>
        </row>
        <row r="354">
          <cell r="B354">
            <v>105.2</v>
          </cell>
          <cell r="E354">
            <v>585.9</v>
          </cell>
          <cell r="X354">
            <v>13082.438357386867</v>
          </cell>
        </row>
        <row r="355">
          <cell r="B355">
            <v>106</v>
          </cell>
          <cell r="E355">
            <v>585.9</v>
          </cell>
          <cell r="X355">
            <v>22460.70867723443</v>
          </cell>
        </row>
        <row r="356">
          <cell r="B356">
            <v>107</v>
          </cell>
          <cell r="E356">
            <v>586.29999999999995</v>
          </cell>
          <cell r="X356">
            <v>31988.096592592035</v>
          </cell>
        </row>
        <row r="357">
          <cell r="B357">
            <v>108.3</v>
          </cell>
          <cell r="E357">
            <v>586.5</v>
          </cell>
          <cell r="X357">
            <v>34189.662145989001</v>
          </cell>
        </row>
        <row r="358">
          <cell r="B358">
            <v>109</v>
          </cell>
          <cell r="E358">
            <v>586.1</v>
          </cell>
          <cell r="X358">
            <v>16056.957821973032</v>
          </cell>
        </row>
        <row r="359">
          <cell r="B359">
            <v>110.2</v>
          </cell>
          <cell r="E359">
            <v>585.70000000000005</v>
          </cell>
          <cell r="X359">
            <v>24465.398466667946</v>
          </cell>
        </row>
        <row r="360">
          <cell r="B360">
            <v>110.6</v>
          </cell>
          <cell r="E360">
            <v>586.6</v>
          </cell>
          <cell r="X360">
            <v>31660.376726822768</v>
          </cell>
        </row>
        <row r="361">
          <cell r="B361">
            <v>110.6</v>
          </cell>
          <cell r="E361">
            <v>589.1</v>
          </cell>
          <cell r="X361">
            <v>49543.567595852845</v>
          </cell>
        </row>
        <row r="362">
          <cell r="B362">
            <v>110.7</v>
          </cell>
          <cell r="E362">
            <v>590.1</v>
          </cell>
          <cell r="X362">
            <v>28466.309224881039</v>
          </cell>
        </row>
        <row r="363">
          <cell r="B363">
            <v>110.7</v>
          </cell>
          <cell r="E363">
            <v>590</v>
          </cell>
          <cell r="X363">
            <v>10166.268952846711</v>
          </cell>
        </row>
        <row r="364">
          <cell r="B364">
            <v>111.2</v>
          </cell>
          <cell r="E364">
            <v>589.6</v>
          </cell>
          <cell r="X364">
            <v>13755.618702350861</v>
          </cell>
        </row>
        <row r="365">
          <cell r="B365">
            <v>109.9</v>
          </cell>
          <cell r="E365">
            <v>586.9</v>
          </cell>
          <cell r="X365">
            <v>0</v>
          </cell>
        </row>
        <row r="366">
          <cell r="B366">
            <v>109.6</v>
          </cell>
          <cell r="E366">
            <v>586.9</v>
          </cell>
          <cell r="X366">
            <v>6628.963587817796</v>
          </cell>
        </row>
        <row r="367">
          <cell r="B367">
            <v>108.9</v>
          </cell>
          <cell r="E367">
            <v>587.20000000000005</v>
          </cell>
          <cell r="X367">
            <v>4770.8433766278558</v>
          </cell>
        </row>
        <row r="368">
          <cell r="B368">
            <v>108.8</v>
          </cell>
          <cell r="E368">
            <v>587.29999999999995</v>
          </cell>
          <cell r="X368">
            <v>11066.374112502599</v>
          </cell>
        </row>
        <row r="369">
          <cell r="B369">
            <v>108.9</v>
          </cell>
          <cell r="E369">
            <v>587.5</v>
          </cell>
          <cell r="X369">
            <v>15739.689856919918</v>
          </cell>
        </row>
        <row r="370">
          <cell r="B370">
            <v>109</v>
          </cell>
          <cell r="E370">
            <v>588.1</v>
          </cell>
          <cell r="X370">
            <v>21848.855757700785</v>
          </cell>
        </row>
        <row r="371">
          <cell r="B371">
            <v>108.7</v>
          </cell>
          <cell r="E371">
            <v>589.6</v>
          </cell>
          <cell r="X371">
            <v>29207.29080689797</v>
          </cell>
        </row>
        <row r="372">
          <cell r="B372">
            <v>109.2</v>
          </cell>
          <cell r="E372">
            <v>591.20000000000005</v>
          </cell>
          <cell r="X372">
            <v>43304.034897519683</v>
          </cell>
        </row>
        <row r="373">
          <cell r="B373">
            <v>109.9</v>
          </cell>
          <cell r="E373">
            <v>591.4</v>
          </cell>
          <cell r="X373">
            <v>25514.198212247393</v>
          </cell>
        </row>
        <row r="374">
          <cell r="B374">
            <v>110.7</v>
          </cell>
          <cell r="E374">
            <v>587.70000000000005</v>
          </cell>
          <cell r="X374">
            <v>0</v>
          </cell>
        </row>
        <row r="375">
          <cell r="B375">
            <v>110.8</v>
          </cell>
          <cell r="E375">
            <v>588</v>
          </cell>
          <cell r="X375">
            <v>17867.698466603521</v>
          </cell>
        </row>
        <row r="376">
          <cell r="B376">
            <v>107.9</v>
          </cell>
          <cell r="E376">
            <v>588.4</v>
          </cell>
          <cell r="X376">
            <v>0</v>
          </cell>
        </row>
        <row r="377">
          <cell r="B377">
            <v>105.8</v>
          </cell>
          <cell r="E377">
            <v>588.6</v>
          </cell>
          <cell r="X377">
            <v>0</v>
          </cell>
        </row>
        <row r="378">
          <cell r="B378">
            <v>106.5</v>
          </cell>
          <cell r="E378">
            <v>588.6</v>
          </cell>
          <cell r="X378">
            <v>21132.443668284359</v>
          </cell>
        </row>
        <row r="379">
          <cell r="B379">
            <v>107.5</v>
          </cell>
          <cell r="E379">
            <v>588.70000000000005</v>
          </cell>
          <cell r="X379">
            <v>27665.761098206014</v>
          </cell>
        </row>
        <row r="380">
          <cell r="B380">
            <v>108.4</v>
          </cell>
          <cell r="E380">
            <v>588.70000000000005</v>
          </cell>
          <cell r="X380">
            <v>24991.227140917668</v>
          </cell>
        </row>
        <row r="381">
          <cell r="B381">
            <v>109.2</v>
          </cell>
          <cell r="E381">
            <v>588.6</v>
          </cell>
          <cell r="X381">
            <v>22252.084272914042</v>
          </cell>
        </row>
        <row r="382">
          <cell r="B382">
            <v>109.3</v>
          </cell>
          <cell r="E382">
            <v>590.79999999999995</v>
          </cell>
          <cell r="X382">
            <v>46175.311755975221</v>
          </cell>
        </row>
        <row r="383">
          <cell r="B383">
            <v>109.6</v>
          </cell>
          <cell r="E383">
            <v>590.1</v>
          </cell>
          <cell r="X383">
            <v>5441.6892135801309</v>
          </cell>
        </row>
        <row r="384">
          <cell r="B384">
            <v>109.6</v>
          </cell>
          <cell r="E384">
            <v>588.6</v>
          </cell>
          <cell r="X384">
            <v>0</v>
          </cell>
        </row>
        <row r="385">
          <cell r="B385">
            <v>109.3</v>
          </cell>
          <cell r="E385">
            <v>589</v>
          </cell>
          <cell r="X385">
            <v>12640.822786560899</v>
          </cell>
        </row>
        <row r="386">
          <cell r="B386">
            <v>108.8</v>
          </cell>
          <cell r="E386">
            <v>588.9</v>
          </cell>
          <cell r="X386">
            <v>1774.1644465507461</v>
          </cell>
        </row>
        <row r="387">
          <cell r="B387">
            <v>108.8</v>
          </cell>
          <cell r="E387">
            <v>588.70000000000005</v>
          </cell>
          <cell r="X387">
            <v>8065.827504308756</v>
          </cell>
        </row>
        <row r="388">
          <cell r="B388">
            <v>108.9</v>
          </cell>
          <cell r="E388">
            <v>589</v>
          </cell>
          <cell r="X388">
            <v>17259.37820864017</v>
          </cell>
        </row>
        <row r="389">
          <cell r="B389">
            <v>108.6</v>
          </cell>
          <cell r="E389">
            <v>590.5</v>
          </cell>
          <cell r="X389">
            <v>29181.659672561571</v>
          </cell>
        </row>
        <row r="390">
          <cell r="B390">
            <v>108</v>
          </cell>
          <cell r="E390">
            <v>591.20000000000005</v>
          </cell>
          <cell r="X390">
            <v>12237.681360460965</v>
          </cell>
        </row>
        <row r="391">
          <cell r="B391">
            <v>107</v>
          </cell>
          <cell r="E391">
            <v>590.6</v>
          </cell>
          <cell r="X391">
            <v>0</v>
          </cell>
        </row>
        <row r="392">
          <cell r="B392">
            <v>106</v>
          </cell>
          <cell r="E392">
            <v>587.5</v>
          </cell>
          <cell r="X392">
            <v>0</v>
          </cell>
        </row>
        <row r="393">
          <cell r="B393">
            <v>105.2</v>
          </cell>
          <cell r="E393">
            <v>587.9</v>
          </cell>
          <cell r="X393">
            <v>4086.6912086338252</v>
          </cell>
        </row>
        <row r="394">
          <cell r="B394">
            <v>99.6</v>
          </cell>
          <cell r="E394">
            <v>588.20000000000005</v>
          </cell>
          <cell r="X394">
            <v>0</v>
          </cell>
        </row>
        <row r="395">
          <cell r="B395">
            <v>96</v>
          </cell>
          <cell r="E395">
            <v>587.9</v>
          </cell>
          <cell r="X395">
            <v>0</v>
          </cell>
        </row>
        <row r="396">
          <cell r="B396">
            <v>92.4</v>
          </cell>
          <cell r="E396">
            <v>587.6</v>
          </cell>
          <cell r="X396">
            <v>0</v>
          </cell>
        </row>
        <row r="397">
          <cell r="B397">
            <v>89.2</v>
          </cell>
          <cell r="E397">
            <v>586.9</v>
          </cell>
          <cell r="X397">
            <v>0</v>
          </cell>
        </row>
        <row r="398">
          <cell r="B398">
            <v>88.1</v>
          </cell>
          <cell r="E398">
            <v>586.5</v>
          </cell>
          <cell r="X398">
            <v>0</v>
          </cell>
        </row>
        <row r="399">
          <cell r="B399">
            <v>88.3</v>
          </cell>
          <cell r="E399">
            <v>586.4</v>
          </cell>
          <cell r="X399">
            <v>7059.5626293629239</v>
          </cell>
        </row>
        <row r="400">
          <cell r="B400">
            <v>88.2</v>
          </cell>
          <cell r="E400">
            <v>586.70000000000005</v>
          </cell>
          <cell r="X400">
            <v>9321.5459485730553</v>
          </cell>
        </row>
        <row r="401">
          <cell r="B401">
            <v>89.2</v>
          </cell>
          <cell r="E401">
            <v>587.1</v>
          </cell>
          <cell r="X401">
            <v>25074.465577224266</v>
          </cell>
        </row>
        <row r="402">
          <cell r="B402">
            <v>88.3</v>
          </cell>
          <cell r="E402">
            <v>586.5</v>
          </cell>
          <cell r="X402">
            <v>0</v>
          </cell>
        </row>
        <row r="403">
          <cell r="B403">
            <v>89.7</v>
          </cell>
          <cell r="E403">
            <v>586.20000000000005</v>
          </cell>
          <cell r="X403">
            <v>19824.373900250357</v>
          </cell>
        </row>
        <row r="404">
          <cell r="B404">
            <v>91.3</v>
          </cell>
          <cell r="E404">
            <v>586.29999999999995</v>
          </cell>
          <cell r="X404">
            <v>29132.403996714453</v>
          </cell>
        </row>
        <row r="405">
          <cell r="B405">
            <v>93.5</v>
          </cell>
          <cell r="E405">
            <v>586.4</v>
          </cell>
          <cell r="X405">
            <v>38161.868753178809</v>
          </cell>
        </row>
        <row r="406">
          <cell r="B406">
            <v>95.9</v>
          </cell>
          <cell r="E406">
            <v>587.1</v>
          </cell>
          <cell r="X406">
            <v>51224.173321420072</v>
          </cell>
        </row>
        <row r="407">
          <cell r="B407">
            <v>98</v>
          </cell>
          <cell r="E407">
            <v>588.1</v>
          </cell>
          <cell r="X407">
            <v>52753.24639158378</v>
          </cell>
        </row>
        <row r="408">
          <cell r="B408">
            <v>99.5</v>
          </cell>
          <cell r="E408">
            <v>588.9</v>
          </cell>
          <cell r="X408">
            <v>42040.732982144662</v>
          </cell>
        </row>
        <row r="409">
          <cell r="B409">
            <v>101.5</v>
          </cell>
          <cell r="E409">
            <v>588.79999999999995</v>
          </cell>
          <cell r="X409">
            <v>36693.964481865725</v>
          </cell>
        </row>
        <row r="410">
          <cell r="B410">
            <v>103</v>
          </cell>
          <cell r="E410">
            <v>588.70000000000005</v>
          </cell>
          <cell r="X410">
            <v>30125.770711484587</v>
          </cell>
        </row>
        <row r="411">
          <cell r="B411">
            <v>103.6</v>
          </cell>
          <cell r="E411">
            <v>588.70000000000005</v>
          </cell>
          <cell r="X411">
            <v>18542.94408904079</v>
          </cell>
        </row>
        <row r="412">
          <cell r="B412">
            <v>101</v>
          </cell>
          <cell r="E412">
            <v>590.1</v>
          </cell>
          <cell r="X412">
            <v>0</v>
          </cell>
        </row>
        <row r="413">
          <cell r="B413">
            <v>97</v>
          </cell>
          <cell r="E413">
            <v>589.70000000000005</v>
          </cell>
          <cell r="X413">
            <v>0</v>
          </cell>
        </row>
        <row r="414">
          <cell r="B414">
            <v>94.7</v>
          </cell>
          <cell r="E414">
            <v>589</v>
          </cell>
          <cell r="X414">
            <v>0</v>
          </cell>
        </row>
        <row r="415">
          <cell r="B415">
            <v>92.3</v>
          </cell>
          <cell r="E415">
            <v>588.9</v>
          </cell>
          <cell r="X415">
            <v>0</v>
          </cell>
        </row>
        <row r="416">
          <cell r="B416">
            <v>91.5</v>
          </cell>
          <cell r="E416">
            <v>588.9</v>
          </cell>
          <cell r="X416">
            <v>0</v>
          </cell>
        </row>
        <row r="417">
          <cell r="B417">
            <v>93.5</v>
          </cell>
          <cell r="E417">
            <v>589.29999999999995</v>
          </cell>
          <cell r="X417">
            <v>39991.899563362538</v>
          </cell>
        </row>
        <row r="418">
          <cell r="B418">
            <v>92.8</v>
          </cell>
          <cell r="E418">
            <v>589.20000000000005</v>
          </cell>
          <cell r="X418">
            <v>0</v>
          </cell>
        </row>
        <row r="419">
          <cell r="B419">
            <v>95.2</v>
          </cell>
          <cell r="E419">
            <v>588.79999999999995</v>
          </cell>
          <cell r="X419">
            <v>34306.537669516823</v>
          </cell>
        </row>
        <row r="420">
          <cell r="B420">
            <v>96.6</v>
          </cell>
          <cell r="E420">
            <v>587.5</v>
          </cell>
          <cell r="X420">
            <v>7652.3052660088142</v>
          </cell>
        </row>
        <row r="421">
          <cell r="B421">
            <v>98.3</v>
          </cell>
          <cell r="E421">
            <v>585.70000000000005</v>
          </cell>
          <cell r="X421">
            <v>5160.6366563192823</v>
          </cell>
        </row>
        <row r="422">
          <cell r="B422">
            <v>99.2</v>
          </cell>
          <cell r="E422">
            <v>585.70000000000005</v>
          </cell>
          <cell r="X422">
            <v>21289.191760348818</v>
          </cell>
        </row>
        <row r="423">
          <cell r="B423">
            <v>100.8</v>
          </cell>
          <cell r="E423">
            <v>586.1</v>
          </cell>
          <cell r="X423">
            <v>38063.314087838211</v>
          </cell>
        </row>
        <row r="424">
          <cell r="B424">
            <v>102.6</v>
          </cell>
          <cell r="E424">
            <v>586.29999999999995</v>
          </cell>
          <cell r="X424">
            <v>38874.862579934816</v>
          </cell>
        </row>
        <row r="425">
          <cell r="B425">
            <v>104.4</v>
          </cell>
          <cell r="E425">
            <v>587.4</v>
          </cell>
          <cell r="X425">
            <v>53385.206763004171</v>
          </cell>
        </row>
        <row r="426">
          <cell r="B426">
            <v>104.7</v>
          </cell>
          <cell r="E426">
            <v>589</v>
          </cell>
          <cell r="X426">
            <v>38688.488474766695</v>
          </cell>
        </row>
        <row r="427">
          <cell r="B427">
            <v>105.6</v>
          </cell>
          <cell r="E427">
            <v>590.4</v>
          </cell>
          <cell r="X427">
            <v>44990.331862145744</v>
          </cell>
        </row>
        <row r="428">
          <cell r="B428">
            <v>105.2</v>
          </cell>
          <cell r="E428">
            <v>590.70000000000005</v>
          </cell>
          <cell r="X428">
            <v>8592.1850785599418</v>
          </cell>
        </row>
        <row r="429">
          <cell r="B429">
            <v>102.8</v>
          </cell>
          <cell r="E429">
            <v>587.5</v>
          </cell>
          <cell r="X429">
            <v>0</v>
          </cell>
        </row>
        <row r="430">
          <cell r="B430">
            <v>98.3</v>
          </cell>
          <cell r="E430">
            <v>587</v>
          </cell>
          <cell r="X430">
            <v>0</v>
          </cell>
        </row>
        <row r="431">
          <cell r="B431">
            <v>96.1</v>
          </cell>
          <cell r="E431">
            <v>586.6</v>
          </cell>
          <cell r="X431">
            <v>0</v>
          </cell>
        </row>
        <row r="432">
          <cell r="B432">
            <v>95.2</v>
          </cell>
          <cell r="E432">
            <v>586.29999999999995</v>
          </cell>
          <cell r="X432">
            <v>0</v>
          </cell>
        </row>
        <row r="433">
          <cell r="B433">
            <v>93</v>
          </cell>
          <cell r="E433">
            <v>586.79999999999995</v>
          </cell>
          <cell r="X433">
            <v>0</v>
          </cell>
        </row>
        <row r="434">
          <cell r="B434">
            <v>89.3</v>
          </cell>
          <cell r="E434">
            <v>586.29999999999995</v>
          </cell>
          <cell r="X434">
            <v>0</v>
          </cell>
        </row>
        <row r="435">
          <cell r="B435">
            <v>88.7</v>
          </cell>
          <cell r="E435">
            <v>585.9</v>
          </cell>
          <cell r="X435">
            <v>0</v>
          </cell>
        </row>
        <row r="436">
          <cell r="B436">
            <v>86.7</v>
          </cell>
          <cell r="E436">
            <v>585.79999999999995</v>
          </cell>
          <cell r="X436">
            <v>0</v>
          </cell>
        </row>
        <row r="437">
          <cell r="B437">
            <v>85.2</v>
          </cell>
          <cell r="E437">
            <v>586.1</v>
          </cell>
          <cell r="X437">
            <v>0</v>
          </cell>
        </row>
        <row r="438">
          <cell r="B438">
            <v>82.9</v>
          </cell>
          <cell r="E438">
            <v>586.9</v>
          </cell>
          <cell r="X438">
            <v>0</v>
          </cell>
        </row>
        <row r="439">
          <cell r="B439">
            <v>81.400000000000006</v>
          </cell>
          <cell r="E439">
            <v>586.79999999999995</v>
          </cell>
          <cell r="X439">
            <v>0</v>
          </cell>
        </row>
        <row r="440">
          <cell r="B440">
            <v>78.599999999999994</v>
          </cell>
          <cell r="E440">
            <v>586.70000000000005</v>
          </cell>
          <cell r="X440">
            <v>0</v>
          </cell>
        </row>
        <row r="441">
          <cell r="B441">
            <v>78.099999999999994</v>
          </cell>
          <cell r="E441">
            <v>586.79999999999995</v>
          </cell>
          <cell r="X441">
            <v>172.10882973285152</v>
          </cell>
        </row>
        <row r="442">
          <cell r="B442">
            <v>78.900000000000006</v>
          </cell>
          <cell r="E442">
            <v>587.1</v>
          </cell>
          <cell r="X442">
            <v>17975.450757163133</v>
          </cell>
        </row>
        <row r="443">
          <cell r="B443">
            <v>79.900000000000006</v>
          </cell>
          <cell r="E443">
            <v>587.29999999999995</v>
          </cell>
          <cell r="X443">
            <v>19027.693126425867</v>
          </cell>
        </row>
        <row r="444">
          <cell r="B444">
            <v>81</v>
          </cell>
          <cell r="E444">
            <v>587.4</v>
          </cell>
          <cell r="X444">
            <v>19016.907491043032</v>
          </cell>
        </row>
        <row r="445">
          <cell r="B445">
            <v>82</v>
          </cell>
          <cell r="E445">
            <v>587.5</v>
          </cell>
          <cell r="X445">
            <v>18167.122646622342</v>
          </cell>
        </row>
        <row r="446">
          <cell r="B446">
            <v>84</v>
          </cell>
          <cell r="E446">
            <v>588</v>
          </cell>
          <cell r="X446">
            <v>36861.100614950614</v>
          </cell>
        </row>
        <row r="447">
          <cell r="B447">
            <v>84.7</v>
          </cell>
          <cell r="E447">
            <v>588.20000000000005</v>
          </cell>
          <cell r="X447">
            <v>16899.811046874078</v>
          </cell>
        </row>
        <row r="448">
          <cell r="B448">
            <v>85.6</v>
          </cell>
          <cell r="E448">
            <v>588.70000000000005</v>
          </cell>
          <cell r="X448">
            <v>24145.851251256652</v>
          </cell>
        </row>
        <row r="449">
          <cell r="B449">
            <v>85.1</v>
          </cell>
          <cell r="E449">
            <v>589</v>
          </cell>
          <cell r="X449">
            <v>3900.8411293601057</v>
          </cell>
        </row>
        <row r="450">
          <cell r="B450">
            <v>83.9</v>
          </cell>
          <cell r="E450">
            <v>589.20000000000005</v>
          </cell>
          <cell r="X450">
            <v>0</v>
          </cell>
        </row>
        <row r="451">
          <cell r="B451">
            <v>83.9</v>
          </cell>
          <cell r="E451">
            <v>589.1</v>
          </cell>
          <cell r="X451">
            <v>3696.1635743007455</v>
          </cell>
        </row>
        <row r="452">
          <cell r="B452">
            <v>80.5</v>
          </cell>
          <cell r="E452">
            <v>589.20000000000005</v>
          </cell>
          <cell r="X452">
            <v>0</v>
          </cell>
        </row>
        <row r="453">
          <cell r="B453">
            <v>79.3</v>
          </cell>
          <cell r="E453">
            <v>589.4</v>
          </cell>
          <cell r="X453">
            <v>0</v>
          </cell>
        </row>
        <row r="454">
          <cell r="B454">
            <v>79.8</v>
          </cell>
          <cell r="E454">
            <v>589.70000000000005</v>
          </cell>
          <cell r="X454">
            <v>14794.788571928962</v>
          </cell>
        </row>
        <row r="455">
          <cell r="B455">
            <v>80.900000000000006</v>
          </cell>
          <cell r="E455">
            <v>589.9</v>
          </cell>
          <cell r="X455">
            <v>20494.672345736595</v>
          </cell>
        </row>
        <row r="456">
          <cell r="B456">
            <v>82.4</v>
          </cell>
          <cell r="E456">
            <v>590</v>
          </cell>
          <cell r="X456">
            <v>24202.437608114502</v>
          </cell>
        </row>
        <row r="457">
          <cell r="B457">
            <v>82</v>
          </cell>
          <cell r="E457">
            <v>590.20000000000005</v>
          </cell>
          <cell r="X457">
            <v>3225.6510315995383</v>
          </cell>
        </row>
        <row r="458">
          <cell r="B458">
            <v>81.900000000000006</v>
          </cell>
          <cell r="E458">
            <v>590.29999999999995</v>
          </cell>
          <cell r="X458">
            <v>5214.2421620890018</v>
          </cell>
        </row>
        <row r="459">
          <cell r="B459">
            <v>79.8</v>
          </cell>
          <cell r="E459">
            <v>590.20000000000005</v>
          </cell>
          <cell r="X459">
            <v>0</v>
          </cell>
        </row>
        <row r="460">
          <cell r="B460">
            <v>77</v>
          </cell>
          <cell r="E460">
            <v>589.9</v>
          </cell>
          <cell r="X460">
            <v>0</v>
          </cell>
        </row>
        <row r="461">
          <cell r="B461">
            <v>76</v>
          </cell>
          <cell r="E461">
            <v>589.79999999999995</v>
          </cell>
          <cell r="X461">
            <v>0</v>
          </cell>
        </row>
        <row r="462">
          <cell r="B462">
            <v>75</v>
          </cell>
          <cell r="E462">
            <v>589.79999999999995</v>
          </cell>
          <cell r="X462">
            <v>0</v>
          </cell>
        </row>
        <row r="463">
          <cell r="B463">
            <v>74.599999999999994</v>
          </cell>
          <cell r="E463">
            <v>590</v>
          </cell>
          <cell r="X463">
            <v>2500.7310607261943</v>
          </cell>
        </row>
        <row r="464">
          <cell r="B464">
            <v>74.400000000000006</v>
          </cell>
          <cell r="E464">
            <v>590.1</v>
          </cell>
          <cell r="X464">
            <v>3093.4368481814881</v>
          </cell>
        </row>
        <row r="465">
          <cell r="B465">
            <v>75.400000000000006</v>
          </cell>
          <cell r="E465">
            <v>590.4</v>
          </cell>
          <cell r="X465">
            <v>19203.066077528238</v>
          </cell>
        </row>
        <row r="466">
          <cell r="B466">
            <v>77.599999999999994</v>
          </cell>
          <cell r="E466">
            <v>590.20000000000005</v>
          </cell>
          <cell r="X466">
            <v>25682.123458834387</v>
          </cell>
        </row>
        <row r="467">
          <cell r="B467">
            <v>78.7</v>
          </cell>
          <cell r="E467">
            <v>590.6</v>
          </cell>
          <cell r="X467">
            <v>22810.784862910012</v>
          </cell>
        </row>
        <row r="468">
          <cell r="B468">
            <v>81.8</v>
          </cell>
          <cell r="E468">
            <v>590.6</v>
          </cell>
          <cell r="X468">
            <v>41250.65743054264</v>
          </cell>
        </row>
        <row r="469">
          <cell r="B469">
            <v>80.2</v>
          </cell>
          <cell r="E469">
            <v>590.9</v>
          </cell>
          <cell r="X469">
            <v>0</v>
          </cell>
        </row>
        <row r="470">
          <cell r="B470">
            <v>76</v>
          </cell>
          <cell r="E470">
            <v>590.70000000000005</v>
          </cell>
          <cell r="X470">
            <v>0</v>
          </cell>
        </row>
        <row r="471">
          <cell r="B471">
            <v>72.3</v>
          </cell>
          <cell r="E471">
            <v>590.5</v>
          </cell>
          <cell r="X471">
            <v>0</v>
          </cell>
        </row>
        <row r="472">
          <cell r="B472">
            <v>69.400000000000006</v>
          </cell>
          <cell r="E472">
            <v>590.70000000000005</v>
          </cell>
          <cell r="X472">
            <v>0</v>
          </cell>
        </row>
        <row r="473">
          <cell r="B473">
            <v>67.3</v>
          </cell>
          <cell r="E473">
            <v>592.1</v>
          </cell>
          <cell r="X473">
            <v>4078.2862464898244</v>
          </cell>
        </row>
        <row r="474">
          <cell r="B474">
            <v>65.7</v>
          </cell>
          <cell r="E474">
            <v>593.4</v>
          </cell>
          <cell r="X474">
            <v>7492.8846018511485</v>
          </cell>
        </row>
        <row r="475">
          <cell r="B475">
            <v>63.4</v>
          </cell>
          <cell r="E475">
            <v>594.6</v>
          </cell>
          <cell r="X475">
            <v>0</v>
          </cell>
        </row>
        <row r="476">
          <cell r="B476">
            <v>62.7</v>
          </cell>
          <cell r="E476">
            <v>595.6</v>
          </cell>
          <cell r="X476">
            <v>11275.191664777933</v>
          </cell>
        </row>
        <row r="477">
          <cell r="B477">
            <v>57.3</v>
          </cell>
          <cell r="E477">
            <v>596.20000000000005</v>
          </cell>
          <cell r="X477">
            <v>0</v>
          </cell>
        </row>
        <row r="478">
          <cell r="B478">
            <v>55.9</v>
          </cell>
          <cell r="E478">
            <v>596.4</v>
          </cell>
          <cell r="X478">
            <v>0</v>
          </cell>
        </row>
        <row r="479">
          <cell r="B479">
            <v>51</v>
          </cell>
          <cell r="E479">
            <v>596.6</v>
          </cell>
          <cell r="X479">
            <v>0</v>
          </cell>
        </row>
        <row r="480">
          <cell r="B480">
            <v>50.7</v>
          </cell>
          <cell r="E480">
            <v>596.79999999999995</v>
          </cell>
          <cell r="X480">
            <v>2195.4469612309799</v>
          </cell>
        </row>
        <row r="481">
          <cell r="B481">
            <v>51</v>
          </cell>
          <cell r="E481">
            <v>597</v>
          </cell>
          <cell r="X481">
            <v>6576.6219638003477</v>
          </cell>
        </row>
        <row r="482">
          <cell r="B482">
            <v>50.4</v>
          </cell>
          <cell r="E482">
            <v>596.79999999999995</v>
          </cell>
          <cell r="X482">
            <v>0</v>
          </cell>
        </row>
        <row r="483">
          <cell r="B483">
            <v>50.4</v>
          </cell>
          <cell r="E483">
            <v>597</v>
          </cell>
          <cell r="X483">
            <v>4350.2620059655719</v>
          </cell>
        </row>
        <row r="484">
          <cell r="B484">
            <v>50.7</v>
          </cell>
          <cell r="E484">
            <v>596.79999999999995</v>
          </cell>
          <cell r="X484">
            <v>480.33903974298005</v>
          </cell>
        </row>
        <row r="485">
          <cell r="B485">
            <v>50.8</v>
          </cell>
          <cell r="E485">
            <v>596.79999999999995</v>
          </cell>
          <cell r="X485">
            <v>2064.63862166534</v>
          </cell>
        </row>
        <row r="486">
          <cell r="B486">
            <v>52</v>
          </cell>
          <cell r="E486">
            <v>596.9</v>
          </cell>
          <cell r="X486">
            <v>11875.942947983582</v>
          </cell>
        </row>
        <row r="487">
          <cell r="B487">
            <v>53.9</v>
          </cell>
          <cell r="E487">
            <v>597</v>
          </cell>
          <cell r="X487">
            <v>17745.053820343557</v>
          </cell>
        </row>
        <row r="488">
          <cell r="B488">
            <v>57.4</v>
          </cell>
          <cell r="E488">
            <v>596.9</v>
          </cell>
          <cell r="X488">
            <v>29187.498564540274</v>
          </cell>
        </row>
        <row r="489">
          <cell r="B489">
            <v>59.4</v>
          </cell>
          <cell r="E489">
            <v>597.20000000000005</v>
          </cell>
          <cell r="X489">
            <v>23536.522840181085</v>
          </cell>
        </row>
        <row r="490">
          <cell r="B490">
            <v>61.8</v>
          </cell>
          <cell r="E490">
            <v>597.1</v>
          </cell>
          <cell r="X490">
            <v>22020.299551876084</v>
          </cell>
        </row>
        <row r="491">
          <cell r="B491">
            <v>66.3</v>
          </cell>
          <cell r="E491">
            <v>596.70000000000005</v>
          </cell>
          <cell r="X491">
            <v>39634.073786859888</v>
          </cell>
        </row>
        <row r="492">
          <cell r="B492">
            <v>68.8</v>
          </cell>
          <cell r="E492">
            <v>595.9</v>
          </cell>
          <cell r="X492">
            <v>15730.587075044215</v>
          </cell>
        </row>
        <row r="493">
          <cell r="B493">
            <v>73</v>
          </cell>
          <cell r="E493">
            <v>595</v>
          </cell>
          <cell r="X493">
            <v>34233.739647142298</v>
          </cell>
        </row>
        <row r="494">
          <cell r="B494">
            <v>75.7</v>
          </cell>
          <cell r="E494">
            <v>594.1</v>
          </cell>
          <cell r="X494">
            <v>19797.248998406511</v>
          </cell>
        </row>
        <row r="495">
          <cell r="B495">
            <v>80.3</v>
          </cell>
          <cell r="E495">
            <v>593.1</v>
          </cell>
          <cell r="X495">
            <v>42854.75669088024</v>
          </cell>
        </row>
        <row r="496">
          <cell r="B496">
            <v>80.400000000000006</v>
          </cell>
          <cell r="E496">
            <v>592.20000000000005</v>
          </cell>
          <cell r="X496">
            <v>0</v>
          </cell>
        </row>
        <row r="497">
          <cell r="B497">
            <v>83.1</v>
          </cell>
          <cell r="E497">
            <v>591.5</v>
          </cell>
          <cell r="X497">
            <v>26812.617179224173</v>
          </cell>
        </row>
        <row r="498">
          <cell r="B498">
            <v>88.3</v>
          </cell>
          <cell r="E498">
            <v>591.20000000000005</v>
          </cell>
          <cell r="X498">
            <v>67521.069145861213</v>
          </cell>
        </row>
        <row r="499">
          <cell r="B499">
            <v>89.8</v>
          </cell>
          <cell r="E499">
            <v>591.1</v>
          </cell>
          <cell r="X499">
            <v>24171.959336077591</v>
          </cell>
        </row>
        <row r="500">
          <cell r="B500">
            <v>91.4</v>
          </cell>
          <cell r="E500">
            <v>591.70000000000005</v>
          </cell>
          <cell r="X500">
            <v>36710.783870659776</v>
          </cell>
        </row>
        <row r="501">
          <cell r="B501">
            <v>92.7</v>
          </cell>
          <cell r="E501">
            <v>591.70000000000005</v>
          </cell>
          <cell r="X501">
            <v>24254.999271080225</v>
          </cell>
        </row>
        <row r="502">
          <cell r="B502">
            <v>94.2</v>
          </cell>
          <cell r="E502">
            <v>591.5</v>
          </cell>
          <cell r="X502">
            <v>24554.178737751176</v>
          </cell>
        </row>
        <row r="503">
          <cell r="B503">
            <v>91.6</v>
          </cell>
          <cell r="E503">
            <v>591.9</v>
          </cell>
          <cell r="X503">
            <v>0</v>
          </cell>
        </row>
        <row r="504">
          <cell r="B504">
            <v>88.7</v>
          </cell>
          <cell r="E504">
            <v>591.6</v>
          </cell>
          <cell r="X504">
            <v>0</v>
          </cell>
        </row>
        <row r="505">
          <cell r="B505">
            <v>86.6</v>
          </cell>
          <cell r="E505">
            <v>590.9</v>
          </cell>
          <cell r="X505">
            <v>0</v>
          </cell>
        </row>
        <row r="506">
          <cell r="B506">
            <v>80.5</v>
          </cell>
          <cell r="E506">
            <v>590.1</v>
          </cell>
          <cell r="X506">
            <v>0</v>
          </cell>
        </row>
        <row r="507">
          <cell r="B507">
            <v>78</v>
          </cell>
          <cell r="E507">
            <v>589.5</v>
          </cell>
          <cell r="X507">
            <v>0</v>
          </cell>
        </row>
        <row r="508">
          <cell r="B508">
            <v>77.8</v>
          </cell>
          <cell r="E508">
            <v>589.4</v>
          </cell>
          <cell r="X508">
            <v>449.79883403442636</v>
          </cell>
        </row>
        <row r="509">
          <cell r="B509">
            <v>79.2</v>
          </cell>
          <cell r="E509">
            <v>588.70000000000005</v>
          </cell>
          <cell r="X509">
            <v>9794.8282043743966</v>
          </cell>
        </row>
        <row r="510">
          <cell r="B510">
            <v>79.5</v>
          </cell>
          <cell r="E510">
            <v>588.4</v>
          </cell>
          <cell r="X510">
            <v>3343.0877508111939</v>
          </cell>
        </row>
        <row r="511">
          <cell r="B511">
            <v>80.900000000000006</v>
          </cell>
          <cell r="E511">
            <v>588.5</v>
          </cell>
          <cell r="X511">
            <v>22465.475561532316</v>
          </cell>
        </row>
        <row r="512">
          <cell r="B512">
            <v>82.6</v>
          </cell>
          <cell r="E512">
            <v>588.4</v>
          </cell>
          <cell r="X512">
            <v>23639.431224899989</v>
          </cell>
        </row>
        <row r="513">
          <cell r="B513">
            <v>84.3</v>
          </cell>
          <cell r="E513">
            <v>588.6</v>
          </cell>
          <cell r="X513">
            <v>28869.949722416353</v>
          </cell>
        </row>
        <row r="514">
          <cell r="B514">
            <v>85.9</v>
          </cell>
          <cell r="E514">
            <v>588.79999999999995</v>
          </cell>
          <cell r="X514">
            <v>28323.295606497581</v>
          </cell>
        </row>
        <row r="515">
          <cell r="B515">
            <v>87.1</v>
          </cell>
          <cell r="E515">
            <v>589</v>
          </cell>
          <cell r="X515">
            <v>23832.69537682923</v>
          </cell>
        </row>
        <row r="516">
          <cell r="B516">
            <v>88.9</v>
          </cell>
          <cell r="E516">
            <v>588.70000000000005</v>
          </cell>
          <cell r="X516">
            <v>24616.678730493652</v>
          </cell>
        </row>
        <row r="517">
          <cell r="B517">
            <v>90.7</v>
          </cell>
          <cell r="E517">
            <v>588.9</v>
          </cell>
          <cell r="X517">
            <v>32976.330905232186</v>
          </cell>
        </row>
        <row r="518">
          <cell r="B518">
            <v>91.8</v>
          </cell>
          <cell r="E518">
            <v>588.79999999999995</v>
          </cell>
          <cell r="X518">
            <v>19746.064245788977</v>
          </cell>
        </row>
        <row r="519">
          <cell r="B519">
            <v>92.5</v>
          </cell>
          <cell r="E519">
            <v>588.4</v>
          </cell>
          <cell r="X519">
            <v>10149.096565716105</v>
          </cell>
        </row>
        <row r="520">
          <cell r="B520">
            <v>89.4</v>
          </cell>
          <cell r="E520">
            <v>588</v>
          </cell>
          <cell r="X520">
            <v>0</v>
          </cell>
        </row>
        <row r="521">
          <cell r="B521">
            <v>87.2</v>
          </cell>
          <cell r="E521">
            <v>587.70000000000005</v>
          </cell>
          <cell r="X521">
            <v>0</v>
          </cell>
        </row>
        <row r="522">
          <cell r="B522">
            <v>89.2</v>
          </cell>
          <cell r="E522">
            <v>587.5</v>
          </cell>
          <cell r="X522">
            <v>28823.580895649808</v>
          </cell>
        </row>
        <row r="523">
          <cell r="B523">
            <v>90</v>
          </cell>
          <cell r="E523">
            <v>587.70000000000005</v>
          </cell>
          <cell r="X523">
            <v>19748.354913883843</v>
          </cell>
        </row>
        <row r="524">
          <cell r="B524">
            <v>91.2</v>
          </cell>
          <cell r="E524">
            <v>588.29999999999995</v>
          </cell>
          <cell r="X524">
            <v>31405.715224749096</v>
          </cell>
        </row>
        <row r="525">
          <cell r="B525">
            <v>93</v>
          </cell>
          <cell r="E525">
            <v>588.4</v>
          </cell>
          <cell r="X525">
            <v>32557.161652833056</v>
          </cell>
        </row>
        <row r="526">
          <cell r="B526">
            <v>93.5</v>
          </cell>
          <cell r="E526">
            <v>588.4</v>
          </cell>
          <cell r="X526">
            <v>13843.093471290671</v>
          </cell>
        </row>
        <row r="527">
          <cell r="B527">
            <v>96.2</v>
          </cell>
          <cell r="E527">
            <v>588.5</v>
          </cell>
          <cell r="X527">
            <v>46531.065466155953</v>
          </cell>
        </row>
        <row r="528">
          <cell r="B528">
            <v>97</v>
          </cell>
          <cell r="E528">
            <v>588.5</v>
          </cell>
          <cell r="X528">
            <v>19076.098373730125</v>
          </cell>
        </row>
        <row r="529">
          <cell r="B529">
            <v>99.3</v>
          </cell>
          <cell r="E529">
            <v>589.5</v>
          </cell>
          <cell r="X529">
            <v>56303.840472522774</v>
          </cell>
        </row>
        <row r="530">
          <cell r="B530">
            <v>100.3</v>
          </cell>
          <cell r="E530">
            <v>589.5</v>
          </cell>
          <cell r="X530">
            <v>23148.374596477588</v>
          </cell>
        </row>
        <row r="531">
          <cell r="B531">
            <v>98.1</v>
          </cell>
          <cell r="E531">
            <v>589.29999999999995</v>
          </cell>
          <cell r="X531">
            <v>0</v>
          </cell>
        </row>
        <row r="532">
          <cell r="B532">
            <v>93.6</v>
          </cell>
          <cell r="E532">
            <v>589.29999999999995</v>
          </cell>
          <cell r="X532">
            <v>0</v>
          </cell>
        </row>
        <row r="533">
          <cell r="B533">
            <v>90.2</v>
          </cell>
          <cell r="E533">
            <v>589.1</v>
          </cell>
          <cell r="X533">
            <v>0</v>
          </cell>
        </row>
        <row r="534">
          <cell r="B534">
            <v>91.3</v>
          </cell>
          <cell r="E534">
            <v>588.5</v>
          </cell>
          <cell r="X534">
            <v>12006.180085622733</v>
          </cell>
        </row>
        <row r="535">
          <cell r="B535">
            <v>92.1</v>
          </cell>
          <cell r="E535">
            <v>588.29999999999995</v>
          </cell>
          <cell r="X535">
            <v>14375.276325353636</v>
          </cell>
        </row>
        <row r="536">
          <cell r="B536">
            <v>93.3</v>
          </cell>
          <cell r="E536">
            <v>588.20000000000005</v>
          </cell>
          <cell r="X536">
            <v>21648.397146915511</v>
          </cell>
        </row>
        <row r="537">
          <cell r="B537">
            <v>94.7</v>
          </cell>
          <cell r="E537">
            <v>588.5</v>
          </cell>
          <cell r="X537">
            <v>30960.398393558338</v>
          </cell>
        </row>
        <row r="538">
          <cell r="B538">
            <v>95.6</v>
          </cell>
          <cell r="E538">
            <v>589.1</v>
          </cell>
          <cell r="X538">
            <v>29036.787775115707</v>
          </cell>
        </row>
        <row r="539">
          <cell r="B539">
            <v>97.4</v>
          </cell>
          <cell r="E539">
            <v>589.20000000000005</v>
          </cell>
          <cell r="X539">
            <v>34705.353900199581</v>
          </cell>
        </row>
        <row r="540">
          <cell r="B540">
            <v>98.9</v>
          </cell>
          <cell r="E540">
            <v>589.1</v>
          </cell>
          <cell r="X540">
            <v>28184.505821939914</v>
          </cell>
        </row>
        <row r="541">
          <cell r="B541">
            <v>99.8</v>
          </cell>
          <cell r="E541">
            <v>589.9</v>
          </cell>
          <cell r="X541">
            <v>33621.940035398133</v>
          </cell>
        </row>
        <row r="542">
          <cell r="B542">
            <v>100.6</v>
          </cell>
          <cell r="E542">
            <v>589.9</v>
          </cell>
          <cell r="X542">
            <v>20380.08953233487</v>
          </cell>
        </row>
        <row r="543">
          <cell r="B543">
            <v>101.5</v>
          </cell>
          <cell r="E543">
            <v>590.1</v>
          </cell>
          <cell r="X543">
            <v>25200.861085092572</v>
          </cell>
        </row>
        <row r="544">
          <cell r="B544">
            <v>101.2</v>
          </cell>
          <cell r="E544">
            <v>589.70000000000005</v>
          </cell>
          <cell r="X544">
            <v>0</v>
          </cell>
        </row>
        <row r="545">
          <cell r="B545">
            <v>102.7</v>
          </cell>
          <cell r="E545">
            <v>589.5</v>
          </cell>
          <cell r="X545">
            <v>28471.326245002903</v>
          </cell>
        </row>
        <row r="546">
          <cell r="B546">
            <v>103</v>
          </cell>
          <cell r="E546">
            <v>589.9</v>
          </cell>
          <cell r="X546">
            <v>19966.33530074537</v>
          </cell>
        </row>
        <row r="547">
          <cell r="B547">
            <v>101.3</v>
          </cell>
          <cell r="E547">
            <v>589.20000000000005</v>
          </cell>
          <cell r="X547">
            <v>0</v>
          </cell>
        </row>
        <row r="548">
          <cell r="B548">
            <v>98.4</v>
          </cell>
          <cell r="E548">
            <v>590.20000000000005</v>
          </cell>
          <cell r="X548">
            <v>0</v>
          </cell>
        </row>
        <row r="549">
          <cell r="B549">
            <v>98.1</v>
          </cell>
          <cell r="E549">
            <v>590.9</v>
          </cell>
          <cell r="X549">
            <v>14634.658835030525</v>
          </cell>
        </row>
        <row r="550">
          <cell r="B550">
            <v>98.8</v>
          </cell>
          <cell r="E550">
            <v>590.20000000000005</v>
          </cell>
          <cell r="X550">
            <v>7698.8650333745045</v>
          </cell>
        </row>
        <row r="551">
          <cell r="B551">
            <v>98.3</v>
          </cell>
          <cell r="E551">
            <v>589.79999999999995</v>
          </cell>
          <cell r="X551">
            <v>0</v>
          </cell>
        </row>
        <row r="552">
          <cell r="B552">
            <v>101.5</v>
          </cell>
          <cell r="E552">
            <v>590.1</v>
          </cell>
          <cell r="X552">
            <v>60173.623827000782</v>
          </cell>
        </row>
        <row r="553">
          <cell r="B553">
            <v>102.2</v>
          </cell>
          <cell r="E553">
            <v>590.4</v>
          </cell>
          <cell r="X553">
            <v>24059.532938704822</v>
          </cell>
        </row>
        <row r="554">
          <cell r="B554">
            <v>104.5</v>
          </cell>
          <cell r="E554">
            <v>590.29999999999995</v>
          </cell>
          <cell r="X554">
            <v>42863.522217066224</v>
          </cell>
        </row>
        <row r="555">
          <cell r="B555">
            <v>104.1</v>
          </cell>
          <cell r="E555">
            <v>589.9</v>
          </cell>
          <cell r="X555">
            <v>0</v>
          </cell>
        </row>
        <row r="556">
          <cell r="B556">
            <v>104.1</v>
          </cell>
          <cell r="E556">
            <v>589.70000000000005</v>
          </cell>
          <cell r="X556">
            <v>6716.0191657517607</v>
          </cell>
        </row>
        <row r="557">
          <cell r="B557">
            <v>106.7</v>
          </cell>
          <cell r="E557">
            <v>589.70000000000005</v>
          </cell>
          <cell r="X557">
            <v>50310.295748269476</v>
          </cell>
        </row>
        <row r="558">
          <cell r="B558">
            <v>107.1</v>
          </cell>
          <cell r="E558">
            <v>590</v>
          </cell>
          <cell r="X558">
            <v>21307.072477296166</v>
          </cell>
        </row>
        <row r="559">
          <cell r="B559">
            <v>107.3</v>
          </cell>
          <cell r="E559">
            <v>590</v>
          </cell>
          <cell r="X559">
            <v>13743.492007566962</v>
          </cell>
        </row>
        <row r="560">
          <cell r="B560">
            <v>103.8</v>
          </cell>
          <cell r="E560">
            <v>590.79999999999995</v>
          </cell>
          <cell r="X560">
            <v>0</v>
          </cell>
        </row>
        <row r="561">
          <cell r="B561">
            <v>100.4</v>
          </cell>
          <cell r="E561">
            <v>591</v>
          </cell>
          <cell r="X561">
            <v>0</v>
          </cell>
        </row>
        <row r="562">
          <cell r="B562">
            <v>95.3</v>
          </cell>
          <cell r="E562">
            <v>590.29999999999995</v>
          </cell>
          <cell r="X562">
            <v>0</v>
          </cell>
        </row>
        <row r="563">
          <cell r="B563">
            <v>94.1</v>
          </cell>
          <cell r="E563">
            <v>589.70000000000005</v>
          </cell>
          <cell r="X563">
            <v>0</v>
          </cell>
        </row>
        <row r="564">
          <cell r="B564">
            <v>93.7</v>
          </cell>
          <cell r="E564">
            <v>589.6</v>
          </cell>
          <cell r="X564">
            <v>273.20283600788389</v>
          </cell>
        </row>
        <row r="565">
          <cell r="B565">
            <v>93</v>
          </cell>
          <cell r="E565">
            <v>588.79999999999995</v>
          </cell>
          <cell r="X565">
            <v>0</v>
          </cell>
        </row>
        <row r="566">
          <cell r="B566">
            <v>95.7</v>
          </cell>
          <cell r="E566">
            <v>588.70000000000005</v>
          </cell>
          <cell r="X566">
            <v>43221.751918873517</v>
          </cell>
        </row>
        <row r="567">
          <cell r="B567">
            <v>97.7</v>
          </cell>
          <cell r="E567">
            <v>588.6</v>
          </cell>
          <cell r="X567">
            <v>34648.256356157712</v>
          </cell>
        </row>
        <row r="568">
          <cell r="B568">
            <v>99</v>
          </cell>
          <cell r="E568">
            <v>589.4</v>
          </cell>
          <cell r="X568">
            <v>38977.739528341983</v>
          </cell>
        </row>
        <row r="569">
          <cell r="B569">
            <v>101.4</v>
          </cell>
          <cell r="E569">
            <v>589.4</v>
          </cell>
          <cell r="X569">
            <v>43966.925553039357</v>
          </cell>
        </row>
        <row r="570">
          <cell r="B570">
            <v>103.5</v>
          </cell>
          <cell r="E570">
            <v>589.1</v>
          </cell>
          <cell r="X570">
            <v>36276.366746043837</v>
          </cell>
        </row>
        <row r="571">
          <cell r="B571">
            <v>105.2</v>
          </cell>
          <cell r="E571">
            <v>589.9</v>
          </cell>
          <cell r="X571">
            <v>47795.654985359768</v>
          </cell>
        </row>
        <row r="572">
          <cell r="B572">
            <v>104.4</v>
          </cell>
          <cell r="E572">
            <v>590.1</v>
          </cell>
          <cell r="X572">
            <v>903.80572712550202</v>
          </cell>
        </row>
        <row r="573">
          <cell r="B573">
            <v>105.5</v>
          </cell>
          <cell r="E573">
            <v>589.79999999999995</v>
          </cell>
          <cell r="X573">
            <v>22266.919078581079</v>
          </cell>
        </row>
        <row r="574">
          <cell r="B574">
            <v>107.7</v>
          </cell>
          <cell r="E574">
            <v>590.6</v>
          </cell>
          <cell r="X574">
            <v>56828.065674793281</v>
          </cell>
        </row>
        <row r="575">
          <cell r="B575">
            <v>105</v>
          </cell>
          <cell r="E575">
            <v>590.20000000000005</v>
          </cell>
          <cell r="X575">
            <v>0</v>
          </cell>
        </row>
        <row r="576">
          <cell r="B576">
            <v>100.9</v>
          </cell>
          <cell r="E576">
            <v>589.79999999999995</v>
          </cell>
          <cell r="X576">
            <v>0</v>
          </cell>
        </row>
        <row r="577">
          <cell r="B577">
            <v>97.1</v>
          </cell>
          <cell r="E577">
            <v>589.70000000000005</v>
          </cell>
          <cell r="X577">
            <v>0</v>
          </cell>
        </row>
        <row r="578">
          <cell r="B578">
            <v>96.4</v>
          </cell>
          <cell r="E578">
            <v>588.79999999999995</v>
          </cell>
          <cell r="X578">
            <v>0</v>
          </cell>
        </row>
        <row r="579">
          <cell r="B579">
            <v>96.1</v>
          </cell>
          <cell r="E579">
            <v>588.79999999999995</v>
          </cell>
          <cell r="X579">
            <v>3586.3778384718407</v>
          </cell>
        </row>
        <row r="580">
          <cell r="B580">
            <v>97.3</v>
          </cell>
          <cell r="E580">
            <v>588.9</v>
          </cell>
          <cell r="X580">
            <v>26280.151986183912</v>
          </cell>
        </row>
        <row r="581">
          <cell r="B581">
            <v>99.3</v>
          </cell>
          <cell r="E581">
            <v>588.6</v>
          </cell>
          <cell r="X581">
            <v>32490.186964985995</v>
          </cell>
        </row>
        <row r="582">
          <cell r="B582">
            <v>101.2</v>
          </cell>
          <cell r="E582">
            <v>588.29999999999995</v>
          </cell>
          <cell r="X582">
            <v>32063.832805857757</v>
          </cell>
        </row>
        <row r="583">
          <cell r="B583">
            <v>102.9</v>
          </cell>
          <cell r="E583">
            <v>588.70000000000005</v>
          </cell>
          <cell r="X583">
            <v>40572.783072056896</v>
          </cell>
        </row>
        <row r="584">
          <cell r="B584">
            <v>103.4</v>
          </cell>
          <cell r="E584">
            <v>588.79999999999995</v>
          </cell>
          <cell r="X584">
            <v>18504.081500203203</v>
          </cell>
        </row>
        <row r="585">
          <cell r="B585">
            <v>103.8</v>
          </cell>
          <cell r="E585">
            <v>589.1</v>
          </cell>
          <cell r="X585">
            <v>20187.368429982915</v>
          </cell>
        </row>
        <row r="586">
          <cell r="B586">
            <v>103</v>
          </cell>
          <cell r="E586">
            <v>589.1</v>
          </cell>
          <cell r="X586">
            <v>0</v>
          </cell>
        </row>
        <row r="587">
          <cell r="B587">
            <v>100.5</v>
          </cell>
          <cell r="E587">
            <v>588.1</v>
          </cell>
          <cell r="X587">
            <v>0</v>
          </cell>
        </row>
        <row r="588">
          <cell r="B588">
            <v>98.2</v>
          </cell>
          <cell r="E588">
            <v>587</v>
          </cell>
          <cell r="X588">
            <v>0</v>
          </cell>
        </row>
        <row r="589">
          <cell r="B589">
            <v>95.9</v>
          </cell>
          <cell r="E589">
            <v>585.79999999999995</v>
          </cell>
          <cell r="X589">
            <v>0</v>
          </cell>
        </row>
        <row r="590">
          <cell r="B590">
            <v>95.9</v>
          </cell>
          <cell r="E590">
            <v>585.6</v>
          </cell>
          <cell r="X590">
            <v>4636.9505195407355</v>
          </cell>
        </row>
        <row r="591">
          <cell r="B591">
            <v>94.1</v>
          </cell>
          <cell r="E591">
            <v>585.70000000000005</v>
          </cell>
          <cell r="X591">
            <v>0</v>
          </cell>
        </row>
        <row r="592">
          <cell r="B592">
            <v>95.1</v>
          </cell>
          <cell r="E592">
            <v>586.70000000000005</v>
          </cell>
          <cell r="X592">
            <v>36258.976475718431</v>
          </cell>
        </row>
        <row r="593">
          <cell r="B593">
            <v>96.4</v>
          </cell>
          <cell r="E593">
            <v>585.9</v>
          </cell>
          <cell r="X593">
            <v>13706.011650740988</v>
          </cell>
        </row>
        <row r="594">
          <cell r="B594">
            <v>98.8</v>
          </cell>
          <cell r="E594">
            <v>585.6</v>
          </cell>
          <cell r="X594">
            <v>37904.358989444612</v>
          </cell>
        </row>
        <row r="595">
          <cell r="B595">
            <v>99.8</v>
          </cell>
          <cell r="E595">
            <v>585.4</v>
          </cell>
          <cell r="X595">
            <v>19923.906735522847</v>
          </cell>
        </row>
        <row r="596">
          <cell r="B596">
            <v>100.7</v>
          </cell>
          <cell r="E596">
            <v>585.20000000000005</v>
          </cell>
          <cell r="X596">
            <v>18835.206790065487</v>
          </cell>
        </row>
        <row r="597">
          <cell r="B597">
            <v>100.4</v>
          </cell>
          <cell r="E597">
            <v>586.4</v>
          </cell>
          <cell r="X597">
            <v>22709.96228718432</v>
          </cell>
        </row>
        <row r="598">
          <cell r="B598">
            <v>100.5</v>
          </cell>
          <cell r="E598">
            <v>587.6</v>
          </cell>
          <cell r="X598">
            <v>28465.353190246104</v>
          </cell>
        </row>
        <row r="599">
          <cell r="B599">
            <v>101.2</v>
          </cell>
          <cell r="E599">
            <v>586.70000000000005</v>
          </cell>
          <cell r="X599">
            <v>5520.1770423312901</v>
          </cell>
        </row>
        <row r="600">
          <cell r="B600">
            <v>102.8</v>
          </cell>
          <cell r="E600">
            <v>584.4</v>
          </cell>
          <cell r="X600">
            <v>0</v>
          </cell>
        </row>
        <row r="601">
          <cell r="B601">
            <v>103</v>
          </cell>
          <cell r="E601">
            <v>583.79999999999995</v>
          </cell>
          <cell r="X601">
            <v>3302.6148254652521</v>
          </cell>
        </row>
        <row r="602">
          <cell r="B602">
            <v>101.8</v>
          </cell>
          <cell r="E602">
            <v>583.6</v>
          </cell>
          <cell r="X602">
            <v>0</v>
          </cell>
        </row>
        <row r="603">
          <cell r="B603">
            <v>100.9</v>
          </cell>
          <cell r="E603">
            <v>583.1</v>
          </cell>
          <cell r="X603">
            <v>0</v>
          </cell>
        </row>
        <row r="604">
          <cell r="B604">
            <v>100.9</v>
          </cell>
          <cell r="E604">
            <v>582.79999999999995</v>
          </cell>
          <cell r="X604">
            <v>4343.6351936443589</v>
          </cell>
        </row>
        <row r="605">
          <cell r="B605">
            <v>103.4</v>
          </cell>
          <cell r="E605">
            <v>583</v>
          </cell>
          <cell r="X605">
            <v>49676.286941271479</v>
          </cell>
        </row>
        <row r="606">
          <cell r="B606">
            <v>106.7</v>
          </cell>
          <cell r="E606">
            <v>583.20000000000005</v>
          </cell>
          <cell r="X606">
            <v>64026.126757156344</v>
          </cell>
        </row>
        <row r="607">
          <cell r="B607">
            <v>109.8</v>
          </cell>
          <cell r="E607">
            <v>583</v>
          </cell>
          <cell r="X607">
            <v>57269.537400169946</v>
          </cell>
        </row>
        <row r="608">
          <cell r="B608">
            <v>112.3</v>
          </cell>
          <cell r="E608">
            <v>583.70000000000005</v>
          </cell>
          <cell r="X608">
            <v>63014.18541789196</v>
          </cell>
        </row>
        <row r="609">
          <cell r="B609">
            <v>115.3</v>
          </cell>
          <cell r="E609">
            <v>585.1</v>
          </cell>
          <cell r="X609">
            <v>83821.015835913451</v>
          </cell>
        </row>
        <row r="610">
          <cell r="B610">
            <v>118.7</v>
          </cell>
          <cell r="E610">
            <v>587.29999999999995</v>
          </cell>
          <cell r="X610">
            <v>105193.58042714227</v>
          </cell>
        </row>
        <row r="611">
          <cell r="B611">
            <v>119.7</v>
          </cell>
          <cell r="E611">
            <v>588.20000000000005</v>
          </cell>
          <cell r="X611">
            <v>45519.907306770961</v>
          </cell>
        </row>
        <row r="612">
          <cell r="B612">
            <v>121.5</v>
          </cell>
          <cell r="E612">
            <v>586.29999999999995</v>
          </cell>
          <cell r="X612">
            <v>18137.232459854436</v>
          </cell>
        </row>
        <row r="613">
          <cell r="B613">
            <v>122.7</v>
          </cell>
          <cell r="E613">
            <v>587.5</v>
          </cell>
          <cell r="X613">
            <v>55113.349533706467</v>
          </cell>
        </row>
        <row r="614">
          <cell r="B614">
            <v>123.7</v>
          </cell>
          <cell r="E614">
            <v>586.29999999999995</v>
          </cell>
          <cell r="X614">
            <v>15810.172573438769</v>
          </cell>
        </row>
        <row r="615">
          <cell r="B615">
            <v>122.2</v>
          </cell>
          <cell r="E615">
            <v>584.9</v>
          </cell>
          <cell r="X615">
            <v>0</v>
          </cell>
        </row>
        <row r="616">
          <cell r="B616">
            <v>122.1</v>
          </cell>
          <cell r="E616">
            <v>585.20000000000005</v>
          </cell>
          <cell r="X616">
            <v>18414.668183254391</v>
          </cell>
        </row>
        <row r="617">
          <cell r="B617">
            <v>120.5</v>
          </cell>
          <cell r="E617">
            <v>585.79999999999995</v>
          </cell>
          <cell r="X617">
            <v>0</v>
          </cell>
        </row>
        <row r="618">
          <cell r="B618">
            <v>119.1</v>
          </cell>
          <cell r="E618">
            <v>585</v>
          </cell>
          <cell r="X618">
            <v>0</v>
          </cell>
        </row>
        <row r="619">
          <cell r="B619">
            <v>117.9</v>
          </cell>
          <cell r="E619">
            <v>585.1</v>
          </cell>
          <cell r="X619">
            <v>0</v>
          </cell>
        </row>
        <row r="620">
          <cell r="B620">
            <v>117.9</v>
          </cell>
          <cell r="E620">
            <v>584.6</v>
          </cell>
          <cell r="X620">
            <v>6469.3412174970717</v>
          </cell>
        </row>
        <row r="621">
          <cell r="B621">
            <v>118</v>
          </cell>
          <cell r="E621">
            <v>584.9</v>
          </cell>
          <cell r="X621">
            <v>20359.793265800334</v>
          </cell>
        </row>
        <row r="622">
          <cell r="B622">
            <v>116.8</v>
          </cell>
          <cell r="E622">
            <v>584.79999999999995</v>
          </cell>
          <cell r="X622">
            <v>0</v>
          </cell>
        </row>
        <row r="623">
          <cell r="B623">
            <v>115.5</v>
          </cell>
          <cell r="E623">
            <v>584.70000000000005</v>
          </cell>
          <cell r="X623">
            <v>0</v>
          </cell>
        </row>
        <row r="624">
          <cell r="B624">
            <v>112.4</v>
          </cell>
          <cell r="E624">
            <v>584.70000000000005</v>
          </cell>
          <cell r="X624">
            <v>0</v>
          </cell>
        </row>
        <row r="625">
          <cell r="B625">
            <v>111.2</v>
          </cell>
          <cell r="E625">
            <v>583.1</v>
          </cell>
          <cell r="X625">
            <v>0</v>
          </cell>
        </row>
        <row r="626">
          <cell r="B626">
            <v>111.7</v>
          </cell>
          <cell r="E626">
            <v>582.70000000000005</v>
          </cell>
          <cell r="X626">
            <v>13948.817182963496</v>
          </cell>
        </row>
        <row r="627">
          <cell r="B627">
            <v>113</v>
          </cell>
          <cell r="E627">
            <v>582.79999999999995</v>
          </cell>
          <cell r="X627">
            <v>35014.071534582625</v>
          </cell>
        </row>
        <row r="628">
          <cell r="B628">
            <v>112.2</v>
          </cell>
          <cell r="E628">
            <v>583.6</v>
          </cell>
          <cell r="X628">
            <v>11478.468634956625</v>
          </cell>
        </row>
        <row r="629">
          <cell r="B629">
            <v>114.7</v>
          </cell>
          <cell r="E629">
            <v>583.79999999999995</v>
          </cell>
          <cell r="X629">
            <v>57143.145611786305</v>
          </cell>
        </row>
        <row r="630">
          <cell r="B630">
            <v>115.7</v>
          </cell>
          <cell r="E630">
            <v>583.5</v>
          </cell>
          <cell r="X630">
            <v>25376.582907950851</v>
          </cell>
        </row>
        <row r="631">
          <cell r="B631">
            <v>116.6</v>
          </cell>
          <cell r="E631">
            <v>583.4</v>
          </cell>
          <cell r="X631">
            <v>27166.892298998522</v>
          </cell>
        </row>
        <row r="632">
          <cell r="B632">
            <v>117.5</v>
          </cell>
          <cell r="E632">
            <v>583.79999999999995</v>
          </cell>
          <cell r="X632">
            <v>35168.851187697175</v>
          </cell>
        </row>
        <row r="633">
          <cell r="B633">
            <v>117.8</v>
          </cell>
          <cell r="E633">
            <v>584.79999999999995</v>
          </cell>
          <cell r="X633">
            <v>34287.782953586277</v>
          </cell>
        </row>
        <row r="634">
          <cell r="B634">
            <v>116.9</v>
          </cell>
          <cell r="E634">
            <v>585.5</v>
          </cell>
          <cell r="X634">
            <v>9302.3965778896163</v>
          </cell>
        </row>
        <row r="635">
          <cell r="B635">
            <v>116.1</v>
          </cell>
          <cell r="E635">
            <v>584.9</v>
          </cell>
          <cell r="X635">
            <v>0</v>
          </cell>
        </row>
        <row r="636">
          <cell r="B636">
            <v>115.1</v>
          </cell>
          <cell r="E636">
            <v>585.20000000000005</v>
          </cell>
          <cell r="X636">
            <v>1167.9049009899609</v>
          </cell>
        </row>
        <row r="637">
          <cell r="B637">
            <v>112.3</v>
          </cell>
          <cell r="E637">
            <v>585.79999999999995</v>
          </cell>
          <cell r="X637">
            <v>0</v>
          </cell>
        </row>
        <row r="638">
          <cell r="B638">
            <v>110.9</v>
          </cell>
          <cell r="E638">
            <v>585.20000000000005</v>
          </cell>
          <cell r="X638">
            <v>0</v>
          </cell>
        </row>
        <row r="639">
          <cell r="B639">
            <v>111.4</v>
          </cell>
          <cell r="E639">
            <v>585.70000000000005</v>
          </cell>
          <cell r="X639">
            <v>27485.535351816183</v>
          </cell>
        </row>
        <row r="640">
          <cell r="B640">
            <v>112.4</v>
          </cell>
          <cell r="E640">
            <v>586.6</v>
          </cell>
          <cell r="X640">
            <v>41975.575050146625</v>
          </cell>
        </row>
        <row r="641">
          <cell r="B641">
            <v>112.5</v>
          </cell>
          <cell r="E641">
            <v>586.9</v>
          </cell>
          <cell r="X641">
            <v>18429.156560123443</v>
          </cell>
        </row>
        <row r="642">
          <cell r="B642">
            <v>113.1</v>
          </cell>
          <cell r="E642">
            <v>587.6</v>
          </cell>
          <cell r="X642">
            <v>32802.109457006954</v>
          </cell>
        </row>
        <row r="643">
          <cell r="B643">
            <v>113.1</v>
          </cell>
          <cell r="E643">
            <v>587.6</v>
          </cell>
          <cell r="X643">
            <v>12448.368854820132</v>
          </cell>
        </row>
        <row r="644">
          <cell r="B644">
            <v>111.7</v>
          </cell>
          <cell r="E644">
            <v>588.20000000000005</v>
          </cell>
          <cell r="X644">
            <v>0</v>
          </cell>
        </row>
        <row r="645">
          <cell r="B645">
            <v>112.5</v>
          </cell>
          <cell r="E645">
            <v>590.20000000000005</v>
          </cell>
          <cell r="X645">
            <v>55415.012944512302</v>
          </cell>
        </row>
        <row r="646">
          <cell r="B646">
            <v>112.5</v>
          </cell>
          <cell r="E646">
            <v>591.1</v>
          </cell>
          <cell r="X646">
            <v>25934.096243086831</v>
          </cell>
        </row>
        <row r="647">
          <cell r="B647">
            <v>112.7</v>
          </cell>
          <cell r="E647">
            <v>587.6</v>
          </cell>
          <cell r="X647">
            <v>0</v>
          </cell>
        </row>
        <row r="648">
          <cell r="B648">
            <v>113.1</v>
          </cell>
          <cell r="E648">
            <v>586.4</v>
          </cell>
          <cell r="X648">
            <v>740.85287402497943</v>
          </cell>
        </row>
        <row r="649">
          <cell r="B649">
            <v>112.7</v>
          </cell>
          <cell r="E649">
            <v>586.70000000000005</v>
          </cell>
          <cell r="X649">
            <v>10417.857388577095</v>
          </cell>
        </row>
        <row r="650">
          <cell r="B650">
            <v>112.8</v>
          </cell>
          <cell r="E650">
            <v>587.4</v>
          </cell>
          <cell r="X650">
            <v>24606.957001240844</v>
          </cell>
        </row>
        <row r="651">
          <cell r="B651">
            <v>112.4</v>
          </cell>
          <cell r="E651">
            <v>586.9</v>
          </cell>
          <cell r="X651">
            <v>0</v>
          </cell>
        </row>
        <row r="652">
          <cell r="B652">
            <v>113</v>
          </cell>
          <cell r="E652">
            <v>585.9</v>
          </cell>
          <cell r="X652">
            <v>6990.3904876487231</v>
          </cell>
        </row>
        <row r="653">
          <cell r="B653">
            <v>114.1</v>
          </cell>
          <cell r="E653">
            <v>585.6</v>
          </cell>
          <cell r="X653">
            <v>26251.704268675468</v>
          </cell>
        </row>
        <row r="654">
          <cell r="B654">
            <v>115.1</v>
          </cell>
          <cell r="E654">
            <v>585.1</v>
          </cell>
          <cell r="X654">
            <v>22060.838777752779</v>
          </cell>
        </row>
        <row r="655">
          <cell r="B655">
            <v>116.2</v>
          </cell>
          <cell r="E655">
            <v>584.9</v>
          </cell>
          <cell r="X655">
            <v>28801.764358112941</v>
          </cell>
        </row>
        <row r="656">
          <cell r="B656">
            <v>117</v>
          </cell>
          <cell r="E656">
            <v>584.29999999999995</v>
          </cell>
          <cell r="X656">
            <v>18101.394501786934</v>
          </cell>
        </row>
        <row r="657">
          <cell r="B657">
            <v>116.4</v>
          </cell>
          <cell r="E657">
            <v>583.79999999999995</v>
          </cell>
          <cell r="X657">
            <v>0</v>
          </cell>
        </row>
        <row r="658">
          <cell r="B658">
            <v>114</v>
          </cell>
          <cell r="E658">
            <v>583.70000000000005</v>
          </cell>
          <cell r="X658">
            <v>0</v>
          </cell>
        </row>
        <row r="659">
          <cell r="B659">
            <v>111.1</v>
          </cell>
          <cell r="E659">
            <v>582.29999999999995</v>
          </cell>
          <cell r="X659">
            <v>0</v>
          </cell>
        </row>
        <row r="660">
          <cell r="B660">
            <v>110.6</v>
          </cell>
          <cell r="E660">
            <v>582</v>
          </cell>
          <cell r="X660">
            <v>0</v>
          </cell>
        </row>
        <row r="661">
          <cell r="B661">
            <v>111.3</v>
          </cell>
          <cell r="E661">
            <v>582</v>
          </cell>
          <cell r="X661">
            <v>23057.461227599877</v>
          </cell>
        </row>
        <row r="662">
          <cell r="B662">
            <v>113.1</v>
          </cell>
          <cell r="E662">
            <v>581.20000000000005</v>
          </cell>
          <cell r="X662">
            <v>29605.954556479846</v>
          </cell>
        </row>
        <row r="663">
          <cell r="B663">
            <v>115.2</v>
          </cell>
          <cell r="E663">
            <v>581</v>
          </cell>
          <cell r="X663">
            <v>44853.76762865558</v>
          </cell>
        </row>
        <row r="664">
          <cell r="B664">
            <v>115.2</v>
          </cell>
          <cell r="E664">
            <v>579.70000000000005</v>
          </cell>
          <cell r="X664">
            <v>0</v>
          </cell>
        </row>
        <row r="665">
          <cell r="B665">
            <v>113.9</v>
          </cell>
          <cell r="E665">
            <v>578.9</v>
          </cell>
          <cell r="X665">
            <v>0</v>
          </cell>
        </row>
        <row r="666">
          <cell r="B666">
            <v>113</v>
          </cell>
          <cell r="E666">
            <v>577.79999999999995</v>
          </cell>
          <cell r="X666">
            <v>0</v>
          </cell>
        </row>
        <row r="667">
          <cell r="B667">
            <v>112.2</v>
          </cell>
          <cell r="E667">
            <v>577.70000000000005</v>
          </cell>
          <cell r="X667">
            <v>0</v>
          </cell>
        </row>
        <row r="668">
          <cell r="B668">
            <v>114.2</v>
          </cell>
          <cell r="E668">
            <v>577.70000000000005</v>
          </cell>
          <cell r="X668">
            <v>45593.282111345783</v>
          </cell>
        </row>
        <row r="669">
          <cell r="B669">
            <v>117.1</v>
          </cell>
          <cell r="E669">
            <v>577.9</v>
          </cell>
          <cell r="X669">
            <v>65540.44210011026</v>
          </cell>
        </row>
        <row r="670">
          <cell r="B670">
            <v>120</v>
          </cell>
          <cell r="E670">
            <v>577.1</v>
          </cell>
          <cell r="X670">
            <v>52760.775886389682</v>
          </cell>
        </row>
        <row r="671">
          <cell r="B671">
            <v>122.4</v>
          </cell>
          <cell r="E671">
            <v>577</v>
          </cell>
          <cell r="X671">
            <v>56378.556793399577</v>
          </cell>
        </row>
        <row r="672">
          <cell r="B672">
            <v>124.1</v>
          </cell>
          <cell r="E672">
            <v>579.5</v>
          </cell>
          <cell r="X672">
            <v>84311.959336245767</v>
          </cell>
        </row>
        <row r="673">
          <cell r="B673">
            <v>125.3</v>
          </cell>
          <cell r="E673">
            <v>582.4</v>
          </cell>
          <cell r="X673">
            <v>82162.685960663875</v>
          </cell>
        </row>
        <row r="674">
          <cell r="B674">
            <v>125.9</v>
          </cell>
          <cell r="E674">
            <v>580.5</v>
          </cell>
          <cell r="X674">
            <v>0</v>
          </cell>
        </row>
        <row r="675">
          <cell r="B675">
            <v>126.3</v>
          </cell>
          <cell r="E675">
            <v>579.1</v>
          </cell>
          <cell r="X675">
            <v>3260.2213102850483</v>
          </cell>
        </row>
        <row r="676">
          <cell r="B676">
            <v>126.8</v>
          </cell>
          <cell r="E676">
            <v>579.20000000000005</v>
          </cell>
          <cell r="X676">
            <v>28066.877206053061</v>
          </cell>
        </row>
        <row r="677">
          <cell r="B677">
            <v>127.3</v>
          </cell>
          <cell r="E677">
            <v>579.6</v>
          </cell>
          <cell r="X677">
            <v>32859.608331664727</v>
          </cell>
        </row>
        <row r="678">
          <cell r="B678">
            <v>127.7</v>
          </cell>
          <cell r="E678">
            <v>580.29999999999995</v>
          </cell>
          <cell r="X678">
            <v>35775.29064906147</v>
          </cell>
        </row>
        <row r="679">
          <cell r="B679">
            <v>126.2</v>
          </cell>
          <cell r="E679">
            <v>579.6</v>
          </cell>
          <cell r="X679">
            <v>0</v>
          </cell>
        </row>
        <row r="680">
          <cell r="B680">
            <v>121.6</v>
          </cell>
          <cell r="E680">
            <v>580</v>
          </cell>
          <cell r="X680">
            <v>0</v>
          </cell>
        </row>
        <row r="681">
          <cell r="B681">
            <v>115.9</v>
          </cell>
          <cell r="E681">
            <v>579.79999999999995</v>
          </cell>
          <cell r="X681">
            <v>0</v>
          </cell>
        </row>
        <row r="682">
          <cell r="B682">
            <v>111.8</v>
          </cell>
          <cell r="E682">
            <v>578.4</v>
          </cell>
          <cell r="X682">
            <v>0</v>
          </cell>
        </row>
        <row r="683">
          <cell r="B683">
            <v>110.7</v>
          </cell>
          <cell r="E683">
            <v>577.79999999999995</v>
          </cell>
          <cell r="X683">
            <v>0</v>
          </cell>
        </row>
        <row r="684">
          <cell r="B684">
            <v>111.3</v>
          </cell>
          <cell r="E684">
            <v>577.4</v>
          </cell>
          <cell r="X684">
            <v>15394.480363030954</v>
          </cell>
        </row>
        <row r="685">
          <cell r="B685">
            <v>112.2</v>
          </cell>
          <cell r="E685">
            <v>577.6</v>
          </cell>
          <cell r="X685">
            <v>29682.657780327849</v>
          </cell>
        </row>
        <row r="686">
          <cell r="B686">
            <v>112.8</v>
          </cell>
          <cell r="E686">
            <v>577.70000000000005</v>
          </cell>
          <cell r="X686">
            <v>23582.778451658924</v>
          </cell>
        </row>
        <row r="687">
          <cell r="B687">
            <v>113.8</v>
          </cell>
          <cell r="E687">
            <v>578.1</v>
          </cell>
          <cell r="X687">
            <v>35066.793499895997</v>
          </cell>
        </row>
        <row r="688">
          <cell r="B688">
            <v>114.4</v>
          </cell>
          <cell r="E688">
            <v>578.29999999999995</v>
          </cell>
          <cell r="X688">
            <v>25760.388597891615</v>
          </cell>
        </row>
        <row r="689">
          <cell r="B689">
            <v>115.4</v>
          </cell>
          <cell r="E689">
            <v>579.6</v>
          </cell>
          <cell r="X689">
            <v>49439.517411005669</v>
          </cell>
        </row>
        <row r="690">
          <cell r="B690">
            <v>116.2</v>
          </cell>
          <cell r="E690">
            <v>580.4</v>
          </cell>
          <cell r="X690">
            <v>38943.533167446098</v>
          </cell>
        </row>
        <row r="691">
          <cell r="B691">
            <v>116.2</v>
          </cell>
          <cell r="E691">
            <v>581.1</v>
          </cell>
          <cell r="X691">
            <v>24122.307176419548</v>
          </cell>
        </row>
        <row r="692">
          <cell r="B692">
            <v>115.9</v>
          </cell>
          <cell r="E692">
            <v>582.20000000000005</v>
          </cell>
          <cell r="X692">
            <v>25125.49353435458</v>
          </cell>
        </row>
        <row r="693">
          <cell r="B693">
            <v>111.7</v>
          </cell>
          <cell r="E693">
            <v>582.5</v>
          </cell>
          <cell r="X693">
            <v>0</v>
          </cell>
        </row>
        <row r="694">
          <cell r="B694">
            <v>105.4</v>
          </cell>
          <cell r="E694">
            <v>582.20000000000005</v>
          </cell>
          <cell r="X694">
            <v>0</v>
          </cell>
        </row>
        <row r="695">
          <cell r="B695">
            <v>100.2</v>
          </cell>
          <cell r="E695">
            <v>581.4</v>
          </cell>
          <cell r="X695">
            <v>0</v>
          </cell>
        </row>
        <row r="696">
          <cell r="B696">
            <v>97.6</v>
          </cell>
          <cell r="E696">
            <v>580.79999999999995</v>
          </cell>
          <cell r="X696">
            <v>0</v>
          </cell>
        </row>
        <row r="697">
          <cell r="B697">
            <v>99.9</v>
          </cell>
          <cell r="E697">
            <v>580.79999999999995</v>
          </cell>
          <cell r="X697">
            <v>41631.125591259064</v>
          </cell>
        </row>
        <row r="698">
          <cell r="B698">
            <v>101.3</v>
          </cell>
          <cell r="E698">
            <v>580.5</v>
          </cell>
          <cell r="X698">
            <v>24835.590721112945</v>
          </cell>
        </row>
        <row r="699">
          <cell r="B699">
            <v>98.9</v>
          </cell>
          <cell r="E699">
            <v>580.29999999999995</v>
          </cell>
          <cell r="X699">
            <v>0</v>
          </cell>
        </row>
        <row r="700">
          <cell r="B700">
            <v>102</v>
          </cell>
          <cell r="E700">
            <v>582.6</v>
          </cell>
          <cell r="X700">
            <v>88918.587806269774</v>
          </cell>
        </row>
        <row r="701">
          <cell r="B701">
            <v>104.8</v>
          </cell>
          <cell r="E701">
            <v>581</v>
          </cell>
          <cell r="X701">
            <v>28098.199357647238</v>
          </cell>
        </row>
        <row r="702">
          <cell r="B702">
            <v>108.7</v>
          </cell>
          <cell r="E702">
            <v>581.1</v>
          </cell>
          <cell r="X702">
            <v>73422.181548471926</v>
          </cell>
        </row>
        <row r="703">
          <cell r="B703">
            <v>111.6</v>
          </cell>
          <cell r="E703">
            <v>581.6</v>
          </cell>
          <cell r="X703">
            <v>65928.592446978844</v>
          </cell>
        </row>
        <row r="704">
          <cell r="B704">
            <v>113.8</v>
          </cell>
          <cell r="E704">
            <v>582.5</v>
          </cell>
          <cell r="X704">
            <v>62162.184461567544</v>
          </cell>
        </row>
        <row r="705">
          <cell r="B705">
            <v>115.6</v>
          </cell>
          <cell r="E705">
            <v>582.9</v>
          </cell>
          <cell r="X705">
            <v>49179.622392566642</v>
          </cell>
        </row>
        <row r="706">
          <cell r="B706">
            <v>120.5</v>
          </cell>
          <cell r="E706">
            <v>583.6</v>
          </cell>
          <cell r="X706">
            <v>110190.98997684997</v>
          </cell>
        </row>
        <row r="707">
          <cell r="B707">
            <v>121.8</v>
          </cell>
          <cell r="E707">
            <v>582.9</v>
          </cell>
          <cell r="X707">
            <v>27634.122632126935</v>
          </cell>
        </row>
        <row r="708">
          <cell r="B708">
            <v>122.7</v>
          </cell>
          <cell r="E708">
            <v>581</v>
          </cell>
          <cell r="X708">
            <v>2942.1084944026716</v>
          </cell>
        </row>
        <row r="709">
          <cell r="B709">
            <v>122.1</v>
          </cell>
          <cell r="E709">
            <v>581</v>
          </cell>
          <cell r="X709">
            <v>5088.1294751792775</v>
          </cell>
        </row>
        <row r="710">
          <cell r="B710">
            <v>121.9</v>
          </cell>
          <cell r="E710">
            <v>582.4</v>
          </cell>
          <cell r="X710">
            <v>33315.772707523494</v>
          </cell>
        </row>
        <row r="711">
          <cell r="B711">
            <v>121.8</v>
          </cell>
          <cell r="E711">
            <v>583</v>
          </cell>
          <cell r="X711">
            <v>22868.16078347298</v>
          </cell>
        </row>
        <row r="712">
          <cell r="B712">
            <v>121.8</v>
          </cell>
          <cell r="E712">
            <v>580.70000000000005</v>
          </cell>
          <cell r="X712">
            <v>0</v>
          </cell>
        </row>
        <row r="713">
          <cell r="B713">
            <v>121.8</v>
          </cell>
          <cell r="E713">
            <v>580.79999999999995</v>
          </cell>
          <cell r="X713">
            <v>17011.463363491221</v>
          </cell>
        </row>
        <row r="714">
          <cell r="B714">
            <v>122.1</v>
          </cell>
          <cell r="E714">
            <v>582.5</v>
          </cell>
          <cell r="X714">
            <v>46646.965290846521</v>
          </cell>
        </row>
        <row r="715">
          <cell r="B715">
            <v>122.3</v>
          </cell>
          <cell r="E715">
            <v>581.1</v>
          </cell>
          <cell r="X715">
            <v>0</v>
          </cell>
        </row>
        <row r="716">
          <cell r="B716">
            <v>122</v>
          </cell>
          <cell r="E716">
            <v>579.5</v>
          </cell>
          <cell r="X716">
            <v>0</v>
          </cell>
        </row>
        <row r="717">
          <cell r="B717">
            <v>122.5</v>
          </cell>
          <cell r="E717">
            <v>581.20000000000005</v>
          </cell>
          <cell r="X717">
            <v>50311.927392602462</v>
          </cell>
        </row>
        <row r="718">
          <cell r="B718">
            <v>122.5</v>
          </cell>
          <cell r="E718">
            <v>581.70000000000005</v>
          </cell>
          <cell r="X718">
            <v>23357.493244577829</v>
          </cell>
        </row>
        <row r="719">
          <cell r="B719">
            <v>122.8</v>
          </cell>
          <cell r="E719">
            <v>579.6</v>
          </cell>
          <cell r="X719">
            <v>0</v>
          </cell>
        </row>
        <row r="720">
          <cell r="B720">
            <v>122.4</v>
          </cell>
          <cell r="E720">
            <v>580.29999999999995</v>
          </cell>
          <cell r="X720">
            <v>19348.757961262101</v>
          </cell>
        </row>
        <row r="721">
          <cell r="B721">
            <v>121.6</v>
          </cell>
          <cell r="E721">
            <v>579.70000000000005</v>
          </cell>
          <cell r="X721">
            <v>0</v>
          </cell>
        </row>
        <row r="722">
          <cell r="B722">
            <v>122.3</v>
          </cell>
          <cell r="E722">
            <v>578.9</v>
          </cell>
          <cell r="X722">
            <v>15841.837938916187</v>
          </cell>
        </row>
        <row r="723">
          <cell r="B723">
            <v>122.1</v>
          </cell>
          <cell r="E723">
            <v>578.4</v>
          </cell>
          <cell r="X723">
            <v>4490.5168014756155</v>
          </cell>
        </row>
        <row r="724">
          <cell r="B724">
            <v>122.4</v>
          </cell>
          <cell r="E724">
            <v>578</v>
          </cell>
          <cell r="X724">
            <v>14914.084187152932</v>
          </cell>
        </row>
        <row r="725">
          <cell r="B725">
            <v>123.8</v>
          </cell>
          <cell r="E725">
            <v>578.79999999999995</v>
          </cell>
          <cell r="X725">
            <v>53226.517504138974</v>
          </cell>
        </row>
        <row r="726">
          <cell r="B726">
            <v>121.9</v>
          </cell>
          <cell r="E726">
            <v>578.6</v>
          </cell>
          <cell r="X726">
            <v>0</v>
          </cell>
        </row>
        <row r="727">
          <cell r="B727">
            <v>120.9</v>
          </cell>
          <cell r="E727">
            <v>578.5</v>
          </cell>
          <cell r="X727">
            <v>0</v>
          </cell>
        </row>
        <row r="728">
          <cell r="B728">
            <v>120.7</v>
          </cell>
          <cell r="E728">
            <v>578.29999999999995</v>
          </cell>
          <cell r="X728">
            <v>8572.4568145364137</v>
          </cell>
        </row>
        <row r="729">
          <cell r="B729">
            <v>119.2</v>
          </cell>
          <cell r="E729">
            <v>578.6</v>
          </cell>
          <cell r="X729">
            <v>0</v>
          </cell>
        </row>
        <row r="730">
          <cell r="B730">
            <v>119.3</v>
          </cell>
          <cell r="E730">
            <v>582</v>
          </cell>
          <cell r="X730">
            <v>67688.959850208819</v>
          </cell>
        </row>
        <row r="731">
          <cell r="B731">
            <v>119.8</v>
          </cell>
          <cell r="E731">
            <v>580.1</v>
          </cell>
          <cell r="X731">
            <v>0</v>
          </cell>
        </row>
        <row r="732">
          <cell r="B732">
            <v>119.3</v>
          </cell>
          <cell r="E732">
            <v>578</v>
          </cell>
          <cell r="X732">
            <v>0</v>
          </cell>
        </row>
        <row r="733">
          <cell r="B733">
            <v>119.5</v>
          </cell>
          <cell r="E733">
            <v>579.29999999999995</v>
          </cell>
          <cell r="X733">
            <v>37808.491140974082</v>
          </cell>
        </row>
        <row r="734">
          <cell r="B734">
            <v>119.7</v>
          </cell>
          <cell r="E734">
            <v>579.4</v>
          </cell>
          <cell r="X734">
            <v>19670.653790588054</v>
          </cell>
        </row>
        <row r="735">
          <cell r="B735">
            <v>120.2</v>
          </cell>
          <cell r="E735">
            <v>579.70000000000005</v>
          </cell>
          <cell r="X735">
            <v>28076.130316447779</v>
          </cell>
        </row>
        <row r="736">
          <cell r="B736">
            <v>120.7</v>
          </cell>
          <cell r="E736">
            <v>581</v>
          </cell>
          <cell r="X736">
            <v>43455.221309354682</v>
          </cell>
        </row>
        <row r="737">
          <cell r="B737">
            <v>120.6</v>
          </cell>
          <cell r="E737">
            <v>582.29999999999995</v>
          </cell>
          <cell r="X737">
            <v>33073.416807697409</v>
          </cell>
        </row>
        <row r="738">
          <cell r="B738">
            <v>120.6</v>
          </cell>
          <cell r="E738">
            <v>582.4</v>
          </cell>
          <cell r="X738">
            <v>16564.775263545842</v>
          </cell>
        </row>
        <row r="739">
          <cell r="B739">
            <v>119.3</v>
          </cell>
          <cell r="E739">
            <v>582.1</v>
          </cell>
          <cell r="X739">
            <v>0</v>
          </cell>
        </row>
        <row r="740">
          <cell r="B740">
            <v>120.4</v>
          </cell>
          <cell r="E740">
            <v>582.6</v>
          </cell>
          <cell r="X740">
            <v>41548.59173565606</v>
          </cell>
        </row>
        <row r="741">
          <cell r="B741">
            <v>119.9</v>
          </cell>
          <cell r="E741">
            <v>583.70000000000005</v>
          </cell>
          <cell r="X741">
            <v>22934.125617197074</v>
          </cell>
        </row>
        <row r="742">
          <cell r="B742">
            <v>119.6</v>
          </cell>
          <cell r="E742">
            <v>583.5</v>
          </cell>
          <cell r="X742">
            <v>6483.5840344024109</v>
          </cell>
        </row>
        <row r="743">
          <cell r="B743">
            <v>119.6</v>
          </cell>
          <cell r="E743">
            <v>582.79999999999995</v>
          </cell>
          <cell r="X743">
            <v>4037.181061689007</v>
          </cell>
        </row>
        <row r="744">
          <cell r="B744">
            <v>119.9</v>
          </cell>
          <cell r="E744">
            <v>584.6</v>
          </cell>
          <cell r="X744">
            <v>47246.563627822157</v>
          </cell>
        </row>
        <row r="745">
          <cell r="B745">
            <v>119.2</v>
          </cell>
          <cell r="E745">
            <v>585.9</v>
          </cell>
          <cell r="X745">
            <v>22366.949096033874</v>
          </cell>
        </row>
        <row r="746">
          <cell r="B746">
            <v>119.3</v>
          </cell>
          <cell r="E746">
            <v>584.6</v>
          </cell>
          <cell r="X746">
            <v>0</v>
          </cell>
        </row>
        <row r="747">
          <cell r="B747">
            <v>118.5</v>
          </cell>
          <cell r="E747">
            <v>583.5</v>
          </cell>
          <cell r="X747">
            <v>0</v>
          </cell>
        </row>
        <row r="748">
          <cell r="B748">
            <v>117.7</v>
          </cell>
          <cell r="E748">
            <v>584.6</v>
          </cell>
          <cell r="X748">
            <v>17258.439730539809</v>
          </cell>
        </row>
        <row r="749">
          <cell r="B749">
            <v>117.5</v>
          </cell>
          <cell r="E749">
            <v>585.6</v>
          </cell>
          <cell r="X749">
            <v>25768.78358146851</v>
          </cell>
        </row>
        <row r="750">
          <cell r="B750">
            <v>117.1</v>
          </cell>
          <cell r="E750">
            <v>586.70000000000005</v>
          </cell>
          <cell r="X750">
            <v>23812.794605302199</v>
          </cell>
        </row>
        <row r="751">
          <cell r="B751">
            <v>116</v>
          </cell>
          <cell r="E751">
            <v>587.5</v>
          </cell>
          <cell r="X751">
            <v>7315.2847792816574</v>
          </cell>
        </row>
        <row r="752">
          <cell r="B752">
            <v>116</v>
          </cell>
          <cell r="E752">
            <v>587</v>
          </cell>
          <cell r="X752">
            <v>5810.8361891494233</v>
          </cell>
        </row>
        <row r="753">
          <cell r="B753">
            <v>115.5</v>
          </cell>
          <cell r="E753">
            <v>587.4</v>
          </cell>
          <cell r="X753">
            <v>11048.321383213557</v>
          </cell>
        </row>
        <row r="754">
          <cell r="B754">
            <v>115.6</v>
          </cell>
          <cell r="E754">
            <v>587.6</v>
          </cell>
          <cell r="X754">
            <v>17975.837450378669</v>
          </cell>
        </row>
        <row r="755">
          <cell r="B755">
            <v>115.3</v>
          </cell>
          <cell r="E755">
            <v>587.5</v>
          </cell>
          <cell r="X755">
            <v>6687.8250998740632</v>
          </cell>
        </row>
        <row r="756">
          <cell r="B756">
            <v>114.5</v>
          </cell>
          <cell r="E756">
            <v>587.5</v>
          </cell>
          <cell r="X756">
            <v>0</v>
          </cell>
        </row>
        <row r="757">
          <cell r="B757">
            <v>114.5</v>
          </cell>
          <cell r="E757">
            <v>587.70000000000005</v>
          </cell>
          <cell r="X757">
            <v>15948.847865930193</v>
          </cell>
        </row>
        <row r="758">
          <cell r="B758">
            <v>114.3</v>
          </cell>
          <cell r="E758">
            <v>588</v>
          </cell>
          <cell r="X758">
            <v>14125.556404228215</v>
          </cell>
        </row>
        <row r="759">
          <cell r="B759">
            <v>113.6</v>
          </cell>
          <cell r="E759">
            <v>587.9</v>
          </cell>
          <cell r="X759">
            <v>0</v>
          </cell>
        </row>
        <row r="760">
          <cell r="B760">
            <v>114.6</v>
          </cell>
          <cell r="E760">
            <v>588.1</v>
          </cell>
          <cell r="X760">
            <v>32418.74297036228</v>
          </cell>
        </row>
        <row r="761">
          <cell r="B761">
            <v>114.9</v>
          </cell>
          <cell r="E761">
            <v>588.5</v>
          </cell>
          <cell r="X761">
            <v>24062.816603619187</v>
          </cell>
        </row>
        <row r="762">
          <cell r="B762">
            <v>114.2</v>
          </cell>
          <cell r="E762">
            <v>589.29999999999995</v>
          </cell>
          <cell r="X762">
            <v>13531.523011404142</v>
          </cell>
        </row>
        <row r="763">
          <cell r="B763">
            <v>112.9</v>
          </cell>
          <cell r="E763">
            <v>589.20000000000005</v>
          </cell>
          <cell r="X763">
            <v>0</v>
          </cell>
        </row>
        <row r="764">
          <cell r="B764">
            <v>112.4</v>
          </cell>
          <cell r="E764">
            <v>588.9</v>
          </cell>
          <cell r="X764">
            <v>0</v>
          </cell>
        </row>
        <row r="765">
          <cell r="B765">
            <v>111.7</v>
          </cell>
          <cell r="E765">
            <v>588.9</v>
          </cell>
          <cell r="X765">
            <v>776.65144847301963</v>
          </cell>
        </row>
        <row r="766">
          <cell r="B766">
            <v>112.5</v>
          </cell>
          <cell r="E766">
            <v>588.70000000000005</v>
          </cell>
          <cell r="X766">
            <v>22143.376633790969</v>
          </cell>
        </row>
        <row r="767">
          <cell r="B767">
            <v>113.7</v>
          </cell>
          <cell r="E767">
            <v>588.6</v>
          </cell>
          <cell r="X767">
            <v>30716.127596608829</v>
          </cell>
        </row>
        <row r="768">
          <cell r="B768">
            <v>113.8</v>
          </cell>
          <cell r="E768">
            <v>588.79999999999995</v>
          </cell>
          <cell r="X768">
            <v>17349.87879870765</v>
          </cell>
        </row>
        <row r="769">
          <cell r="B769">
            <v>115.1</v>
          </cell>
          <cell r="E769">
            <v>588.70000000000005</v>
          </cell>
          <cell r="X769">
            <v>33074.297516454295</v>
          </cell>
        </row>
        <row r="770">
          <cell r="B770">
            <v>115.5</v>
          </cell>
          <cell r="E770">
            <v>588.79999999999995</v>
          </cell>
          <cell r="X770">
            <v>21392.47155775638</v>
          </cell>
        </row>
        <row r="771">
          <cell r="B771">
            <v>115.7</v>
          </cell>
          <cell r="E771">
            <v>588.79999999999995</v>
          </cell>
          <cell r="X771">
            <v>16632.218568806908</v>
          </cell>
        </row>
        <row r="772">
          <cell r="B772">
            <v>114.5</v>
          </cell>
          <cell r="E772">
            <v>589</v>
          </cell>
          <cell r="X772">
            <v>0</v>
          </cell>
        </row>
        <row r="773">
          <cell r="B773">
            <v>114.6</v>
          </cell>
          <cell r="E773">
            <v>588.6</v>
          </cell>
          <cell r="X773">
            <v>8506.962774117108</v>
          </cell>
        </row>
        <row r="774">
          <cell r="B774">
            <v>115.1</v>
          </cell>
          <cell r="E774">
            <v>589</v>
          </cell>
          <cell r="X774">
            <v>27437.530280259176</v>
          </cell>
        </row>
        <row r="775">
          <cell r="B775">
            <v>115.9</v>
          </cell>
          <cell r="E775">
            <v>590.1</v>
          </cell>
          <cell r="X775">
            <v>43346.534071335991</v>
          </cell>
        </row>
        <row r="776">
          <cell r="B776">
            <v>116.8</v>
          </cell>
          <cell r="E776">
            <v>590.20000000000005</v>
          </cell>
          <cell r="X776">
            <v>30291.155655214774</v>
          </cell>
        </row>
        <row r="777">
          <cell r="B777">
            <v>117.5</v>
          </cell>
          <cell r="E777">
            <v>590.29999999999995</v>
          </cell>
          <cell r="X777">
            <v>27253.125446998267</v>
          </cell>
        </row>
        <row r="778">
          <cell r="B778">
            <v>118.9</v>
          </cell>
          <cell r="E778">
            <v>590.5</v>
          </cell>
          <cell r="X778">
            <v>41343.627843202295</v>
          </cell>
        </row>
        <row r="779">
          <cell r="B779">
            <v>120.9</v>
          </cell>
          <cell r="E779">
            <v>590.5</v>
          </cell>
          <cell r="X779">
            <v>49863.406927732358</v>
          </cell>
        </row>
        <row r="780">
          <cell r="B780">
            <v>122</v>
          </cell>
          <cell r="E780">
            <v>591.4</v>
          </cell>
          <cell r="X780">
            <v>48448.192528791842</v>
          </cell>
        </row>
        <row r="781">
          <cell r="B781">
            <v>123.5</v>
          </cell>
          <cell r="E781">
            <v>591.79999999999995</v>
          </cell>
          <cell r="X781">
            <v>48775.090941712078</v>
          </cell>
        </row>
        <row r="782">
          <cell r="B782">
            <v>124.8</v>
          </cell>
          <cell r="E782">
            <v>593.70000000000005</v>
          </cell>
          <cell r="X782">
            <v>68632.69337006977</v>
          </cell>
        </row>
        <row r="783">
          <cell r="B783">
            <v>125.2</v>
          </cell>
          <cell r="E783">
            <v>593.20000000000005</v>
          </cell>
          <cell r="X783">
            <v>16403.791098696223</v>
          </cell>
        </row>
        <row r="784">
          <cell r="B784">
            <v>125.9</v>
          </cell>
          <cell r="E784">
            <v>593.9</v>
          </cell>
          <cell r="X784">
            <v>40347.200240338694</v>
          </cell>
        </row>
        <row r="785">
          <cell r="B785">
            <v>126.8</v>
          </cell>
          <cell r="E785">
            <v>595.1</v>
          </cell>
          <cell r="X785">
            <v>52001.225669192863</v>
          </cell>
        </row>
        <row r="786">
          <cell r="B786">
            <v>125.9</v>
          </cell>
          <cell r="E786">
            <v>595.9</v>
          </cell>
          <cell r="X786">
            <v>13024.78004986051</v>
          </cell>
        </row>
        <row r="787">
          <cell r="B787">
            <v>126.7</v>
          </cell>
          <cell r="E787">
            <v>594.29999999999995</v>
          </cell>
          <cell r="X787">
            <v>7729.8441900465859</v>
          </cell>
        </row>
        <row r="788">
          <cell r="B788">
            <v>126.8</v>
          </cell>
          <cell r="E788">
            <v>593.6</v>
          </cell>
          <cell r="X788">
            <v>8631.3012650805176</v>
          </cell>
        </row>
        <row r="789">
          <cell r="B789">
            <v>125.5</v>
          </cell>
          <cell r="E789">
            <v>595</v>
          </cell>
          <cell r="X789">
            <v>14886.688320779707</v>
          </cell>
        </row>
        <row r="790">
          <cell r="B790">
            <v>124.8</v>
          </cell>
          <cell r="E790">
            <v>595.1</v>
          </cell>
          <cell r="X790">
            <v>5631.7570335295495</v>
          </cell>
        </row>
        <row r="791">
          <cell r="B791">
            <v>121.6</v>
          </cell>
          <cell r="E791">
            <v>594.1</v>
          </cell>
          <cell r="X791">
            <v>0</v>
          </cell>
        </row>
        <row r="792">
          <cell r="B792">
            <v>118.9</v>
          </cell>
          <cell r="E792">
            <v>593.5</v>
          </cell>
          <cell r="X792">
            <v>0</v>
          </cell>
        </row>
        <row r="793">
          <cell r="B793">
            <v>117.4</v>
          </cell>
          <cell r="E793">
            <v>593</v>
          </cell>
          <cell r="X793">
            <v>0</v>
          </cell>
        </row>
        <row r="794">
          <cell r="B794">
            <v>117.3</v>
          </cell>
          <cell r="E794">
            <v>592.70000000000005</v>
          </cell>
          <cell r="X794">
            <v>7613.807261334101</v>
          </cell>
        </row>
        <row r="795">
          <cell r="B795">
            <v>117.1</v>
          </cell>
          <cell r="E795">
            <v>592.9</v>
          </cell>
          <cell r="X795">
            <v>13473.241539608629</v>
          </cell>
        </row>
        <row r="796">
          <cell r="B796">
            <v>116</v>
          </cell>
          <cell r="E796">
            <v>592.79999999999995</v>
          </cell>
          <cell r="X796">
            <v>0</v>
          </cell>
        </row>
        <row r="797">
          <cell r="B797">
            <v>117.6</v>
          </cell>
          <cell r="E797">
            <v>593.70000000000005</v>
          </cell>
          <cell r="X797">
            <v>54561.906441719068</v>
          </cell>
        </row>
        <row r="798">
          <cell r="B798">
            <v>117.6</v>
          </cell>
          <cell r="E798">
            <v>594.29999999999995</v>
          </cell>
          <cell r="X798">
            <v>23087.551194371859</v>
          </cell>
        </row>
        <row r="799">
          <cell r="B799">
            <v>118</v>
          </cell>
          <cell r="E799">
            <v>595.20000000000005</v>
          </cell>
          <cell r="X799">
            <v>34538.224096909071</v>
          </cell>
        </row>
        <row r="800">
          <cell r="B800">
            <v>117.6</v>
          </cell>
          <cell r="E800">
            <v>595.5</v>
          </cell>
          <cell r="X800">
            <v>11782.854771254977</v>
          </cell>
        </row>
        <row r="801">
          <cell r="B801">
            <v>117.9</v>
          </cell>
          <cell r="E801">
            <v>595.4</v>
          </cell>
          <cell r="X801">
            <v>17629.68235505361</v>
          </cell>
        </row>
        <row r="802">
          <cell r="B802">
            <v>117.8</v>
          </cell>
          <cell r="E802">
            <v>595.29999999999995</v>
          </cell>
          <cell r="X802">
            <v>10823.929363280609</v>
          </cell>
        </row>
        <row r="803">
          <cell r="B803">
            <v>118.4</v>
          </cell>
          <cell r="E803">
            <v>595.6</v>
          </cell>
          <cell r="X803">
            <v>28995.211427995353</v>
          </cell>
        </row>
        <row r="804">
          <cell r="B804">
            <v>118.5</v>
          </cell>
          <cell r="E804">
            <v>596.5</v>
          </cell>
          <cell r="X804">
            <v>29658.609474320365</v>
          </cell>
        </row>
        <row r="805">
          <cell r="B805">
            <v>118.7</v>
          </cell>
          <cell r="E805">
            <v>596.5</v>
          </cell>
          <cell r="X805">
            <v>17762.617280752253</v>
          </cell>
        </row>
        <row r="806">
          <cell r="B806">
            <v>118.6</v>
          </cell>
          <cell r="E806">
            <v>596.5</v>
          </cell>
          <cell r="X806">
            <v>12616.866679516446</v>
          </cell>
        </row>
        <row r="807">
          <cell r="B807">
            <v>118.6</v>
          </cell>
          <cell r="E807">
            <v>596.4</v>
          </cell>
          <cell r="X807">
            <v>12798.72461393103</v>
          </cell>
        </row>
        <row r="808">
          <cell r="B808">
            <v>118.7</v>
          </cell>
          <cell r="E808">
            <v>596.9</v>
          </cell>
          <cell r="X808">
            <v>23657.429778274451</v>
          </cell>
        </row>
        <row r="809">
          <cell r="B809">
            <v>118.8</v>
          </cell>
          <cell r="E809">
            <v>595.79999999999995</v>
          </cell>
          <cell r="X809">
            <v>0</v>
          </cell>
        </row>
        <row r="810">
          <cell r="B810">
            <v>118.4</v>
          </cell>
          <cell r="E810">
            <v>596.29999999999995</v>
          </cell>
          <cell r="X810">
            <v>15064.681689285726</v>
          </cell>
        </row>
        <row r="811">
          <cell r="B811">
            <v>118.7</v>
          </cell>
          <cell r="E811">
            <v>598.6</v>
          </cell>
          <cell r="X811">
            <v>54309.971005519714</v>
          </cell>
        </row>
        <row r="812">
          <cell r="B812">
            <v>118.8</v>
          </cell>
          <cell r="E812">
            <v>599.1</v>
          </cell>
          <cell r="X812">
            <v>23694.603384088787</v>
          </cell>
        </row>
        <row r="813">
          <cell r="B813">
            <v>120.4</v>
          </cell>
          <cell r="E813">
            <v>595.4</v>
          </cell>
          <cell r="X813">
            <v>0</v>
          </cell>
        </row>
        <row r="814">
          <cell r="B814">
            <v>120.7</v>
          </cell>
          <cell r="E814">
            <v>596.29999999999995</v>
          </cell>
          <cell r="X814">
            <v>33941.7302551553</v>
          </cell>
        </row>
        <row r="815">
          <cell r="B815">
            <v>120.6</v>
          </cell>
          <cell r="E815">
            <v>596.4</v>
          </cell>
          <cell r="X815">
            <v>14834.295648447543</v>
          </cell>
        </row>
        <row r="816">
          <cell r="B816">
            <v>120.6</v>
          </cell>
          <cell r="E816">
            <v>596.29999999999995</v>
          </cell>
          <cell r="X816">
            <v>13523.688810407104</v>
          </cell>
        </row>
        <row r="817">
          <cell r="B817">
            <v>120.3</v>
          </cell>
          <cell r="E817">
            <v>595.9</v>
          </cell>
          <cell r="X817">
            <v>3664.1552309183016</v>
          </cell>
        </row>
        <row r="818">
          <cell r="B818">
            <v>120.2</v>
          </cell>
          <cell r="E818">
            <v>596.29999999999995</v>
          </cell>
          <cell r="X818">
            <v>19256.206471569778</v>
          </cell>
        </row>
        <row r="819">
          <cell r="B819">
            <v>119.9</v>
          </cell>
          <cell r="E819">
            <v>595.9</v>
          </cell>
          <cell r="X819">
            <v>3535.1532073137505</v>
          </cell>
        </row>
        <row r="820">
          <cell r="B820">
            <v>119.9</v>
          </cell>
          <cell r="E820">
            <v>595.5</v>
          </cell>
          <cell r="X820">
            <v>8705.9573427215309</v>
          </cell>
        </row>
        <row r="821">
          <cell r="B821">
            <v>120.3</v>
          </cell>
          <cell r="E821">
            <v>594.9</v>
          </cell>
          <cell r="X821">
            <v>12734.424336708105</v>
          </cell>
        </row>
        <row r="822">
          <cell r="B822">
            <v>120.4</v>
          </cell>
          <cell r="E822">
            <v>594.20000000000005</v>
          </cell>
          <cell r="X822">
            <v>6061.7284049814398</v>
          </cell>
        </row>
        <row r="823">
          <cell r="B823">
            <v>122.2</v>
          </cell>
          <cell r="E823">
            <v>594</v>
          </cell>
          <cell r="X823">
            <v>44196.354066459317</v>
          </cell>
        </row>
        <row r="824">
          <cell r="B824">
            <v>122.7</v>
          </cell>
          <cell r="E824">
            <v>593.9</v>
          </cell>
          <cell r="X824">
            <v>23120.582868941921</v>
          </cell>
        </row>
        <row r="825">
          <cell r="B825">
            <v>123.2</v>
          </cell>
          <cell r="E825">
            <v>595</v>
          </cell>
          <cell r="X825">
            <v>41548.933789836701</v>
          </cell>
        </row>
        <row r="826">
          <cell r="B826">
            <v>123.7</v>
          </cell>
          <cell r="E826">
            <v>595.4</v>
          </cell>
          <cell r="X826">
            <v>31163.939360696932</v>
          </cell>
        </row>
        <row r="827">
          <cell r="B827">
            <v>124.3</v>
          </cell>
          <cell r="E827">
            <v>595.79999999999995</v>
          </cell>
          <cell r="X827">
            <v>33222.631562733877</v>
          </cell>
        </row>
        <row r="828">
          <cell r="B828">
            <v>124.3</v>
          </cell>
          <cell r="E828">
            <v>595.29999999999995</v>
          </cell>
          <cell r="X828">
            <v>8848.1952677161244</v>
          </cell>
        </row>
        <row r="829">
          <cell r="B829">
            <v>124.1</v>
          </cell>
          <cell r="E829">
            <v>594.79999999999995</v>
          </cell>
          <cell r="X829">
            <v>5201.1902878196597</v>
          </cell>
        </row>
        <row r="830">
          <cell r="B830">
            <v>124.1</v>
          </cell>
          <cell r="E830">
            <v>594.9</v>
          </cell>
          <cell r="X830">
            <v>17892.536390144247</v>
          </cell>
        </row>
        <row r="831">
          <cell r="B831">
            <v>119.9</v>
          </cell>
          <cell r="E831">
            <v>594.79999999999995</v>
          </cell>
          <cell r="X831">
            <v>0</v>
          </cell>
        </row>
        <row r="832">
          <cell r="B832">
            <v>116.4</v>
          </cell>
          <cell r="E832">
            <v>594.9</v>
          </cell>
          <cell r="X832">
            <v>0</v>
          </cell>
        </row>
        <row r="833">
          <cell r="B833">
            <v>115.8</v>
          </cell>
          <cell r="E833">
            <v>595</v>
          </cell>
          <cell r="X833">
            <v>4895.8487234961303</v>
          </cell>
        </row>
        <row r="834">
          <cell r="B834">
            <v>115.7</v>
          </cell>
          <cell r="E834">
            <v>594.9</v>
          </cell>
          <cell r="X834">
            <v>10128.692585619447</v>
          </cell>
        </row>
        <row r="835">
          <cell r="B835">
            <v>116.7</v>
          </cell>
          <cell r="E835">
            <v>596.1</v>
          </cell>
          <cell r="X835">
            <v>48560.392863695044</v>
          </cell>
        </row>
        <row r="836">
          <cell r="B836">
            <v>118.3</v>
          </cell>
          <cell r="E836">
            <v>597.6</v>
          </cell>
          <cell r="X836">
            <v>64013.704659167692</v>
          </cell>
        </row>
        <row r="837">
          <cell r="B837">
            <v>120.5</v>
          </cell>
          <cell r="E837">
            <v>596</v>
          </cell>
          <cell r="X837">
            <v>28978.276147440483</v>
          </cell>
        </row>
        <row r="838">
          <cell r="B838">
            <v>121.8</v>
          </cell>
          <cell r="E838">
            <v>595.29999999999995</v>
          </cell>
          <cell r="X838">
            <v>27634.122632126935</v>
          </cell>
        </row>
        <row r="839">
          <cell r="B839">
            <v>122.4</v>
          </cell>
          <cell r="E839">
            <v>596.1</v>
          </cell>
          <cell r="X839">
            <v>38390.533989902528</v>
          </cell>
        </row>
        <row r="840">
          <cell r="B840">
            <v>122.2</v>
          </cell>
          <cell r="E840">
            <v>596.20000000000005</v>
          </cell>
          <cell r="X840">
            <v>13655.421893240044</v>
          </cell>
        </row>
        <row r="841">
          <cell r="B841">
            <v>121.3</v>
          </cell>
          <cell r="E841">
            <v>595.79999999999995</v>
          </cell>
          <cell r="X841">
            <v>0</v>
          </cell>
        </row>
        <row r="842">
          <cell r="B842">
            <v>120.3</v>
          </cell>
          <cell r="E842">
            <v>595.79999999999995</v>
          </cell>
          <cell r="X842">
            <v>0</v>
          </cell>
        </row>
        <row r="843">
          <cell r="B843">
            <v>120.5</v>
          </cell>
          <cell r="E843">
            <v>595.70000000000005</v>
          </cell>
          <cell r="X843">
            <v>16947.473851284369</v>
          </cell>
        </row>
        <row r="844">
          <cell r="B844">
            <v>122</v>
          </cell>
          <cell r="E844">
            <v>596.29999999999995</v>
          </cell>
          <cell r="X844">
            <v>50900.440324876181</v>
          </cell>
        </row>
        <row r="845">
          <cell r="B845">
            <v>120.3</v>
          </cell>
          <cell r="E845">
            <v>596.70000000000005</v>
          </cell>
          <cell r="X845">
            <v>0</v>
          </cell>
        </row>
        <row r="846">
          <cell r="B846">
            <v>120.3</v>
          </cell>
          <cell r="E846">
            <v>596.29999999999995</v>
          </cell>
          <cell r="X846">
            <v>8852.1589965144267</v>
          </cell>
        </row>
        <row r="847">
          <cell r="B847">
            <v>119.8</v>
          </cell>
          <cell r="E847">
            <v>596</v>
          </cell>
          <cell r="X847">
            <v>1582.189363370182</v>
          </cell>
        </row>
        <row r="848">
          <cell r="B848">
            <v>119.1</v>
          </cell>
          <cell r="E848">
            <v>596.20000000000005</v>
          </cell>
          <cell r="X848">
            <v>5581.1894986728767</v>
          </cell>
        </row>
        <row r="849">
          <cell r="B849">
            <v>117.8</v>
          </cell>
          <cell r="E849">
            <v>596.29999999999995</v>
          </cell>
          <cell r="X849">
            <v>0</v>
          </cell>
        </row>
        <row r="850">
          <cell r="B850">
            <v>116.6</v>
          </cell>
          <cell r="E850">
            <v>596</v>
          </cell>
          <cell r="X850">
            <v>0</v>
          </cell>
        </row>
        <row r="851">
          <cell r="B851">
            <v>115.6</v>
          </cell>
          <cell r="E851">
            <v>595.79999999999995</v>
          </cell>
          <cell r="X851">
            <v>0</v>
          </cell>
        </row>
        <row r="852">
          <cell r="B852">
            <v>115</v>
          </cell>
          <cell r="E852">
            <v>595.4</v>
          </cell>
          <cell r="X852">
            <v>0</v>
          </cell>
        </row>
        <row r="853">
          <cell r="B853">
            <v>113.4</v>
          </cell>
          <cell r="E853">
            <v>596.5</v>
          </cell>
          <cell r="X853">
            <v>3336.04233700041</v>
          </cell>
        </row>
        <row r="854">
          <cell r="B854">
            <v>113.7</v>
          </cell>
          <cell r="E854">
            <v>597.20000000000005</v>
          </cell>
          <cell r="X854">
            <v>28167.257509362284</v>
          </cell>
        </row>
        <row r="855">
          <cell r="B855">
            <v>113.5</v>
          </cell>
          <cell r="E855">
            <v>598</v>
          </cell>
          <cell r="X855">
            <v>21491.22385509434</v>
          </cell>
        </row>
        <row r="856">
          <cell r="B856">
            <v>114.1</v>
          </cell>
          <cell r="E856">
            <v>595.9</v>
          </cell>
          <cell r="X856">
            <v>0</v>
          </cell>
        </row>
        <row r="857">
          <cell r="B857">
            <v>114.6</v>
          </cell>
          <cell r="E857">
            <v>595.70000000000005</v>
          </cell>
          <cell r="X857">
            <v>18131.565264859597</v>
          </cell>
        </row>
        <row r="858">
          <cell r="B858">
            <v>115.2</v>
          </cell>
          <cell r="E858">
            <v>597.20000000000005</v>
          </cell>
          <cell r="X858">
            <v>45787.318504221032</v>
          </cell>
        </row>
        <row r="859">
          <cell r="B859">
            <v>114.5</v>
          </cell>
          <cell r="E859">
            <v>597.79999999999995</v>
          </cell>
          <cell r="X859">
            <v>10552.557529170183</v>
          </cell>
        </row>
        <row r="860">
          <cell r="B860">
            <v>111.2</v>
          </cell>
          <cell r="E860">
            <v>598.1</v>
          </cell>
          <cell r="X860">
            <v>0</v>
          </cell>
        </row>
        <row r="861">
          <cell r="B861">
            <v>108</v>
          </cell>
          <cell r="E861">
            <v>597.6</v>
          </cell>
          <cell r="X861">
            <v>0</v>
          </cell>
        </row>
        <row r="862">
          <cell r="B862">
            <v>104.4</v>
          </cell>
          <cell r="E862">
            <v>597.29999999999995</v>
          </cell>
          <cell r="X862">
            <v>0</v>
          </cell>
        </row>
        <row r="863">
          <cell r="B863">
            <v>106.1</v>
          </cell>
          <cell r="E863">
            <v>596.9</v>
          </cell>
          <cell r="X863">
            <v>30174.13276639863</v>
          </cell>
        </row>
        <row r="864">
          <cell r="B864">
            <v>105.6</v>
          </cell>
          <cell r="E864">
            <v>596.6</v>
          </cell>
          <cell r="X864">
            <v>0</v>
          </cell>
        </row>
        <row r="865">
          <cell r="B865">
            <v>105.7</v>
          </cell>
          <cell r="E865">
            <v>597.9</v>
          </cell>
          <cell r="X865">
            <v>31458.712518243232</v>
          </cell>
        </row>
        <row r="866">
          <cell r="B866">
            <v>102.3</v>
          </cell>
          <cell r="E866">
            <v>598.5</v>
          </cell>
          <cell r="X866">
            <v>0</v>
          </cell>
        </row>
        <row r="867">
          <cell r="B867">
            <v>98</v>
          </cell>
          <cell r="E867">
            <v>596.9</v>
          </cell>
          <cell r="X867">
            <v>0</v>
          </cell>
        </row>
        <row r="868">
          <cell r="B868">
            <v>95.8</v>
          </cell>
          <cell r="E868">
            <v>597.6</v>
          </cell>
          <cell r="X868">
            <v>0</v>
          </cell>
        </row>
        <row r="869">
          <cell r="B869">
            <v>95.4</v>
          </cell>
          <cell r="E869">
            <v>599.1</v>
          </cell>
          <cell r="X869">
            <v>24903.634534904646</v>
          </cell>
        </row>
        <row r="870">
          <cell r="B870">
            <v>95.9</v>
          </cell>
          <cell r="E870">
            <v>600.1</v>
          </cell>
          <cell r="X870">
            <v>29715.972303093688</v>
          </cell>
        </row>
        <row r="871">
          <cell r="B871">
            <v>93.7</v>
          </cell>
          <cell r="E871">
            <v>600.6</v>
          </cell>
          <cell r="X871">
            <v>0</v>
          </cell>
        </row>
        <row r="872">
          <cell r="B872">
            <v>91</v>
          </cell>
          <cell r="E872">
            <v>600.4</v>
          </cell>
          <cell r="X872">
            <v>0</v>
          </cell>
        </row>
        <row r="873">
          <cell r="B873">
            <v>88.2</v>
          </cell>
          <cell r="E873">
            <v>600</v>
          </cell>
          <cell r="X873">
            <v>0</v>
          </cell>
        </row>
        <row r="874">
          <cell r="B874">
            <v>86.3</v>
          </cell>
          <cell r="E874">
            <v>599.1</v>
          </cell>
          <cell r="X874">
            <v>0</v>
          </cell>
        </row>
        <row r="875">
          <cell r="B875">
            <v>85</v>
          </cell>
          <cell r="E875">
            <v>599</v>
          </cell>
          <cell r="X875">
            <v>0</v>
          </cell>
        </row>
        <row r="876">
          <cell r="B876">
            <v>84.4</v>
          </cell>
          <cell r="E876">
            <v>598.5</v>
          </cell>
          <cell r="X876">
            <v>0</v>
          </cell>
        </row>
        <row r="877">
          <cell r="B877">
            <v>84.3</v>
          </cell>
          <cell r="E877">
            <v>598.29999999999995</v>
          </cell>
          <cell r="X877">
            <v>1035.536331292263</v>
          </cell>
        </row>
        <row r="878">
          <cell r="B878">
            <v>82.9</v>
          </cell>
          <cell r="E878">
            <v>598.5</v>
          </cell>
          <cell r="X878">
            <v>0</v>
          </cell>
        </row>
        <row r="879">
          <cell r="B879">
            <v>82.7</v>
          </cell>
          <cell r="E879">
            <v>598.20000000000005</v>
          </cell>
          <cell r="X879">
            <v>0</v>
          </cell>
        </row>
        <row r="880">
          <cell r="B880">
            <v>82.8</v>
          </cell>
          <cell r="E880">
            <v>597.70000000000005</v>
          </cell>
          <cell r="X880">
            <v>0</v>
          </cell>
        </row>
        <row r="881">
          <cell r="B881">
            <v>84.4</v>
          </cell>
          <cell r="E881">
            <v>597.70000000000005</v>
          </cell>
          <cell r="X881">
            <v>24690.264382994948</v>
          </cell>
        </row>
        <row r="882">
          <cell r="B882">
            <v>85</v>
          </cell>
          <cell r="E882">
            <v>597.6</v>
          </cell>
          <cell r="X882">
            <v>11220.924662275302</v>
          </cell>
        </row>
        <row r="883">
          <cell r="B883">
            <v>85.1</v>
          </cell>
          <cell r="E883">
            <v>596.79999999999995</v>
          </cell>
          <cell r="X883">
            <v>0</v>
          </cell>
        </row>
        <row r="884">
          <cell r="B884">
            <v>86.4</v>
          </cell>
          <cell r="E884">
            <v>596.20000000000005</v>
          </cell>
          <cell r="X884">
            <v>12746.181771978547</v>
          </cell>
        </row>
        <row r="885">
          <cell r="B885">
            <v>85.4</v>
          </cell>
          <cell r="E885">
            <v>595.70000000000005</v>
          </cell>
          <cell r="X885">
            <v>0</v>
          </cell>
        </row>
        <row r="886">
          <cell r="B886">
            <v>85.2</v>
          </cell>
          <cell r="E886">
            <v>595.1</v>
          </cell>
          <cell r="X886">
            <v>0</v>
          </cell>
        </row>
        <row r="887">
          <cell r="B887">
            <v>85.2</v>
          </cell>
          <cell r="E887">
            <v>594.20000000000005</v>
          </cell>
          <cell r="X887">
            <v>0</v>
          </cell>
        </row>
        <row r="888">
          <cell r="B888">
            <v>84.7</v>
          </cell>
          <cell r="E888">
            <v>593.70000000000005</v>
          </cell>
          <cell r="X888">
            <v>0</v>
          </cell>
        </row>
        <row r="889">
          <cell r="B889">
            <v>85.9</v>
          </cell>
          <cell r="E889">
            <v>594.1</v>
          </cell>
          <cell r="X889">
            <v>26417.425998873376</v>
          </cell>
        </row>
        <row r="890">
          <cell r="B890">
            <v>85</v>
          </cell>
          <cell r="E890">
            <v>594.29999999999995</v>
          </cell>
          <cell r="X890">
            <v>0</v>
          </cell>
        </row>
        <row r="891">
          <cell r="B891">
            <v>86.1</v>
          </cell>
          <cell r="E891">
            <v>594.20000000000005</v>
          </cell>
          <cell r="X891">
            <v>17703.436871229671</v>
          </cell>
        </row>
        <row r="892">
          <cell r="B892">
            <v>86.2</v>
          </cell>
          <cell r="E892">
            <v>594.20000000000005</v>
          </cell>
          <cell r="X892">
            <v>6875.645310816396</v>
          </cell>
        </row>
        <row r="893">
          <cell r="B893">
            <v>87.9</v>
          </cell>
          <cell r="E893">
            <v>593.5</v>
          </cell>
          <cell r="X893">
            <v>16876.415420448167</v>
          </cell>
        </row>
        <row r="894">
          <cell r="B894">
            <v>87.6</v>
          </cell>
          <cell r="E894">
            <v>593.29999999999995</v>
          </cell>
          <cell r="X894">
            <v>0</v>
          </cell>
        </row>
        <row r="895">
          <cell r="B895">
            <v>87.6</v>
          </cell>
          <cell r="E895">
            <v>593.79999999999995</v>
          </cell>
          <cell r="X895">
            <v>13507.326750074055</v>
          </cell>
        </row>
        <row r="896">
          <cell r="B896">
            <v>89.2</v>
          </cell>
          <cell r="E896">
            <v>594.4</v>
          </cell>
          <cell r="X896">
            <v>35748.852933277842</v>
          </cell>
        </row>
        <row r="897">
          <cell r="B897">
            <v>88.9</v>
          </cell>
          <cell r="E897">
            <v>594.4</v>
          </cell>
          <cell r="X897">
            <v>2334.541268113458</v>
          </cell>
        </row>
        <row r="898">
          <cell r="B898">
            <v>90.4</v>
          </cell>
          <cell r="E898">
            <v>594.79999999999995</v>
          </cell>
          <cell r="X898">
            <v>31963.89463081774</v>
          </cell>
        </row>
        <row r="899">
          <cell r="B899">
            <v>88.1</v>
          </cell>
          <cell r="E899">
            <v>595.1</v>
          </cell>
          <cell r="X899">
            <v>0</v>
          </cell>
        </row>
        <row r="900">
          <cell r="B900">
            <v>90</v>
          </cell>
          <cell r="E900">
            <v>595.4</v>
          </cell>
          <cell r="X900">
            <v>35445.089060538477</v>
          </cell>
        </row>
        <row r="901">
          <cell r="B901">
            <v>89.9</v>
          </cell>
          <cell r="E901">
            <v>595.29999999999995</v>
          </cell>
          <cell r="X901">
            <v>3553.5009495421864</v>
          </cell>
        </row>
        <row r="902">
          <cell r="B902">
            <v>86.3</v>
          </cell>
          <cell r="E902">
            <v>595.1</v>
          </cell>
          <cell r="X902">
            <v>0</v>
          </cell>
        </row>
        <row r="903">
          <cell r="B903">
            <v>81.900000000000006</v>
          </cell>
          <cell r="E903">
            <v>595.4</v>
          </cell>
          <cell r="X903">
            <v>0</v>
          </cell>
        </row>
        <row r="904">
          <cell r="B904">
            <v>78.900000000000006</v>
          </cell>
          <cell r="E904">
            <v>595</v>
          </cell>
          <cell r="X904">
            <v>0</v>
          </cell>
        </row>
        <row r="905">
          <cell r="B905">
            <v>77.099999999999994</v>
          </cell>
          <cell r="E905">
            <v>594.9</v>
          </cell>
          <cell r="X905">
            <v>0</v>
          </cell>
        </row>
        <row r="906">
          <cell r="B906">
            <v>75.099999999999994</v>
          </cell>
          <cell r="E906">
            <v>594.70000000000005</v>
          </cell>
          <cell r="X906">
            <v>0</v>
          </cell>
        </row>
        <row r="907">
          <cell r="B907">
            <v>71.2</v>
          </cell>
          <cell r="E907">
            <v>596.20000000000005</v>
          </cell>
          <cell r="X907">
            <v>0</v>
          </cell>
        </row>
        <row r="908">
          <cell r="B908">
            <v>69.7</v>
          </cell>
          <cell r="E908">
            <v>595.1</v>
          </cell>
          <cell r="X908">
            <v>0</v>
          </cell>
        </row>
        <row r="909">
          <cell r="B909">
            <v>68.5</v>
          </cell>
          <cell r="E909">
            <v>595</v>
          </cell>
          <cell r="X909">
            <v>0</v>
          </cell>
        </row>
        <row r="910">
          <cell r="B910">
            <v>65.7</v>
          </cell>
          <cell r="E910">
            <v>595.20000000000005</v>
          </cell>
          <cell r="X910">
            <v>0</v>
          </cell>
        </row>
        <row r="911">
          <cell r="B911">
            <v>62.1</v>
          </cell>
          <cell r="E911">
            <v>595.6</v>
          </cell>
          <cell r="X911">
            <v>0</v>
          </cell>
        </row>
        <row r="912">
          <cell r="B912">
            <v>59</v>
          </cell>
          <cell r="E912">
            <v>595.5</v>
          </cell>
          <cell r="X912">
            <v>0</v>
          </cell>
        </row>
        <row r="913">
          <cell r="B913">
            <v>54.5</v>
          </cell>
          <cell r="E913">
            <v>595.5</v>
          </cell>
          <cell r="X913">
            <v>0</v>
          </cell>
        </row>
        <row r="914">
          <cell r="B914">
            <v>51.1</v>
          </cell>
          <cell r="E914">
            <v>595.20000000000005</v>
          </cell>
          <cell r="X914">
            <v>0</v>
          </cell>
        </row>
        <row r="915">
          <cell r="B915">
            <v>48.1</v>
          </cell>
          <cell r="E915">
            <v>595.1</v>
          </cell>
          <cell r="X915">
            <v>0</v>
          </cell>
        </row>
        <row r="916">
          <cell r="B916">
            <v>44.9</v>
          </cell>
          <cell r="E916">
            <v>595</v>
          </cell>
          <cell r="X916">
            <v>0</v>
          </cell>
        </row>
      </sheetData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BDDB39-168B-4E9C-B980-CE9D2BE364FA}" autoFormatId="16" applyNumberFormats="0" applyBorderFormats="0" applyFontFormats="0" applyPatternFormats="0" applyAlignmentFormats="0" applyWidthHeightFormats="0">
  <queryTableRefresh nextId="28" unboundColumnsRight="14">
    <queryTableFields count="2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9F66B-5F04-4E7E-8D59-9BC1114643D6}" name="RAW_GPS__3" displayName="RAW_GPS__3" ref="A1:AA916" tableType="queryTable" totalsRowShown="0">
  <tableColumns count="27">
    <tableColumn id="1" xr3:uid="{A6FE5869-C664-4CD8-A7A2-1CB639696CFE}" uniqueName="1" name="TimeStrap (seconds)" queryTableFieldId="1"/>
    <tableColumn id="2" xr3:uid="{BB94400C-B294-454B-B25C-DBA3EF86BD80}" uniqueName="2" name="Speed (kmph)" queryTableFieldId="2"/>
    <tableColumn id="3" xr3:uid="{2A0E7BA9-6060-4495-AE59-A1EA53B258B8}" uniqueName="3" name="Latitude coordinate (degrees)" queryTableFieldId="3"/>
    <tableColumn id="4" xr3:uid="{495F5DE6-E192-47B3-947B-270F70A23D4A}" uniqueName="4" name="Longitude coordinate (degrees)" queryTableFieldId="4"/>
    <tableColumn id="5" xr3:uid="{F133C011-A47E-4115-8B8D-DBFB1A218F55}" uniqueName="5" name="Altitude (meters)" queryTableFieldId="5"/>
    <tableColumn id="6" xr3:uid="{FAF5C7B6-0D94-4B05-98A3-44AD4CCBBBF8}" uniqueName="6" name="Column3" queryTableFieldId="6"/>
    <tableColumn id="7" xr3:uid="{0B9E031E-043E-4FEA-AF5B-25DDBAFFCF87}" uniqueName="7" name="Column7" queryTableFieldId="7"/>
    <tableColumn id="8" xr3:uid="{569EA12F-CC85-42CB-B3C4-59C73C017010}" uniqueName="8" name="Column8" queryTableFieldId="8"/>
    <tableColumn id="9" xr3:uid="{C6BB3532-AF00-4E85-AF82-681BD9057795}" uniqueName="9" name="Column9" queryTableFieldId="9"/>
    <tableColumn id="10" xr3:uid="{83203EF2-7E11-4D42-A4AD-DE5AA19974D3}" uniqueName="10" name="Column10" queryTableFieldId="10"/>
    <tableColumn id="11" xr3:uid="{DFEDAFF6-5632-4C8F-8B3E-C28D8C24695F}" uniqueName="11" name="Column11" queryTableFieldId="11"/>
    <tableColumn id="12" xr3:uid="{AA44BA17-6F24-405A-A77D-7D08D25DAE39}" uniqueName="12" name="Column12" queryTableFieldId="12"/>
    <tableColumn id="13" xr3:uid="{677C6574-9AFB-4074-A858-00DC598A1CB8}" uniqueName="13" name="Column2" queryTableFieldId="13" dataDxfId="12"/>
    <tableColumn id="14" xr3:uid="{3B070EF4-62F2-45F6-822B-0F9FDF0DCD8C}" uniqueName="14" name="Change in Altitude (meters)" queryTableFieldId="14"/>
    <tableColumn id="15" xr3:uid="{5DE976D0-120D-4505-A405-975B739B2A2D}" uniqueName="15" name="Speed in m/s" queryTableFieldId="15" dataDxfId="11">
      <calculatedColumnFormula>(0.2778*RAW_GPS__3[[#This Row],[Speed (kmph)]])</calculatedColumnFormula>
    </tableColumn>
    <tableColumn id="16" xr3:uid="{BA68CF7C-668D-4834-B87E-5C8214728198}" uniqueName="16" name="Distance Travelled in the Interval (meters)" queryTableFieldId="16"/>
    <tableColumn id="17" xr3:uid="{9A69D2A6-BFDA-4A64-9688-73BC76CCE282}" uniqueName="17" name="Road Gradient (Radians)" queryTableFieldId="17" dataDxfId="10"/>
    <tableColumn id="18" xr3:uid="{592EAC75-E421-48DA-B831-D82E7F874F93}" uniqueName="18" name="Power- Rolling Resistance  (Watts)" queryTableFieldId="18" dataDxfId="9">
      <calculatedColumnFormula>(228.1*COS(RAW_GPS__3[[#This Row],[Road Gradient (Radians)]]))</calculatedColumnFormula>
    </tableColumn>
    <tableColumn id="19" xr3:uid="{EE7BFA36-69AE-40F9-98FC-1C99C8186417}" uniqueName="19" name="Power- Air Drag (Watts)" queryTableFieldId="19" dataDxfId="8">
      <calculatedColumnFormula>(0.394*O2*O2*O2)</calculatedColumnFormula>
    </tableColumn>
    <tableColumn id="20" xr3:uid="{35C42E4E-4C0B-40DB-9F57-8D08159F7C1A}" uniqueName="20" name="Power-Road Gradient (Watts)" queryTableFieldId="20" dataDxfId="7">
      <calculatedColumnFormula>(15205.5*O2*SIN(Q2))</calculatedColumnFormula>
    </tableColumn>
    <tableColumn id="21" xr3:uid="{6FE6037F-3345-4CD7-A0E4-C97EF7F58B1F}" uniqueName="21" name="Power- Inertia (Watts)" queryTableFieldId="21" dataDxfId="6"/>
    <tableColumn id="22" xr3:uid="{D3981B12-F8CE-4940-84F5-9117D48ECC26}" uniqueName="22" name="Total Power (Watts)" queryTableFieldId="22" dataDxfId="5">
      <calculatedColumnFormula>(RAW_GPS__3[[#This Row],[Power- Rolling Resistance  (Watts)]]+RAW_GPS__3[[#This Row],[Power- Air Drag (Watts)]]+RAW_GPS__3[[#This Row],[Power-Road Gradient (Watts)]]+RAW_GPS__3[[#This Row],[Power- Inertia (Watts)]])</calculatedColumnFormula>
    </tableColumn>
    <tableColumn id="23" xr3:uid="{C43E9825-03AC-425B-9549-E746BDDA002D}" uniqueName="23" name="Column1" queryTableFieldId="23" dataDxfId="4"/>
    <tableColumn id="24" xr3:uid="{2536EA82-2F50-48DB-BAD3-AA839D9C0893}" uniqueName="24" name="Total Power - Without -ve terms (Watts)" queryTableFieldId="24" dataDxfId="3">
      <calculatedColumnFormula>(IF(RAW_GPS__3[[#This Row],[Total Power (Watts)]]&lt;0,0,RAW_GPS__3[[#This Row],[Total Power (Watts)]]))</calculatedColumnFormula>
    </tableColumn>
    <tableColumn id="25" xr3:uid="{9C4603E5-BA97-4500-8D46-EC9A99A85337}" uniqueName="25" name="Energy in the Interval (Watt- Second)" queryTableFieldId="25" dataDxfId="2">
      <calculatedColumnFormula>RAW_GPS__3[[#This Row],[Total Power - Without -ve terms (Watts)]]</calculatedColumnFormula>
    </tableColumn>
    <tableColumn id="26" xr3:uid="{E75E4DCE-BA84-4BD7-AECF-FD08A0E516E8}" uniqueName="26" name="Net Energy (Watt-Second)" queryTableFieldId="26" dataDxfId="1"/>
    <tableColumn id="27" xr3:uid="{3AE8876B-DA9B-4FF0-89FD-80979D503232}" uniqueName="27" name="Net Energy (Watt-Hour)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9ADF-06A8-4653-9226-DE6C29441BEC}">
  <dimension ref="A1:AF916"/>
  <sheetViews>
    <sheetView tabSelected="1" workbookViewId="0">
      <selection activeCell="Z1" sqref="Z1"/>
    </sheetView>
  </sheetViews>
  <sheetFormatPr defaultRowHeight="15.05" x14ac:dyDescent="0.3"/>
  <cols>
    <col min="2" max="2" width="6.21875" customWidth="1"/>
    <col min="4" max="4" width="7.5546875" customWidth="1"/>
    <col min="6" max="13" width="0" hidden="1" customWidth="1"/>
    <col min="23" max="23" width="0" hidden="1" customWidth="1"/>
    <col min="27" max="27" width="10.109375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32" x14ac:dyDescent="0.3">
      <c r="A2">
        <v>10.07</v>
      </c>
      <c r="B2">
        <v>62.9</v>
      </c>
      <c r="C2">
        <v>40.505707000000001</v>
      </c>
      <c r="D2">
        <v>-3.3554750000000002</v>
      </c>
      <c r="E2">
        <v>602.1</v>
      </c>
      <c r="G2">
        <v>5</v>
      </c>
      <c r="H2">
        <v>274.2</v>
      </c>
      <c r="I2">
        <v>0.70299999999999996</v>
      </c>
      <c r="J2">
        <v>0</v>
      </c>
      <c r="K2">
        <v>0</v>
      </c>
      <c r="L2">
        <v>0</v>
      </c>
      <c r="N2">
        <v>0</v>
      </c>
      <c r="O2">
        <f>(0.2778*RAW_GPS__3[[#This Row],[Speed (kmph)]])</f>
        <v>17.47362</v>
      </c>
      <c r="P2">
        <v>0</v>
      </c>
      <c r="Q2">
        <v>0</v>
      </c>
      <c r="R2">
        <f>(228.1*COS(RAW_GPS__3[[#This Row],[Road Gradient (Radians)]]))</f>
        <v>228.1</v>
      </c>
      <c r="S2">
        <f t="shared" ref="S2:S65" si="0">(0.394*O2*O2*O2)</f>
        <v>2102.058907299479</v>
      </c>
      <c r="T2">
        <f t="shared" ref="T2:T65" si="1">(15205.5*O2*SIN(Q2))</f>
        <v>0</v>
      </c>
      <c r="U2">
        <v>0</v>
      </c>
      <c r="V2">
        <f>(RAW_GPS__3[[#This Row],[Power- Rolling Resistance  (Watts)]]+RAW_GPS__3[[#This Row],[Power- Air Drag (Watts)]]+RAW_GPS__3[[#This Row],[Power-Road Gradient (Watts)]]+RAW_GPS__3[[#This Row],[Power- Inertia (Watts)]])</f>
        <v>2330.1589072994789</v>
      </c>
      <c r="X2">
        <f>(IF(RAW_GPS__3[[#This Row],[Total Power (Watts)]]&lt;0,0,RAW_GPS__3[[#This Row],[Total Power (Watts)]]))</f>
        <v>2330.1589072994789</v>
      </c>
      <c r="Y2">
        <v>0</v>
      </c>
      <c r="Z2">
        <v>15294037.33</v>
      </c>
      <c r="AA2">
        <v>4248</v>
      </c>
    </row>
    <row r="3" spans="1:32" x14ac:dyDescent="0.3">
      <c r="A3">
        <v>11.07</v>
      </c>
      <c r="B3">
        <v>63.7</v>
      </c>
      <c r="C3">
        <v>40.505721999999999</v>
      </c>
      <c r="D3">
        <v>-3.3556710000000001</v>
      </c>
      <c r="E3">
        <v>601.79999999999995</v>
      </c>
      <c r="G3">
        <v>5</v>
      </c>
      <c r="H3">
        <v>271.10000000000002</v>
      </c>
      <c r="I3">
        <v>3.1640000000000001</v>
      </c>
      <c r="J3">
        <v>0</v>
      </c>
      <c r="K3">
        <v>0</v>
      </c>
      <c r="L3">
        <v>0</v>
      </c>
      <c r="N3">
        <f>(RAW_GPS__3[[#This Row],[Altitude (meters)]]-E2)</f>
        <v>-0.30000000000006821</v>
      </c>
      <c r="O3">
        <f>(0.2778*RAW_GPS__3[[#This Row],[Speed (kmph)]])</f>
        <v>17.69586</v>
      </c>
      <c r="P3">
        <f>(O3+(0.5*(O3-O2)))</f>
        <v>17.806979999999999</v>
      </c>
      <c r="Q3">
        <f>(ATAN(N3/P3))</f>
        <v>-1.6845732493261701E-2</v>
      </c>
      <c r="R3">
        <f>(228.1*COS(RAW_GPS__3[[#This Row],[Road Gradient (Radians)]]))</f>
        <v>228.06763580426275</v>
      </c>
      <c r="S3">
        <f t="shared" si="0"/>
        <v>2183.28908220727</v>
      </c>
      <c r="T3">
        <f t="shared" si="1"/>
        <v>-4532.5409700163045</v>
      </c>
      <c r="U3">
        <f>(1860*O3*(O3-O2))</f>
        <v>7314.8739431039776</v>
      </c>
      <c r="V3">
        <f>(RAW_GPS__3[[#This Row],[Power- Rolling Resistance  (Watts)]]+RAW_GPS__3[[#This Row],[Power- Air Drag (Watts)]]+RAW_GPS__3[[#This Row],[Power-Road Gradient (Watts)]]+RAW_GPS__3[[#This Row],[Power- Inertia (Watts)]])</f>
        <v>5193.6896910992054</v>
      </c>
      <c r="X3">
        <f>(IF(RAW_GPS__3[[#This Row],[Total Power (Watts)]]&lt;0,0,RAW_GPS__3[[#This Row],[Total Power (Watts)]]))</f>
        <v>5193.6896910992054</v>
      </c>
      <c r="Y3">
        <f>RAW_GPS__3[[#This Row],[Total Power - Without -ve terms (Watts)]]</f>
        <v>5193.6896910992054</v>
      </c>
    </row>
    <row r="4" spans="1:32" x14ac:dyDescent="0.3">
      <c r="A4">
        <v>12.07</v>
      </c>
      <c r="B4">
        <v>65.5</v>
      </c>
      <c r="C4">
        <v>40.505737000000003</v>
      </c>
      <c r="D4">
        <v>-3.3558919999999999</v>
      </c>
      <c r="E4">
        <v>604.5</v>
      </c>
      <c r="G4">
        <v>5</v>
      </c>
      <c r="H4">
        <v>274.60000000000002</v>
      </c>
      <c r="I4">
        <v>3.516</v>
      </c>
      <c r="J4">
        <v>0</v>
      </c>
      <c r="K4">
        <v>0</v>
      </c>
      <c r="L4">
        <v>0</v>
      </c>
      <c r="N4">
        <f>(RAW_GPS__3[[#This Row],[Altitude (meters)]]-E3)</f>
        <v>2.7000000000000455</v>
      </c>
      <c r="O4">
        <f>(0.2778*RAW_GPS__3[[#This Row],[Speed (kmph)]])</f>
        <v>18.195899999999998</v>
      </c>
      <c r="P4">
        <f t="shared" ref="P4:P67" si="2">(O4+(0.5*(O4-O3)))</f>
        <v>18.445919999999997</v>
      </c>
      <c r="Q4">
        <f t="shared" ref="Q4:Q67" si="3">(ATAN(N4/P4))</f>
        <v>0.14534170066495442</v>
      </c>
      <c r="R4">
        <f>(228.1*COS(RAW_GPS__3[[#This Row],[Road Gradient (Radians)]]))</f>
        <v>225.69502193541359</v>
      </c>
      <c r="S4">
        <f t="shared" si="0"/>
        <v>2373.6508983082886</v>
      </c>
      <c r="T4">
        <f t="shared" si="1"/>
        <v>40071.387936918341</v>
      </c>
      <c r="U4">
        <f t="shared" ref="U4:U67" si="4">(1860*O4*(O4-O3))</f>
        <v>16923.540774959947</v>
      </c>
      <c r="V4">
        <f>(RAW_GPS__3[[#This Row],[Power- Rolling Resistance  (Watts)]]+RAW_GPS__3[[#This Row],[Power- Air Drag (Watts)]]+RAW_GPS__3[[#This Row],[Power-Road Gradient (Watts)]]+RAW_GPS__3[[#This Row],[Power- Inertia (Watts)]])</f>
        <v>59594.274632121989</v>
      </c>
      <c r="X4">
        <f>(IF(RAW_GPS__3[[#This Row],[Total Power (Watts)]]&lt;0,0,RAW_GPS__3[[#This Row],[Total Power (Watts)]]))</f>
        <v>59594.274632121989</v>
      </c>
      <c r="Y4">
        <f>RAW_GPS__3[[#This Row],[Total Power - Without -ve terms (Watts)]]</f>
        <v>59594.274632121989</v>
      </c>
    </row>
    <row r="5" spans="1:32" x14ac:dyDescent="0.3">
      <c r="A5">
        <v>13.07</v>
      </c>
      <c r="B5">
        <v>67</v>
      </c>
      <c r="C5">
        <v>40.505749000000002</v>
      </c>
      <c r="D5">
        <v>-3.356106</v>
      </c>
      <c r="E5">
        <v>602.5</v>
      </c>
      <c r="G5">
        <v>5</v>
      </c>
      <c r="H5">
        <v>275.3</v>
      </c>
      <c r="I5">
        <v>4.2190000000000003</v>
      </c>
      <c r="J5">
        <v>2</v>
      </c>
      <c r="K5">
        <v>0</v>
      </c>
      <c r="L5">
        <v>0</v>
      </c>
      <c r="N5">
        <f>(RAW_GPS__3[[#This Row],[Altitude (meters)]]-E4)</f>
        <v>-2</v>
      </c>
      <c r="O5">
        <f>(0.2778*RAW_GPS__3[[#This Row],[Speed (kmph)]])</f>
        <v>18.6126</v>
      </c>
      <c r="P5">
        <f t="shared" si="2"/>
        <v>18.820950000000003</v>
      </c>
      <c r="Q5">
        <f t="shared" si="3"/>
        <v>-0.10586726454347238</v>
      </c>
      <c r="R5">
        <f>(228.1*COS(RAW_GPS__3[[#This Row],[Road Gradient (Radians)]]))</f>
        <v>226.82293498252341</v>
      </c>
      <c r="S5">
        <f t="shared" si="0"/>
        <v>2540.4892066305006</v>
      </c>
      <c r="T5">
        <f t="shared" si="1"/>
        <v>-29905.969413653671</v>
      </c>
      <c r="U5">
        <f t="shared" si="4"/>
        <v>14425.91898120008</v>
      </c>
      <c r="V5">
        <f>(RAW_GPS__3[[#This Row],[Power- Rolling Resistance  (Watts)]]+RAW_GPS__3[[#This Row],[Power- Air Drag (Watts)]]+RAW_GPS__3[[#This Row],[Power-Road Gradient (Watts)]]+RAW_GPS__3[[#This Row],[Power- Inertia (Watts)]])</f>
        <v>-12712.738290840567</v>
      </c>
      <c r="X5">
        <f>(IF(RAW_GPS__3[[#This Row],[Total Power (Watts)]]&lt;0,0,RAW_GPS__3[[#This Row],[Total Power (Watts)]]))</f>
        <v>0</v>
      </c>
      <c r="Y5">
        <f>RAW_GPS__3[[#This Row],[Total Power - Without -ve terms (Watts)]]</f>
        <v>0</v>
      </c>
    </row>
    <row r="6" spans="1:32" x14ac:dyDescent="0.3">
      <c r="A6">
        <v>14.08</v>
      </c>
      <c r="B6">
        <v>68.8</v>
      </c>
      <c r="C6">
        <v>40.505763999999999</v>
      </c>
      <c r="D6">
        <v>-3.3563299999999998</v>
      </c>
      <c r="E6">
        <v>601.6</v>
      </c>
      <c r="G6">
        <v>5</v>
      </c>
      <c r="H6">
        <v>274.60000000000002</v>
      </c>
      <c r="I6">
        <v>0.70299999999999996</v>
      </c>
      <c r="J6">
        <v>0</v>
      </c>
      <c r="K6">
        <v>0</v>
      </c>
      <c r="L6">
        <v>0</v>
      </c>
      <c r="N6">
        <f>(RAW_GPS__3[[#This Row],[Altitude (meters)]]-E5)</f>
        <v>-0.89999999999997726</v>
      </c>
      <c r="O6">
        <f>(0.2778*RAW_GPS__3[[#This Row],[Speed (kmph)]])</f>
        <v>19.112639999999999</v>
      </c>
      <c r="P6">
        <f t="shared" si="2"/>
        <v>19.362659999999998</v>
      </c>
      <c r="Q6">
        <f t="shared" si="3"/>
        <v>-4.6447785988426069E-2</v>
      </c>
      <c r="R6">
        <f>(228.1*COS(RAW_GPS__3[[#This Row],[Road Gradient (Radians)]]))</f>
        <v>227.85399312495315</v>
      </c>
      <c r="S6">
        <f t="shared" si="0"/>
        <v>2750.7952182949216</v>
      </c>
      <c r="T6">
        <f t="shared" si="1"/>
        <v>-13493.674627416751</v>
      </c>
      <c r="U6">
        <f t="shared" si="4"/>
        <v>17776.177180415947</v>
      </c>
      <c r="V6">
        <f>(RAW_GPS__3[[#This Row],[Power- Rolling Resistance  (Watts)]]+RAW_GPS__3[[#This Row],[Power- Air Drag (Watts)]]+RAW_GPS__3[[#This Row],[Power-Road Gradient (Watts)]]+RAW_GPS__3[[#This Row],[Power- Inertia (Watts)]])</f>
        <v>7261.1517644190717</v>
      </c>
      <c r="X6">
        <f>(IF(RAW_GPS__3[[#This Row],[Total Power (Watts)]]&lt;0,0,RAW_GPS__3[[#This Row],[Total Power (Watts)]]))</f>
        <v>7261.1517644190717</v>
      </c>
      <c r="Y6">
        <f>RAW_GPS__3[[#This Row],[Total Power - Without -ve terms (Watts)]]</f>
        <v>7261.1517644190717</v>
      </c>
    </row>
    <row r="7" spans="1:32" x14ac:dyDescent="0.3">
      <c r="A7">
        <v>15.11</v>
      </c>
      <c r="B7">
        <v>70.7</v>
      </c>
      <c r="C7">
        <v>40.505778999999997</v>
      </c>
      <c r="D7">
        <v>-3.3565550000000002</v>
      </c>
      <c r="E7">
        <v>601.5</v>
      </c>
      <c r="G7">
        <v>5</v>
      </c>
      <c r="H7">
        <v>274.60000000000002</v>
      </c>
      <c r="I7">
        <v>0.70299999999999996</v>
      </c>
      <c r="J7">
        <v>2</v>
      </c>
      <c r="K7">
        <v>0</v>
      </c>
      <c r="L7">
        <v>0</v>
      </c>
      <c r="N7">
        <f>(RAW_GPS__3[[#This Row],[Altitude (meters)]]-E6)</f>
        <v>-0.10000000000002274</v>
      </c>
      <c r="O7">
        <f>(0.2778*RAW_GPS__3[[#This Row],[Speed (kmph)]])</f>
        <v>19.640460000000001</v>
      </c>
      <c r="P7">
        <f t="shared" si="2"/>
        <v>19.90437</v>
      </c>
      <c r="Q7">
        <f t="shared" si="3"/>
        <v>-5.0239800934539017E-3</v>
      </c>
      <c r="R7">
        <f>(228.1*COS(RAW_GPS__3[[#This Row],[Road Gradient (Radians)]]))</f>
        <v>228.09712134117441</v>
      </c>
      <c r="S7">
        <f t="shared" si="0"/>
        <v>2985.047095346335</v>
      </c>
      <c r="T7">
        <f t="shared" si="1"/>
        <v>-1500.3702483776688</v>
      </c>
      <c r="U7">
        <f t="shared" si="4"/>
        <v>19281.927330792074</v>
      </c>
      <c r="V7">
        <f>(RAW_GPS__3[[#This Row],[Power- Rolling Resistance  (Watts)]]+RAW_GPS__3[[#This Row],[Power- Air Drag (Watts)]]+RAW_GPS__3[[#This Row],[Power-Road Gradient (Watts)]]+RAW_GPS__3[[#This Row],[Power- Inertia (Watts)]])</f>
        <v>20994.701299101915</v>
      </c>
      <c r="X7">
        <f>(IF(RAW_GPS__3[[#This Row],[Total Power (Watts)]]&lt;0,0,RAW_GPS__3[[#This Row],[Total Power (Watts)]]))</f>
        <v>20994.701299101915</v>
      </c>
      <c r="Y7">
        <f>RAW_GPS__3[[#This Row],[Total Power - Without -ve terms (Watts)]]</f>
        <v>20994.701299101915</v>
      </c>
    </row>
    <row r="8" spans="1:32" x14ac:dyDescent="0.3">
      <c r="A8">
        <v>16.11</v>
      </c>
      <c r="B8">
        <v>72</v>
      </c>
      <c r="C8">
        <v>40.505802000000003</v>
      </c>
      <c r="D8">
        <v>-3.3567800000000001</v>
      </c>
      <c r="E8">
        <v>600.9</v>
      </c>
      <c r="G8">
        <v>5</v>
      </c>
      <c r="H8">
        <v>274.89999999999998</v>
      </c>
      <c r="I8">
        <v>0.35199999999999998</v>
      </c>
      <c r="J8">
        <v>0</v>
      </c>
      <c r="K8">
        <v>0</v>
      </c>
      <c r="L8">
        <v>0</v>
      </c>
      <c r="N8">
        <f>(RAW_GPS__3[[#This Row],[Altitude (meters)]]-E7)</f>
        <v>-0.60000000000002274</v>
      </c>
      <c r="O8">
        <f>(0.2778*RAW_GPS__3[[#This Row],[Speed (kmph)]])</f>
        <v>20.0016</v>
      </c>
      <c r="P8">
        <f t="shared" si="2"/>
        <v>20.182169999999999</v>
      </c>
      <c r="Q8">
        <f t="shared" si="3"/>
        <v>-2.9720457635412117E-2</v>
      </c>
      <c r="R8">
        <f>(228.1*COS(RAW_GPS__3[[#This Row],[Road Gradient (Radians)]]))</f>
        <v>227.99926641129133</v>
      </c>
      <c r="S8">
        <f t="shared" si="0"/>
        <v>3152.7565405200135</v>
      </c>
      <c r="T8">
        <f t="shared" si="1"/>
        <v>-9037.6807917716014</v>
      </c>
      <c r="U8">
        <f t="shared" si="4"/>
        <v>13435.48275263996</v>
      </c>
      <c r="V8">
        <f>(RAW_GPS__3[[#This Row],[Power- Rolling Resistance  (Watts)]]+RAW_GPS__3[[#This Row],[Power- Air Drag (Watts)]]+RAW_GPS__3[[#This Row],[Power-Road Gradient (Watts)]]+RAW_GPS__3[[#This Row],[Power- Inertia (Watts)]])</f>
        <v>7778.5577677996644</v>
      </c>
      <c r="X8">
        <f>(IF(RAW_GPS__3[[#This Row],[Total Power (Watts)]]&lt;0,0,RAW_GPS__3[[#This Row],[Total Power (Watts)]]))</f>
        <v>7778.5577677996644</v>
      </c>
      <c r="Y8">
        <f>RAW_GPS__3[[#This Row],[Total Power - Without -ve terms (Watts)]]</f>
        <v>7778.5577677996644</v>
      </c>
      <c r="AB8" s="1" t="s">
        <v>27</v>
      </c>
    </row>
    <row r="9" spans="1:32" x14ac:dyDescent="0.3">
      <c r="A9">
        <v>17.07</v>
      </c>
      <c r="B9">
        <v>74.3</v>
      </c>
      <c r="C9">
        <v>40.505825000000002</v>
      </c>
      <c r="D9">
        <v>-3.357008</v>
      </c>
      <c r="E9">
        <v>601</v>
      </c>
      <c r="G9">
        <v>5</v>
      </c>
      <c r="H9">
        <v>274.89999999999998</v>
      </c>
      <c r="I9">
        <v>0.35199999999999998</v>
      </c>
      <c r="J9">
        <v>0</v>
      </c>
      <c r="K9">
        <v>0</v>
      </c>
      <c r="L9">
        <v>0</v>
      </c>
      <c r="N9">
        <f>(RAW_GPS__3[[#This Row],[Altitude (meters)]]-E8)</f>
        <v>0.10000000000002274</v>
      </c>
      <c r="O9">
        <f>(0.2778*RAW_GPS__3[[#This Row],[Speed (kmph)]])</f>
        <v>20.640539999999998</v>
      </c>
      <c r="P9">
        <f t="shared" si="2"/>
        <v>20.960009999999997</v>
      </c>
      <c r="Q9">
        <f t="shared" si="3"/>
        <v>4.7709538910288554E-3</v>
      </c>
      <c r="R9">
        <f>(228.1*COS(RAW_GPS__3[[#This Row],[Road Gradient (Radians)]]))</f>
        <v>228.09740399870668</v>
      </c>
      <c r="S9">
        <f t="shared" si="0"/>
        <v>3464.6501492575621</v>
      </c>
      <c r="T9">
        <f t="shared" si="1"/>
        <v>1497.3569146813234</v>
      </c>
      <c r="U9">
        <f t="shared" si="4"/>
        <v>24529.803927335925</v>
      </c>
      <c r="V9">
        <f>(RAW_GPS__3[[#This Row],[Power- Rolling Resistance  (Watts)]]+RAW_GPS__3[[#This Row],[Power- Air Drag (Watts)]]+RAW_GPS__3[[#This Row],[Power-Road Gradient (Watts)]]+RAW_GPS__3[[#This Row],[Power- Inertia (Watts)]])</f>
        <v>29719.908395273516</v>
      </c>
      <c r="X9">
        <f>(IF(RAW_GPS__3[[#This Row],[Total Power (Watts)]]&lt;0,0,RAW_GPS__3[[#This Row],[Total Power (Watts)]]))</f>
        <v>29719.908395273516</v>
      </c>
      <c r="Y9">
        <f>RAW_GPS__3[[#This Row],[Total Power - Without -ve terms (Watts)]]</f>
        <v>29719.908395273516</v>
      </c>
      <c r="AB9" s="1" t="s">
        <v>38</v>
      </c>
      <c r="AC9" t="s">
        <v>39</v>
      </c>
    </row>
    <row r="10" spans="1:32" x14ac:dyDescent="0.3">
      <c r="A10">
        <v>18.07</v>
      </c>
      <c r="B10">
        <v>75.599999999999994</v>
      </c>
      <c r="C10">
        <v>40.505839999999999</v>
      </c>
      <c r="D10">
        <v>-3.3572510000000002</v>
      </c>
      <c r="E10">
        <v>600.70000000000005</v>
      </c>
      <c r="G10">
        <v>5</v>
      </c>
      <c r="H10">
        <v>274.89999999999998</v>
      </c>
      <c r="I10">
        <v>0</v>
      </c>
      <c r="J10">
        <v>0</v>
      </c>
      <c r="K10">
        <v>0</v>
      </c>
      <c r="L10">
        <v>0</v>
      </c>
      <c r="N10">
        <f>(RAW_GPS__3[[#This Row],[Altitude (meters)]]-E9)</f>
        <v>-0.29999999999995453</v>
      </c>
      <c r="O10">
        <f>(0.2778*RAW_GPS__3[[#This Row],[Speed (kmph)]])</f>
        <v>21.001679999999997</v>
      </c>
      <c r="P10">
        <f t="shared" si="2"/>
        <v>21.182249999999996</v>
      </c>
      <c r="Q10">
        <f t="shared" si="3"/>
        <v>-1.4161854567825059E-2</v>
      </c>
      <c r="R10">
        <f>(228.1*COS(RAW_GPS__3[[#This Row],[Road Gradient (Radians)]]))</f>
        <v>228.07712672815541</v>
      </c>
      <c r="S10">
        <f t="shared" si="0"/>
        <v>3649.7097902194796</v>
      </c>
      <c r="T10">
        <f t="shared" si="1"/>
        <v>-4522.3102723443717</v>
      </c>
      <c r="U10">
        <f t="shared" si="4"/>
        <v>14107.256890271954</v>
      </c>
      <c r="V10">
        <f>(RAW_GPS__3[[#This Row],[Power- Rolling Resistance  (Watts)]]+RAW_GPS__3[[#This Row],[Power- Air Drag (Watts)]]+RAW_GPS__3[[#This Row],[Power-Road Gradient (Watts)]]+RAW_GPS__3[[#This Row],[Power- Inertia (Watts)]])</f>
        <v>13462.733534875217</v>
      </c>
      <c r="X10">
        <f>(IF(RAW_GPS__3[[#This Row],[Total Power (Watts)]]&lt;0,0,RAW_GPS__3[[#This Row],[Total Power (Watts)]]))</f>
        <v>13462.733534875217</v>
      </c>
      <c r="Y10">
        <f>RAW_GPS__3[[#This Row],[Total Power - Without -ve terms (Watts)]]</f>
        <v>13462.733534875217</v>
      </c>
      <c r="AB10" s="1" t="s">
        <v>28</v>
      </c>
    </row>
    <row r="11" spans="1:32" x14ac:dyDescent="0.3">
      <c r="A11">
        <v>19.07</v>
      </c>
      <c r="B11">
        <v>76.7</v>
      </c>
      <c r="C11">
        <v>40.505862999999998</v>
      </c>
      <c r="D11">
        <v>-3.357497</v>
      </c>
      <c r="E11">
        <v>600.70000000000005</v>
      </c>
      <c r="G11">
        <v>5</v>
      </c>
      <c r="H11">
        <v>275.3</v>
      </c>
      <c r="I11">
        <v>0.35199999999999998</v>
      </c>
      <c r="J11">
        <v>0</v>
      </c>
      <c r="K11">
        <v>0</v>
      </c>
      <c r="L11">
        <v>0</v>
      </c>
      <c r="N11">
        <f>(RAW_GPS__3[[#This Row],[Altitude (meters)]]-E10)</f>
        <v>0</v>
      </c>
      <c r="O11">
        <f>(0.2778*RAW_GPS__3[[#This Row],[Speed (kmph)]])</f>
        <v>21.307259999999999</v>
      </c>
      <c r="P11">
        <f t="shared" si="2"/>
        <v>21.460050000000003</v>
      </c>
      <c r="Q11">
        <f t="shared" si="3"/>
        <v>0</v>
      </c>
      <c r="R11">
        <f>(228.1*COS(RAW_GPS__3[[#This Row],[Road Gradient (Radians)]]))</f>
        <v>228.1</v>
      </c>
      <c r="S11">
        <f t="shared" si="0"/>
        <v>3811.3518042197288</v>
      </c>
      <c r="T11">
        <f t="shared" si="1"/>
        <v>0</v>
      </c>
      <c r="U11">
        <f t="shared" si="4"/>
        <v>12110.594870088104</v>
      </c>
      <c r="V11">
        <f>(RAW_GPS__3[[#This Row],[Power- Rolling Resistance  (Watts)]]+RAW_GPS__3[[#This Row],[Power- Air Drag (Watts)]]+RAW_GPS__3[[#This Row],[Power-Road Gradient (Watts)]]+RAW_GPS__3[[#This Row],[Power- Inertia (Watts)]])</f>
        <v>16150.046674307832</v>
      </c>
      <c r="X11">
        <f>(IF(RAW_GPS__3[[#This Row],[Total Power (Watts)]]&lt;0,0,RAW_GPS__3[[#This Row],[Total Power (Watts)]]))</f>
        <v>16150.046674307832</v>
      </c>
      <c r="Y11">
        <f>RAW_GPS__3[[#This Row],[Total Power - Without -ve terms (Watts)]]</f>
        <v>16150.046674307832</v>
      </c>
      <c r="AB11" t="s">
        <v>29</v>
      </c>
      <c r="AF11" t="s">
        <v>30</v>
      </c>
    </row>
    <row r="12" spans="1:32" x14ac:dyDescent="0.3">
      <c r="A12">
        <v>20.059999999999999</v>
      </c>
      <c r="B12">
        <v>78.099999999999994</v>
      </c>
      <c r="C12">
        <v>40.505885999999997</v>
      </c>
      <c r="D12">
        <v>-3.3577460000000001</v>
      </c>
      <c r="E12">
        <v>601.29999999999995</v>
      </c>
      <c r="G12">
        <v>5</v>
      </c>
      <c r="H12">
        <v>275.3</v>
      </c>
      <c r="I12">
        <v>0.35199999999999998</v>
      </c>
      <c r="J12">
        <v>0</v>
      </c>
      <c r="K12">
        <v>0</v>
      </c>
      <c r="L12">
        <v>0</v>
      </c>
      <c r="N12">
        <f>(RAW_GPS__3[[#This Row],[Altitude (meters)]]-E11)</f>
        <v>0.59999999999990905</v>
      </c>
      <c r="O12">
        <f>(0.2778*RAW_GPS__3[[#This Row],[Speed (kmph)]])</f>
        <v>21.696179999999998</v>
      </c>
      <c r="P12">
        <f t="shared" si="2"/>
        <v>21.890639999999998</v>
      </c>
      <c r="Q12">
        <f t="shared" si="3"/>
        <v>2.7402114205398235E-2</v>
      </c>
      <c r="R12">
        <f>(228.1*COS(RAW_GPS__3[[#This Row],[Road Gradient (Radians)]]))</f>
        <v>228.01436796628676</v>
      </c>
      <c r="S12">
        <f t="shared" si="0"/>
        <v>4023.8895149007412</v>
      </c>
      <c r="T12">
        <f t="shared" si="1"/>
        <v>9038.8608635847631</v>
      </c>
      <c r="U12">
        <f t="shared" si="4"/>
        <v>15694.82568561595</v>
      </c>
      <c r="V12">
        <f>(RAW_GPS__3[[#This Row],[Power- Rolling Resistance  (Watts)]]+RAW_GPS__3[[#This Row],[Power- Air Drag (Watts)]]+RAW_GPS__3[[#This Row],[Power-Road Gradient (Watts)]]+RAW_GPS__3[[#This Row],[Power- Inertia (Watts)]])</f>
        <v>28985.59043206774</v>
      </c>
      <c r="X12">
        <f>(IF(RAW_GPS__3[[#This Row],[Total Power (Watts)]]&lt;0,0,RAW_GPS__3[[#This Row],[Total Power (Watts)]]))</f>
        <v>28985.59043206774</v>
      </c>
      <c r="Y12">
        <f>RAW_GPS__3[[#This Row],[Total Power - Without -ve terms (Watts)]]</f>
        <v>28985.59043206774</v>
      </c>
      <c r="AB12" t="s">
        <v>31</v>
      </c>
      <c r="AF12" t="s">
        <v>32</v>
      </c>
    </row>
    <row r="13" spans="1:32" x14ac:dyDescent="0.3">
      <c r="A13">
        <v>21.13</v>
      </c>
      <c r="B13">
        <v>78.8</v>
      </c>
      <c r="C13">
        <v>40.505904999999998</v>
      </c>
      <c r="D13">
        <v>-3.3580009999999998</v>
      </c>
      <c r="E13">
        <v>600.20000000000005</v>
      </c>
      <c r="G13">
        <v>5</v>
      </c>
      <c r="H13">
        <v>276</v>
      </c>
      <c r="I13">
        <v>0.70299999999999996</v>
      </c>
      <c r="J13">
        <v>0</v>
      </c>
      <c r="K13">
        <v>0</v>
      </c>
      <c r="L13">
        <v>0</v>
      </c>
      <c r="N13">
        <f>(RAW_GPS__3[[#This Row],[Altitude (meters)]]-E12)</f>
        <v>-1.0999999999999091</v>
      </c>
      <c r="O13">
        <f>(0.2778*RAW_GPS__3[[#This Row],[Speed (kmph)]])</f>
        <v>21.890639999999998</v>
      </c>
      <c r="P13">
        <f t="shared" si="2"/>
        <v>21.987869999999997</v>
      </c>
      <c r="Q13">
        <f t="shared" si="3"/>
        <v>-4.998591028786617E-2</v>
      </c>
      <c r="R13">
        <f>(228.1*COS(RAW_GPS__3[[#This Row],[Road Gradient (Radians)]]))</f>
        <v>227.81509499969866</v>
      </c>
      <c r="S13">
        <f t="shared" si="0"/>
        <v>4133.058938694292</v>
      </c>
      <c r="T13">
        <f t="shared" si="1"/>
        <v>-16631.288632751497</v>
      </c>
      <c r="U13">
        <f t="shared" si="4"/>
        <v>7917.7481691839748</v>
      </c>
      <c r="V13">
        <f>(RAW_GPS__3[[#This Row],[Power- Rolling Resistance  (Watts)]]+RAW_GPS__3[[#This Row],[Power- Air Drag (Watts)]]+RAW_GPS__3[[#This Row],[Power-Road Gradient (Watts)]]+RAW_GPS__3[[#This Row],[Power- Inertia (Watts)]])</f>
        <v>-4352.6664298735304</v>
      </c>
      <c r="X13">
        <f>(IF(RAW_GPS__3[[#This Row],[Total Power (Watts)]]&lt;0,0,RAW_GPS__3[[#This Row],[Total Power (Watts)]]))</f>
        <v>0</v>
      </c>
      <c r="Y13">
        <f>RAW_GPS__3[[#This Row],[Total Power - Without -ve terms (Watts)]]</f>
        <v>0</v>
      </c>
      <c r="AB13" t="s">
        <v>33</v>
      </c>
      <c r="AF13">
        <v>0.35</v>
      </c>
    </row>
    <row r="14" spans="1:32" x14ac:dyDescent="0.3">
      <c r="A14">
        <v>22.09</v>
      </c>
      <c r="B14">
        <v>79.7</v>
      </c>
      <c r="C14">
        <v>40.505927999999997</v>
      </c>
      <c r="D14">
        <v>-3.3582640000000001</v>
      </c>
      <c r="E14">
        <v>600</v>
      </c>
      <c r="G14">
        <v>5</v>
      </c>
      <c r="H14">
        <v>272.10000000000002</v>
      </c>
      <c r="I14">
        <v>3.867</v>
      </c>
      <c r="J14">
        <v>0</v>
      </c>
      <c r="K14">
        <v>1</v>
      </c>
      <c r="L14">
        <v>0</v>
      </c>
      <c r="N14">
        <f>(RAW_GPS__3[[#This Row],[Altitude (meters)]]-E13)</f>
        <v>-0.20000000000004547</v>
      </c>
      <c r="O14">
        <f>(0.2778*RAW_GPS__3[[#This Row],[Speed (kmph)]])</f>
        <v>22.14066</v>
      </c>
      <c r="P14">
        <f t="shared" si="2"/>
        <v>22.26567</v>
      </c>
      <c r="Q14">
        <f t="shared" si="3"/>
        <v>-8.9821964178164303E-3</v>
      </c>
      <c r="R14">
        <f>(228.1*COS(RAW_GPS__3[[#This Row],[Road Gradient (Radians)]]))</f>
        <v>228.09079852468844</v>
      </c>
      <c r="S14">
        <f t="shared" si="0"/>
        <v>4276.2974898450911</v>
      </c>
      <c r="T14">
        <f t="shared" si="1"/>
        <v>-3023.9038384172236</v>
      </c>
      <c r="U14">
        <f t="shared" si="4"/>
        <v>10296.230532552116</v>
      </c>
      <c r="V14">
        <f>(RAW_GPS__3[[#This Row],[Power- Rolling Resistance  (Watts)]]+RAW_GPS__3[[#This Row],[Power- Air Drag (Watts)]]+RAW_GPS__3[[#This Row],[Power-Road Gradient (Watts)]]+RAW_GPS__3[[#This Row],[Power- Inertia (Watts)]])</f>
        <v>11776.714982504673</v>
      </c>
      <c r="X14">
        <f>(IF(RAW_GPS__3[[#This Row],[Total Power (Watts)]]&lt;0,0,RAW_GPS__3[[#This Row],[Total Power (Watts)]]))</f>
        <v>11776.714982504673</v>
      </c>
      <c r="Y14">
        <f>RAW_GPS__3[[#This Row],[Total Power - Without -ve terms (Watts)]]</f>
        <v>11776.714982504673</v>
      </c>
      <c r="AB14" t="s">
        <v>34</v>
      </c>
      <c r="AF14" t="s">
        <v>35</v>
      </c>
    </row>
    <row r="15" spans="1:32" x14ac:dyDescent="0.3">
      <c r="A15">
        <v>23.07</v>
      </c>
      <c r="B15">
        <v>80.3</v>
      </c>
      <c r="C15">
        <v>40.505951000000003</v>
      </c>
      <c r="D15">
        <v>-3.3585219999999998</v>
      </c>
      <c r="E15">
        <v>599.4</v>
      </c>
      <c r="G15">
        <v>5</v>
      </c>
      <c r="H15">
        <v>272.10000000000002</v>
      </c>
      <c r="I15">
        <v>3.867</v>
      </c>
      <c r="J15">
        <v>0</v>
      </c>
      <c r="K15">
        <v>1</v>
      </c>
      <c r="L15">
        <v>0</v>
      </c>
      <c r="N15">
        <f>(RAW_GPS__3[[#This Row],[Altitude (meters)]]-E14)</f>
        <v>-0.60000000000002274</v>
      </c>
      <c r="O15">
        <f>(0.2778*RAW_GPS__3[[#This Row],[Speed (kmph)]])</f>
        <v>22.30734</v>
      </c>
      <c r="P15">
        <f t="shared" si="2"/>
        <v>22.39068</v>
      </c>
      <c r="Q15">
        <f t="shared" si="3"/>
        <v>-2.6790452432118934E-2</v>
      </c>
      <c r="R15">
        <f>(228.1*COS(RAW_GPS__3[[#This Row],[Road Gradient (Radians)]]))</f>
        <v>228.01814797845191</v>
      </c>
      <c r="S15">
        <f t="shared" si="0"/>
        <v>4373.6052466063966</v>
      </c>
      <c r="T15">
        <f t="shared" si="1"/>
        <v>-9086.0806634908677</v>
      </c>
      <c r="U15">
        <f t="shared" si="4"/>
        <v>6915.8286220319787</v>
      </c>
      <c r="V15">
        <f>(RAW_GPS__3[[#This Row],[Power- Rolling Resistance  (Watts)]]+RAW_GPS__3[[#This Row],[Power- Air Drag (Watts)]]+RAW_GPS__3[[#This Row],[Power-Road Gradient (Watts)]]+RAW_GPS__3[[#This Row],[Power- Inertia (Watts)]])</f>
        <v>2431.37135312596</v>
      </c>
      <c r="X15">
        <f>(IF(RAW_GPS__3[[#This Row],[Total Power (Watts)]]&lt;0,0,RAW_GPS__3[[#This Row],[Total Power (Watts)]]))</f>
        <v>2431.37135312596</v>
      </c>
      <c r="Y15">
        <f>RAW_GPS__3[[#This Row],[Total Power - Without -ve terms (Watts)]]</f>
        <v>2431.37135312596</v>
      </c>
      <c r="AB15" t="s">
        <v>36</v>
      </c>
      <c r="AF15">
        <v>1.2</v>
      </c>
    </row>
    <row r="16" spans="1:32" x14ac:dyDescent="0.3">
      <c r="A16">
        <v>24.14</v>
      </c>
      <c r="B16">
        <v>81.599999999999994</v>
      </c>
      <c r="C16">
        <v>40.505966000000001</v>
      </c>
      <c r="D16">
        <v>-3.358797</v>
      </c>
      <c r="E16">
        <v>600.9</v>
      </c>
      <c r="G16">
        <v>5</v>
      </c>
      <c r="H16">
        <v>274.89999999999998</v>
      </c>
      <c r="I16">
        <v>2.8119999999999998</v>
      </c>
      <c r="J16">
        <v>0</v>
      </c>
      <c r="K16">
        <v>1</v>
      </c>
      <c r="L16">
        <v>0</v>
      </c>
      <c r="N16">
        <f>(RAW_GPS__3[[#This Row],[Altitude (meters)]]-E15)</f>
        <v>1.5</v>
      </c>
      <c r="O16">
        <f>(0.2778*RAW_GPS__3[[#This Row],[Speed (kmph)]])</f>
        <v>22.668479999999999</v>
      </c>
      <c r="P16">
        <f t="shared" si="2"/>
        <v>22.849049999999998</v>
      </c>
      <c r="Q16">
        <f t="shared" si="3"/>
        <v>6.5554178794970053E-2</v>
      </c>
      <c r="R16">
        <f>(228.1*COS(RAW_GPS__3[[#This Row],[Road Gradient (Radians)]]))</f>
        <v>227.61006268212694</v>
      </c>
      <c r="S16">
        <f t="shared" si="0"/>
        <v>4589.4793729110588</v>
      </c>
      <c r="T16">
        <f t="shared" si="1"/>
        <v>22579.399613460271</v>
      </c>
      <c r="U16">
        <f t="shared" si="4"/>
        <v>15226.880452991953</v>
      </c>
      <c r="V16">
        <f>(RAW_GPS__3[[#This Row],[Power- Rolling Resistance  (Watts)]]+RAW_GPS__3[[#This Row],[Power- Air Drag (Watts)]]+RAW_GPS__3[[#This Row],[Power-Road Gradient (Watts)]]+RAW_GPS__3[[#This Row],[Power- Inertia (Watts)]])</f>
        <v>42623.369502045411</v>
      </c>
      <c r="X16">
        <f>(IF(RAW_GPS__3[[#This Row],[Total Power (Watts)]]&lt;0,0,RAW_GPS__3[[#This Row],[Total Power (Watts)]]))</f>
        <v>42623.369502045411</v>
      </c>
      <c r="Y16">
        <f>RAW_GPS__3[[#This Row],[Total Power - Without -ve terms (Watts)]]</f>
        <v>42623.369502045411</v>
      </c>
    </row>
    <row r="17" spans="1:28" x14ac:dyDescent="0.3">
      <c r="A17">
        <v>25.07</v>
      </c>
      <c r="B17">
        <v>81.900000000000006</v>
      </c>
      <c r="C17">
        <v>40.505980999999998</v>
      </c>
      <c r="D17">
        <v>-3.359067</v>
      </c>
      <c r="E17">
        <v>600.29999999999995</v>
      </c>
      <c r="G17">
        <v>5</v>
      </c>
      <c r="H17">
        <v>273.5</v>
      </c>
      <c r="I17">
        <v>1.4059999999999999</v>
      </c>
      <c r="J17">
        <v>0</v>
      </c>
      <c r="K17">
        <v>1</v>
      </c>
      <c r="L17">
        <v>0</v>
      </c>
      <c r="N17">
        <f>(RAW_GPS__3[[#This Row],[Altitude (meters)]]-E16)</f>
        <v>-0.60000000000002274</v>
      </c>
      <c r="O17">
        <f>(0.2778*RAW_GPS__3[[#This Row],[Speed (kmph)]])</f>
        <v>22.751820000000002</v>
      </c>
      <c r="P17">
        <f t="shared" si="2"/>
        <v>22.793490000000006</v>
      </c>
      <c r="Q17">
        <f t="shared" si="3"/>
        <v>-2.6317228046487184E-2</v>
      </c>
      <c r="R17">
        <f>(228.1*COS(RAW_GPS__3[[#This Row],[Road Gradient (Radians)]]))</f>
        <v>228.02101392902912</v>
      </c>
      <c r="S17">
        <f t="shared" si="0"/>
        <v>4640.2849589769685</v>
      </c>
      <c r="T17">
        <f t="shared" si="1"/>
        <v>-9103.4677816411968</v>
      </c>
      <c r="U17">
        <f t="shared" si="4"/>
        <v>3526.8142225681399</v>
      </c>
      <c r="V17">
        <f>(RAW_GPS__3[[#This Row],[Power- Rolling Resistance  (Watts)]]+RAW_GPS__3[[#This Row],[Power- Air Drag (Watts)]]+RAW_GPS__3[[#This Row],[Power-Road Gradient (Watts)]]+RAW_GPS__3[[#This Row],[Power- Inertia (Watts)]])</f>
        <v>-708.34758616705903</v>
      </c>
      <c r="X17">
        <f>(IF(RAW_GPS__3[[#This Row],[Total Power (Watts)]]&lt;0,0,RAW_GPS__3[[#This Row],[Total Power (Watts)]]))</f>
        <v>0</v>
      </c>
      <c r="Y17">
        <f>RAW_GPS__3[[#This Row],[Total Power - Without -ve terms (Watts)]]</f>
        <v>0</v>
      </c>
    </row>
    <row r="18" spans="1:28" x14ac:dyDescent="0.3">
      <c r="A18">
        <v>26.07</v>
      </c>
      <c r="B18">
        <v>80.8</v>
      </c>
      <c r="C18">
        <v>40.505985000000003</v>
      </c>
      <c r="D18">
        <v>-3.3593289999999998</v>
      </c>
      <c r="E18">
        <v>599.29999999999995</v>
      </c>
      <c r="G18">
        <v>5</v>
      </c>
      <c r="H18">
        <v>272.10000000000002</v>
      </c>
      <c r="I18">
        <v>2.8119999999999998</v>
      </c>
      <c r="J18">
        <v>0</v>
      </c>
      <c r="K18">
        <v>1</v>
      </c>
      <c r="L18">
        <v>0</v>
      </c>
      <c r="N18">
        <f>(RAW_GPS__3[[#This Row],[Altitude (meters)]]-E17)</f>
        <v>-1</v>
      </c>
      <c r="O18">
        <f>(0.2778*RAW_GPS__3[[#This Row],[Speed (kmph)]])</f>
        <v>22.44624</v>
      </c>
      <c r="P18">
        <f t="shared" si="2"/>
        <v>22.29345</v>
      </c>
      <c r="Q18">
        <f t="shared" si="3"/>
        <v>-4.4826176069831337E-2</v>
      </c>
      <c r="R18">
        <f>(228.1*COS(RAW_GPS__3[[#This Row],[Road Gradient (Radians)]]))</f>
        <v>227.87086789149851</v>
      </c>
      <c r="S18">
        <f t="shared" si="0"/>
        <v>4455.8137399921961</v>
      </c>
      <c r="T18">
        <f t="shared" si="1"/>
        <v>-15294.33316388881</v>
      </c>
      <c r="U18">
        <f t="shared" si="4"/>
        <v>-12757.966955712109</v>
      </c>
      <c r="V18">
        <f>(RAW_GPS__3[[#This Row],[Power- Rolling Resistance  (Watts)]]+RAW_GPS__3[[#This Row],[Power- Air Drag (Watts)]]+RAW_GPS__3[[#This Row],[Power-Road Gradient (Watts)]]+RAW_GPS__3[[#This Row],[Power- Inertia (Watts)]])</f>
        <v>-23368.615511717224</v>
      </c>
      <c r="X18">
        <f>(IF(RAW_GPS__3[[#This Row],[Total Power (Watts)]]&lt;0,0,RAW_GPS__3[[#This Row],[Total Power (Watts)]]))</f>
        <v>0</v>
      </c>
      <c r="Y18">
        <f>RAW_GPS__3[[#This Row],[Total Power - Without -ve terms (Watts)]]</f>
        <v>0</v>
      </c>
      <c r="AB18" t="s">
        <v>37</v>
      </c>
    </row>
    <row r="19" spans="1:28" x14ac:dyDescent="0.3">
      <c r="A19">
        <v>27.07</v>
      </c>
      <c r="B19">
        <v>82.4</v>
      </c>
      <c r="C19">
        <v>40.505985000000003</v>
      </c>
      <c r="D19">
        <v>-3.359604</v>
      </c>
      <c r="E19">
        <v>599.6</v>
      </c>
      <c r="G19">
        <v>5</v>
      </c>
      <c r="H19">
        <v>271.39999999999998</v>
      </c>
      <c r="I19">
        <v>2.109</v>
      </c>
      <c r="J19">
        <v>0</v>
      </c>
      <c r="K19">
        <v>1</v>
      </c>
      <c r="L19">
        <v>0</v>
      </c>
      <c r="N19">
        <f>(RAW_GPS__3[[#This Row],[Altitude (meters)]]-E18)</f>
        <v>0.30000000000006821</v>
      </c>
      <c r="O19">
        <f>(0.2778*RAW_GPS__3[[#This Row],[Speed (kmph)]])</f>
        <v>22.890720000000002</v>
      </c>
      <c r="P19">
        <f t="shared" si="2"/>
        <v>23.112960000000001</v>
      </c>
      <c r="Q19">
        <f t="shared" si="3"/>
        <v>1.2979002012791131E-2</v>
      </c>
      <c r="R19">
        <f>(228.1*COS(RAW_GPS__3[[#This Row],[Road Gradient (Radians)]]))</f>
        <v>228.08078803474248</v>
      </c>
      <c r="S19">
        <f t="shared" si="0"/>
        <v>4725.7917644071522</v>
      </c>
      <c r="T19">
        <f t="shared" si="1"/>
        <v>4517.4074652694808</v>
      </c>
      <c r="U19">
        <f t="shared" si="4"/>
        <v>18924.509039616096</v>
      </c>
      <c r="V19">
        <f>(RAW_GPS__3[[#This Row],[Power- Rolling Resistance  (Watts)]]+RAW_GPS__3[[#This Row],[Power- Air Drag (Watts)]]+RAW_GPS__3[[#This Row],[Power-Road Gradient (Watts)]]+RAW_GPS__3[[#This Row],[Power- Inertia (Watts)]])</f>
        <v>28395.789057327471</v>
      </c>
      <c r="X19">
        <f>(IF(RAW_GPS__3[[#This Row],[Total Power (Watts)]]&lt;0,0,RAW_GPS__3[[#This Row],[Total Power (Watts)]]))</f>
        <v>28395.789057327471</v>
      </c>
      <c r="Y19">
        <f>RAW_GPS__3[[#This Row],[Total Power - Without -ve terms (Watts)]]</f>
        <v>28395.789057327471</v>
      </c>
    </row>
    <row r="20" spans="1:28" x14ac:dyDescent="0.3">
      <c r="A20">
        <v>28.07</v>
      </c>
      <c r="B20">
        <v>82.6</v>
      </c>
      <c r="C20">
        <v>40.505989</v>
      </c>
      <c r="D20">
        <v>-3.3598710000000001</v>
      </c>
      <c r="E20">
        <v>600.70000000000005</v>
      </c>
      <c r="G20">
        <v>5</v>
      </c>
      <c r="H20">
        <v>269.60000000000002</v>
      </c>
      <c r="I20">
        <v>2.4609999999999999</v>
      </c>
      <c r="J20">
        <v>0</v>
      </c>
      <c r="K20">
        <v>1</v>
      </c>
      <c r="L20">
        <v>0</v>
      </c>
      <c r="N20">
        <f>(RAW_GPS__3[[#This Row],[Altitude (meters)]]-E19)</f>
        <v>1.1000000000000227</v>
      </c>
      <c r="O20">
        <f>(0.2778*RAW_GPS__3[[#This Row],[Speed (kmph)]])</f>
        <v>22.946279999999998</v>
      </c>
      <c r="P20">
        <f t="shared" si="2"/>
        <v>22.974059999999994</v>
      </c>
      <c r="Q20">
        <f t="shared" si="3"/>
        <v>4.7843549202342357E-2</v>
      </c>
      <c r="R20">
        <f>(228.1*COS(RAW_GPS__3[[#This Row],[Road Gradient (Radians)]]))</f>
        <v>227.8389887506161</v>
      </c>
      <c r="S20">
        <f t="shared" si="0"/>
        <v>4760.2864591620091</v>
      </c>
      <c r="T20">
        <f t="shared" si="1"/>
        <v>16686.708816888888</v>
      </c>
      <c r="U20">
        <f t="shared" si="4"/>
        <v>2371.3052892478408</v>
      </c>
      <c r="V20">
        <f>(RAW_GPS__3[[#This Row],[Power- Rolling Resistance  (Watts)]]+RAW_GPS__3[[#This Row],[Power- Air Drag (Watts)]]+RAW_GPS__3[[#This Row],[Power-Road Gradient (Watts)]]+RAW_GPS__3[[#This Row],[Power- Inertia (Watts)]])</f>
        <v>24046.139554049354</v>
      </c>
      <c r="X20">
        <f>(IF(RAW_GPS__3[[#This Row],[Total Power (Watts)]]&lt;0,0,RAW_GPS__3[[#This Row],[Total Power (Watts)]]))</f>
        <v>24046.139554049354</v>
      </c>
      <c r="Y20">
        <f>RAW_GPS__3[[#This Row],[Total Power - Without -ve terms (Watts)]]</f>
        <v>24046.139554049354</v>
      </c>
    </row>
    <row r="21" spans="1:28" x14ac:dyDescent="0.3">
      <c r="A21">
        <v>29.07</v>
      </c>
      <c r="B21">
        <v>83.4</v>
      </c>
      <c r="C21">
        <v>40.505989</v>
      </c>
      <c r="D21">
        <v>-3.3601420000000002</v>
      </c>
      <c r="E21">
        <v>599.9</v>
      </c>
      <c r="G21">
        <v>5</v>
      </c>
      <c r="H21">
        <v>268.89999999999998</v>
      </c>
      <c r="I21">
        <v>2.4609999999999999</v>
      </c>
      <c r="J21">
        <v>0</v>
      </c>
      <c r="K21">
        <v>1</v>
      </c>
      <c r="L21">
        <v>0</v>
      </c>
      <c r="N21">
        <f>(RAW_GPS__3[[#This Row],[Altitude (meters)]]-E20)</f>
        <v>-0.80000000000006821</v>
      </c>
      <c r="O21">
        <f>(0.2778*RAW_GPS__3[[#This Row],[Speed (kmph)]])</f>
        <v>23.168520000000001</v>
      </c>
      <c r="P21">
        <f t="shared" si="2"/>
        <v>23.279640000000001</v>
      </c>
      <c r="Q21">
        <f t="shared" si="3"/>
        <v>-3.4351274585528196E-2</v>
      </c>
      <c r="R21">
        <f>(228.1*COS(RAW_GPS__3[[#This Row],[Road Gradient (Radians)]]))</f>
        <v>227.96543308531949</v>
      </c>
      <c r="S21">
        <f t="shared" si="0"/>
        <v>4899.9437891173729</v>
      </c>
      <c r="T21">
        <f t="shared" si="1"/>
        <v>-12099.193941349204</v>
      </c>
      <c r="U21">
        <f t="shared" si="4"/>
        <v>9577.087705728125</v>
      </c>
      <c r="V21">
        <f>(RAW_GPS__3[[#This Row],[Power- Rolling Resistance  (Watts)]]+RAW_GPS__3[[#This Row],[Power- Air Drag (Watts)]]+RAW_GPS__3[[#This Row],[Power-Road Gradient (Watts)]]+RAW_GPS__3[[#This Row],[Power- Inertia (Watts)]])</f>
        <v>2605.8029865816134</v>
      </c>
      <c r="X21">
        <f>(IF(RAW_GPS__3[[#This Row],[Total Power (Watts)]]&lt;0,0,RAW_GPS__3[[#This Row],[Total Power (Watts)]]))</f>
        <v>2605.8029865816134</v>
      </c>
      <c r="Y21">
        <f>RAW_GPS__3[[#This Row],[Total Power - Without -ve terms (Watts)]]</f>
        <v>2605.8029865816134</v>
      </c>
    </row>
    <row r="22" spans="1:28" x14ac:dyDescent="0.3">
      <c r="A22">
        <v>30.09</v>
      </c>
      <c r="B22">
        <v>83.6</v>
      </c>
      <c r="C22">
        <v>40.505977999999999</v>
      </c>
      <c r="D22">
        <v>-3.3604180000000001</v>
      </c>
      <c r="E22">
        <v>599.4</v>
      </c>
      <c r="G22">
        <v>5</v>
      </c>
      <c r="H22">
        <v>267.89999999999998</v>
      </c>
      <c r="I22">
        <v>1.758</v>
      </c>
      <c r="J22">
        <v>0</v>
      </c>
      <c r="K22">
        <v>1</v>
      </c>
      <c r="L22">
        <v>0</v>
      </c>
      <c r="N22">
        <f>(RAW_GPS__3[[#This Row],[Altitude (meters)]]-E21)</f>
        <v>-0.5</v>
      </c>
      <c r="O22">
        <f>(0.2778*RAW_GPS__3[[#This Row],[Speed (kmph)]])</f>
        <v>23.224079999999997</v>
      </c>
      <c r="P22">
        <f t="shared" si="2"/>
        <v>23.251859999999994</v>
      </c>
      <c r="Q22">
        <f t="shared" si="3"/>
        <v>-2.1500342488918599E-2</v>
      </c>
      <c r="R22">
        <f>(228.1*COS(RAW_GPS__3[[#This Row],[Road Gradient (Radians)]]))</f>
        <v>228.04728073877112</v>
      </c>
      <c r="S22">
        <f t="shared" si="0"/>
        <v>4935.279786575622</v>
      </c>
      <c r="T22">
        <f t="shared" si="1"/>
        <v>-7591.9115921524844</v>
      </c>
      <c r="U22">
        <f t="shared" si="4"/>
        <v>2400.0135857278392</v>
      </c>
      <c r="V22">
        <f>(RAW_GPS__3[[#This Row],[Power- Rolling Resistance  (Watts)]]+RAW_GPS__3[[#This Row],[Power- Air Drag (Watts)]]+RAW_GPS__3[[#This Row],[Power-Road Gradient (Watts)]]+RAW_GPS__3[[#This Row],[Power- Inertia (Watts)]])</f>
        <v>-28.570939110251857</v>
      </c>
      <c r="X22">
        <f>(IF(RAW_GPS__3[[#This Row],[Total Power (Watts)]]&lt;0,0,RAW_GPS__3[[#This Row],[Total Power (Watts)]]))</f>
        <v>0</v>
      </c>
      <c r="Y22">
        <f>RAW_GPS__3[[#This Row],[Total Power - Without -ve terms (Watts)]]</f>
        <v>0</v>
      </c>
    </row>
    <row r="23" spans="1:28" x14ac:dyDescent="0.3">
      <c r="A23">
        <v>31.07</v>
      </c>
      <c r="B23">
        <v>84</v>
      </c>
      <c r="C23">
        <v>40.505966000000001</v>
      </c>
      <c r="D23">
        <v>-3.3606940000000001</v>
      </c>
      <c r="E23">
        <v>600.70000000000005</v>
      </c>
      <c r="G23">
        <v>5</v>
      </c>
      <c r="H23">
        <v>266.8</v>
      </c>
      <c r="I23">
        <v>2.109</v>
      </c>
      <c r="J23">
        <v>0</v>
      </c>
      <c r="K23">
        <v>1</v>
      </c>
      <c r="L23">
        <v>0</v>
      </c>
      <c r="N23">
        <f>(RAW_GPS__3[[#This Row],[Altitude (meters)]]-E22)</f>
        <v>1.3000000000000682</v>
      </c>
      <c r="O23">
        <f>(0.2778*RAW_GPS__3[[#This Row],[Speed (kmph)]])</f>
        <v>23.3352</v>
      </c>
      <c r="P23">
        <f t="shared" si="2"/>
        <v>23.39076</v>
      </c>
      <c r="Q23">
        <f t="shared" si="3"/>
        <v>5.5520383680796308E-2</v>
      </c>
      <c r="R23">
        <f>(228.1*COS(RAW_GPS__3[[#This Row],[Road Gradient (Radians)]]))</f>
        <v>227.74852969012019</v>
      </c>
      <c r="S23">
        <f t="shared" si="0"/>
        <v>5006.4606175850222</v>
      </c>
      <c r="T23">
        <f t="shared" si="1"/>
        <v>19689.81107422573</v>
      </c>
      <c r="U23">
        <f t="shared" si="4"/>
        <v>4822.9938086401398</v>
      </c>
      <c r="V23">
        <f>(RAW_GPS__3[[#This Row],[Power- Rolling Resistance  (Watts)]]+RAW_GPS__3[[#This Row],[Power- Air Drag (Watts)]]+RAW_GPS__3[[#This Row],[Power-Road Gradient (Watts)]]+RAW_GPS__3[[#This Row],[Power- Inertia (Watts)]])</f>
        <v>29747.014030141014</v>
      </c>
      <c r="X23">
        <f>(IF(RAW_GPS__3[[#This Row],[Total Power (Watts)]]&lt;0,0,RAW_GPS__3[[#This Row],[Total Power (Watts)]]))</f>
        <v>29747.014030141014</v>
      </c>
      <c r="Y23">
        <f>RAW_GPS__3[[#This Row],[Total Power - Without -ve terms (Watts)]]</f>
        <v>29747.014030141014</v>
      </c>
    </row>
    <row r="24" spans="1:28" x14ac:dyDescent="0.3">
      <c r="A24">
        <v>32.08</v>
      </c>
      <c r="B24">
        <v>84.6</v>
      </c>
      <c r="C24">
        <v>40.505955</v>
      </c>
      <c r="D24">
        <v>-3.360976</v>
      </c>
      <c r="E24">
        <v>600.70000000000005</v>
      </c>
      <c r="G24">
        <v>5</v>
      </c>
      <c r="H24">
        <v>265.39999999999998</v>
      </c>
      <c r="I24">
        <v>2.4609999999999999</v>
      </c>
      <c r="J24">
        <v>0</v>
      </c>
      <c r="K24">
        <v>1</v>
      </c>
      <c r="L24">
        <v>0</v>
      </c>
      <c r="N24">
        <f>(RAW_GPS__3[[#This Row],[Altitude (meters)]]-E23)</f>
        <v>0</v>
      </c>
      <c r="O24">
        <f>(0.2778*RAW_GPS__3[[#This Row],[Speed (kmph)]])</f>
        <v>23.501879999999996</v>
      </c>
      <c r="P24">
        <f t="shared" si="2"/>
        <v>23.585219999999993</v>
      </c>
      <c r="Q24">
        <f t="shared" si="3"/>
        <v>0</v>
      </c>
      <c r="R24">
        <f>(228.1*COS(RAW_GPS__3[[#This Row],[Road Gradient (Radians)]]))</f>
        <v>228.1</v>
      </c>
      <c r="S24">
        <f t="shared" si="0"/>
        <v>5114.5100360376437</v>
      </c>
      <c r="T24">
        <f t="shared" si="1"/>
        <v>0</v>
      </c>
      <c r="U24">
        <f t="shared" si="4"/>
        <v>7286.1656466238219</v>
      </c>
      <c r="V24">
        <f>(RAW_GPS__3[[#This Row],[Power- Rolling Resistance  (Watts)]]+RAW_GPS__3[[#This Row],[Power- Air Drag (Watts)]]+RAW_GPS__3[[#This Row],[Power-Road Gradient (Watts)]]+RAW_GPS__3[[#This Row],[Power- Inertia (Watts)]])</f>
        <v>12628.775682661466</v>
      </c>
      <c r="X24">
        <f>(IF(RAW_GPS__3[[#This Row],[Total Power (Watts)]]&lt;0,0,RAW_GPS__3[[#This Row],[Total Power (Watts)]]))</f>
        <v>12628.775682661466</v>
      </c>
      <c r="Y24">
        <f>RAW_GPS__3[[#This Row],[Total Power - Without -ve terms (Watts)]]</f>
        <v>12628.775682661466</v>
      </c>
    </row>
    <row r="25" spans="1:28" x14ac:dyDescent="0.3">
      <c r="A25">
        <v>33.08</v>
      </c>
      <c r="B25">
        <v>84.1</v>
      </c>
      <c r="C25">
        <v>40.505927999999997</v>
      </c>
      <c r="D25">
        <v>-3.3612510000000002</v>
      </c>
      <c r="E25">
        <v>601.1</v>
      </c>
      <c r="G25">
        <v>5</v>
      </c>
      <c r="H25">
        <v>263.3</v>
      </c>
      <c r="I25">
        <v>3.516</v>
      </c>
      <c r="J25">
        <v>0</v>
      </c>
      <c r="K25">
        <v>1</v>
      </c>
      <c r="L25">
        <v>0</v>
      </c>
      <c r="N25">
        <f>(RAW_GPS__3[[#This Row],[Altitude (meters)]]-E24)</f>
        <v>0.39999999999997726</v>
      </c>
      <c r="O25">
        <f>(0.2778*RAW_GPS__3[[#This Row],[Speed (kmph)]])</f>
        <v>23.362979999999997</v>
      </c>
      <c r="P25">
        <f t="shared" si="2"/>
        <v>23.293529999999997</v>
      </c>
      <c r="Q25">
        <f t="shared" si="3"/>
        <v>1.7170462753183575E-2</v>
      </c>
      <c r="R25">
        <f>(228.1*COS(RAW_GPS__3[[#This Row],[Road Gradient (Radians)]]))</f>
        <v>228.06637605867817</v>
      </c>
      <c r="S25">
        <f t="shared" si="0"/>
        <v>5024.3621284952233</v>
      </c>
      <c r="T25">
        <f t="shared" si="1"/>
        <v>6099.4349253770961</v>
      </c>
      <c r="U25">
        <f t="shared" si="4"/>
        <v>-6035.9193349199813</v>
      </c>
      <c r="V25">
        <f>(RAW_GPS__3[[#This Row],[Power- Rolling Resistance  (Watts)]]+RAW_GPS__3[[#This Row],[Power- Air Drag (Watts)]]+RAW_GPS__3[[#This Row],[Power-Road Gradient (Watts)]]+RAW_GPS__3[[#This Row],[Power- Inertia (Watts)]])</f>
        <v>5315.9440950110165</v>
      </c>
      <c r="X25">
        <f>(IF(RAW_GPS__3[[#This Row],[Total Power (Watts)]]&lt;0,0,RAW_GPS__3[[#This Row],[Total Power (Watts)]]))</f>
        <v>5315.9440950110165</v>
      </c>
      <c r="Y25">
        <f>RAW_GPS__3[[#This Row],[Total Power - Without -ve terms (Watts)]]</f>
        <v>5315.9440950110165</v>
      </c>
    </row>
    <row r="26" spans="1:28" x14ac:dyDescent="0.3">
      <c r="A26">
        <v>34.08</v>
      </c>
      <c r="B26">
        <v>84.6</v>
      </c>
      <c r="C26">
        <v>40.505898000000002</v>
      </c>
      <c r="D26">
        <v>-3.3615219999999999</v>
      </c>
      <c r="E26">
        <v>602.5</v>
      </c>
      <c r="G26">
        <v>5</v>
      </c>
      <c r="H26">
        <v>261.89999999999998</v>
      </c>
      <c r="I26">
        <v>3.516</v>
      </c>
      <c r="J26">
        <v>0</v>
      </c>
      <c r="K26">
        <v>1</v>
      </c>
      <c r="L26">
        <v>0</v>
      </c>
      <c r="N26">
        <f>(RAW_GPS__3[[#This Row],[Altitude (meters)]]-E25)</f>
        <v>1.3999999999999773</v>
      </c>
      <c r="O26">
        <f>(0.2778*RAW_GPS__3[[#This Row],[Speed (kmph)]])</f>
        <v>23.501879999999996</v>
      </c>
      <c r="P26">
        <f t="shared" si="2"/>
        <v>23.571329999999996</v>
      </c>
      <c r="Q26">
        <f t="shared" si="3"/>
        <v>5.9324494201429052E-2</v>
      </c>
      <c r="R26">
        <f>(228.1*COS(RAW_GPS__3[[#This Row],[Road Gradient (Radians)]]))</f>
        <v>227.69873063660398</v>
      </c>
      <c r="S26">
        <f t="shared" si="0"/>
        <v>5114.5100360376437</v>
      </c>
      <c r="T26">
        <f t="shared" si="1"/>
        <v>21187.639837246126</v>
      </c>
      <c r="U26">
        <f t="shared" si="4"/>
        <v>6071.8047055199804</v>
      </c>
      <c r="V26">
        <f>(RAW_GPS__3[[#This Row],[Power- Rolling Resistance  (Watts)]]+RAW_GPS__3[[#This Row],[Power- Air Drag (Watts)]]+RAW_GPS__3[[#This Row],[Power-Road Gradient (Watts)]]+RAW_GPS__3[[#This Row],[Power- Inertia (Watts)]])</f>
        <v>32601.653309440357</v>
      </c>
      <c r="X26">
        <f>(IF(RAW_GPS__3[[#This Row],[Total Power (Watts)]]&lt;0,0,RAW_GPS__3[[#This Row],[Total Power (Watts)]]))</f>
        <v>32601.653309440357</v>
      </c>
      <c r="Y26">
        <f>RAW_GPS__3[[#This Row],[Total Power - Without -ve terms (Watts)]]</f>
        <v>32601.653309440357</v>
      </c>
    </row>
    <row r="27" spans="1:28" x14ac:dyDescent="0.3">
      <c r="A27">
        <v>35.090000000000003</v>
      </c>
      <c r="B27">
        <v>84.5</v>
      </c>
      <c r="C27">
        <v>40.505859000000001</v>
      </c>
      <c r="D27">
        <v>-3.3618030000000001</v>
      </c>
      <c r="E27">
        <v>603.5</v>
      </c>
      <c r="G27">
        <v>5</v>
      </c>
      <c r="H27">
        <v>260.5</v>
      </c>
      <c r="I27">
        <v>2.8119999999999998</v>
      </c>
      <c r="J27">
        <v>0</v>
      </c>
      <c r="K27">
        <v>1</v>
      </c>
      <c r="L27">
        <v>0</v>
      </c>
      <c r="N27">
        <f>(RAW_GPS__3[[#This Row],[Altitude (meters)]]-E26)</f>
        <v>1</v>
      </c>
      <c r="O27">
        <f>(0.2778*RAW_GPS__3[[#This Row],[Speed (kmph)]])</f>
        <v>23.4741</v>
      </c>
      <c r="P27">
        <f t="shared" si="2"/>
        <v>23.460210000000004</v>
      </c>
      <c r="Q27">
        <f t="shared" si="3"/>
        <v>4.2599576850420526E-2</v>
      </c>
      <c r="R27">
        <f>(228.1*COS(RAW_GPS__3[[#This Row],[Road Gradient (Radians)]]))</f>
        <v>227.89306203119651</v>
      </c>
      <c r="S27">
        <f t="shared" si="0"/>
        <v>5096.3949051940226</v>
      </c>
      <c r="T27">
        <f t="shared" si="1"/>
        <v>15200.69969070039</v>
      </c>
      <c r="U27">
        <f t="shared" si="4"/>
        <v>-1212.9255262798413</v>
      </c>
      <c r="V27">
        <f>(RAW_GPS__3[[#This Row],[Power- Rolling Resistance  (Watts)]]+RAW_GPS__3[[#This Row],[Power- Air Drag (Watts)]]+RAW_GPS__3[[#This Row],[Power-Road Gradient (Watts)]]+RAW_GPS__3[[#This Row],[Power- Inertia (Watts)]])</f>
        <v>19312.062131645769</v>
      </c>
      <c r="X27">
        <f>(IF(RAW_GPS__3[[#This Row],[Total Power (Watts)]]&lt;0,0,RAW_GPS__3[[#This Row],[Total Power (Watts)]]))</f>
        <v>19312.062131645769</v>
      </c>
      <c r="Y27">
        <f>RAW_GPS__3[[#This Row],[Total Power - Without -ve terms (Watts)]]</f>
        <v>19312.062131645769</v>
      </c>
    </row>
    <row r="28" spans="1:28" x14ac:dyDescent="0.3">
      <c r="A28">
        <v>36.07</v>
      </c>
      <c r="B28">
        <v>84.8</v>
      </c>
      <c r="C28">
        <v>40.505825000000002</v>
      </c>
      <c r="D28">
        <v>-3.3620709999999998</v>
      </c>
      <c r="E28">
        <v>603</v>
      </c>
      <c r="G28">
        <v>5</v>
      </c>
      <c r="H28">
        <v>259.8</v>
      </c>
      <c r="I28">
        <v>2.109</v>
      </c>
      <c r="J28">
        <v>0</v>
      </c>
      <c r="K28">
        <v>0</v>
      </c>
      <c r="L28">
        <v>0</v>
      </c>
      <c r="N28">
        <f>(RAW_GPS__3[[#This Row],[Altitude (meters)]]-E27)</f>
        <v>-0.5</v>
      </c>
      <c r="O28">
        <f>(0.2778*RAW_GPS__3[[#This Row],[Speed (kmph)]])</f>
        <v>23.55744</v>
      </c>
      <c r="P28">
        <f t="shared" si="2"/>
        <v>23.59911</v>
      </c>
      <c r="Q28">
        <f t="shared" si="3"/>
        <v>-2.1184070230769243E-2</v>
      </c>
      <c r="R28">
        <f>(228.1*COS(RAW_GPS__3[[#This Row],[Road Gradient (Radians)]]))</f>
        <v>228.04882028497693</v>
      </c>
      <c r="S28">
        <f t="shared" si="0"/>
        <v>5150.8689764938063</v>
      </c>
      <c r="T28">
        <f t="shared" si="1"/>
        <v>-7587.6226380761609</v>
      </c>
      <c r="U28">
        <f t="shared" si="4"/>
        <v>3651.6953122559889</v>
      </c>
      <c r="V28">
        <f>(RAW_GPS__3[[#This Row],[Power- Rolling Resistance  (Watts)]]+RAW_GPS__3[[#This Row],[Power- Air Drag (Watts)]]+RAW_GPS__3[[#This Row],[Power-Road Gradient (Watts)]]+RAW_GPS__3[[#This Row],[Power- Inertia (Watts)]])</f>
        <v>1442.9904709586108</v>
      </c>
      <c r="X28">
        <f>(IF(RAW_GPS__3[[#This Row],[Total Power (Watts)]]&lt;0,0,RAW_GPS__3[[#This Row],[Total Power (Watts)]]))</f>
        <v>1442.9904709586108</v>
      </c>
      <c r="Y28">
        <f>RAW_GPS__3[[#This Row],[Total Power - Without -ve terms (Watts)]]</f>
        <v>1442.9904709586108</v>
      </c>
    </row>
    <row r="29" spans="1:28" x14ac:dyDescent="0.3">
      <c r="A29">
        <v>37.090000000000003</v>
      </c>
      <c r="B29">
        <v>85.5</v>
      </c>
      <c r="C29">
        <v>40.505778999999997</v>
      </c>
      <c r="D29">
        <v>-3.3623500000000002</v>
      </c>
      <c r="E29">
        <v>602.70000000000005</v>
      </c>
      <c r="G29">
        <v>5</v>
      </c>
      <c r="H29">
        <v>259.10000000000002</v>
      </c>
      <c r="I29">
        <v>1.4059999999999999</v>
      </c>
      <c r="J29">
        <v>0</v>
      </c>
      <c r="K29">
        <v>0</v>
      </c>
      <c r="L29">
        <v>0</v>
      </c>
      <c r="N29">
        <f>(RAW_GPS__3[[#This Row],[Altitude (meters)]]-E28)</f>
        <v>-0.29999999999995453</v>
      </c>
      <c r="O29">
        <f>(0.2778*RAW_GPS__3[[#This Row],[Speed (kmph)]])</f>
        <v>23.751899999999999</v>
      </c>
      <c r="P29">
        <f t="shared" si="2"/>
        <v>23.849129999999999</v>
      </c>
      <c r="Q29">
        <f t="shared" si="3"/>
        <v>-1.2578411799035457E-2</v>
      </c>
      <c r="R29">
        <f>(228.1*COS(RAW_GPS__3[[#This Row],[Road Gradient (Radians)]]))</f>
        <v>228.08195565254306</v>
      </c>
      <c r="S29">
        <f t="shared" si="0"/>
        <v>5279.4817166569264</v>
      </c>
      <c r="T29">
        <f t="shared" si="1"/>
        <v>-4542.6933201289685</v>
      </c>
      <c r="U29">
        <f t="shared" si="4"/>
        <v>8590.9577216399739</v>
      </c>
      <c r="V29">
        <f>(RAW_GPS__3[[#This Row],[Power- Rolling Resistance  (Watts)]]+RAW_GPS__3[[#This Row],[Power- Air Drag (Watts)]]+RAW_GPS__3[[#This Row],[Power-Road Gradient (Watts)]]+RAW_GPS__3[[#This Row],[Power- Inertia (Watts)]])</f>
        <v>9555.8280738204739</v>
      </c>
      <c r="X29">
        <f>(IF(RAW_GPS__3[[#This Row],[Total Power (Watts)]]&lt;0,0,RAW_GPS__3[[#This Row],[Total Power (Watts)]]))</f>
        <v>9555.8280738204739</v>
      </c>
      <c r="Y29">
        <f>RAW_GPS__3[[#This Row],[Total Power - Without -ve terms (Watts)]]</f>
        <v>9555.8280738204739</v>
      </c>
    </row>
    <row r="30" spans="1:28" x14ac:dyDescent="0.3">
      <c r="A30">
        <v>38.1</v>
      </c>
      <c r="B30">
        <v>85.7</v>
      </c>
      <c r="C30">
        <v>40.505737000000003</v>
      </c>
      <c r="D30">
        <v>-3.362628</v>
      </c>
      <c r="E30">
        <v>603.20000000000005</v>
      </c>
      <c r="G30">
        <v>5</v>
      </c>
      <c r="H30">
        <v>257.3</v>
      </c>
      <c r="I30">
        <v>2.4609999999999999</v>
      </c>
      <c r="J30">
        <v>0</v>
      </c>
      <c r="K30">
        <v>0</v>
      </c>
      <c r="L30">
        <v>0</v>
      </c>
      <c r="N30">
        <f>(RAW_GPS__3[[#This Row],[Altitude (meters)]]-E29)</f>
        <v>0.5</v>
      </c>
      <c r="O30">
        <f>(0.2778*RAW_GPS__3[[#This Row],[Speed (kmph)]])</f>
        <v>23.807459999999999</v>
      </c>
      <c r="P30">
        <f t="shared" si="2"/>
        <v>23.835239999999999</v>
      </c>
      <c r="Q30">
        <f t="shared" si="3"/>
        <v>2.097426658481813E-2</v>
      </c>
      <c r="R30">
        <f>(228.1*COS(RAW_GPS__3[[#This Row],[Road Gradient (Radians)]]))</f>
        <v>228.04982897941665</v>
      </c>
      <c r="S30">
        <f t="shared" si="0"/>
        <v>5316.6174430489236</v>
      </c>
      <c r="T30">
        <f t="shared" si="1"/>
        <v>7592.2186959630208</v>
      </c>
      <c r="U30">
        <f t="shared" si="4"/>
        <v>2460.3010083359927</v>
      </c>
      <c r="V30">
        <f>(RAW_GPS__3[[#This Row],[Power- Rolling Resistance  (Watts)]]+RAW_GPS__3[[#This Row],[Power- Air Drag (Watts)]]+RAW_GPS__3[[#This Row],[Power-Road Gradient (Watts)]]+RAW_GPS__3[[#This Row],[Power- Inertia (Watts)]])</f>
        <v>15597.186976327355</v>
      </c>
      <c r="X30">
        <f>(IF(RAW_GPS__3[[#This Row],[Total Power (Watts)]]&lt;0,0,RAW_GPS__3[[#This Row],[Total Power (Watts)]]))</f>
        <v>15597.186976327355</v>
      </c>
      <c r="Y30">
        <f>RAW_GPS__3[[#This Row],[Total Power - Without -ve terms (Watts)]]</f>
        <v>15597.186976327355</v>
      </c>
    </row>
    <row r="31" spans="1:28" x14ac:dyDescent="0.3">
      <c r="A31">
        <v>39.06</v>
      </c>
      <c r="B31">
        <v>86.6</v>
      </c>
      <c r="C31">
        <v>40.505684000000002</v>
      </c>
      <c r="D31">
        <v>-3.362908</v>
      </c>
      <c r="E31">
        <v>603.6</v>
      </c>
      <c r="G31">
        <v>5</v>
      </c>
      <c r="H31">
        <v>255.6</v>
      </c>
      <c r="I31">
        <v>3.516</v>
      </c>
      <c r="J31">
        <v>0</v>
      </c>
      <c r="K31">
        <v>0</v>
      </c>
      <c r="L31">
        <v>0</v>
      </c>
      <c r="N31">
        <f>(RAW_GPS__3[[#This Row],[Altitude (meters)]]-E30)</f>
        <v>0.39999999999997726</v>
      </c>
      <c r="O31">
        <f>(0.2778*RAW_GPS__3[[#This Row],[Speed (kmph)]])</f>
        <v>24.057479999999998</v>
      </c>
      <c r="P31">
        <f t="shared" si="2"/>
        <v>24.182489999999998</v>
      </c>
      <c r="Q31">
        <f t="shared" si="3"/>
        <v>1.6539385556719865E-2</v>
      </c>
      <c r="R31">
        <f>(228.1*COS(RAW_GPS__3[[#This Row],[Road Gradient (Radians)]]))</f>
        <v>228.06880218832575</v>
      </c>
      <c r="S31">
        <f t="shared" si="0"/>
        <v>5485.8840246499067</v>
      </c>
      <c r="T31">
        <f t="shared" si="1"/>
        <v>6049.9308372312116</v>
      </c>
      <c r="U31">
        <f t="shared" si="4"/>
        <v>11187.623138255965</v>
      </c>
      <c r="V31">
        <f>(RAW_GPS__3[[#This Row],[Power- Rolling Resistance  (Watts)]]+RAW_GPS__3[[#This Row],[Power- Air Drag (Watts)]]+RAW_GPS__3[[#This Row],[Power-Road Gradient (Watts)]]+RAW_GPS__3[[#This Row],[Power- Inertia (Watts)]])</f>
        <v>22951.50680232541</v>
      </c>
      <c r="X31">
        <f>(IF(RAW_GPS__3[[#This Row],[Total Power (Watts)]]&lt;0,0,RAW_GPS__3[[#This Row],[Total Power (Watts)]]))</f>
        <v>22951.50680232541</v>
      </c>
      <c r="Y31">
        <f>RAW_GPS__3[[#This Row],[Total Power - Without -ve terms (Watts)]]</f>
        <v>22951.50680232541</v>
      </c>
    </row>
    <row r="32" spans="1:28" x14ac:dyDescent="0.3">
      <c r="A32">
        <v>40.08</v>
      </c>
      <c r="B32">
        <v>86.6</v>
      </c>
      <c r="C32">
        <v>40.505626999999997</v>
      </c>
      <c r="D32">
        <v>-3.363175</v>
      </c>
      <c r="E32">
        <v>604.4</v>
      </c>
      <c r="G32">
        <v>5</v>
      </c>
      <c r="H32">
        <v>254.2</v>
      </c>
      <c r="I32">
        <v>3.1640000000000001</v>
      </c>
      <c r="J32">
        <v>0</v>
      </c>
      <c r="K32">
        <v>0</v>
      </c>
      <c r="L32">
        <v>0</v>
      </c>
      <c r="N32">
        <f>(RAW_GPS__3[[#This Row],[Altitude (meters)]]-E31)</f>
        <v>0.79999999999995453</v>
      </c>
      <c r="O32">
        <f>(0.2778*RAW_GPS__3[[#This Row],[Speed (kmph)]])</f>
        <v>24.057479999999998</v>
      </c>
      <c r="P32">
        <f t="shared" si="2"/>
        <v>24.057479999999998</v>
      </c>
      <c r="Q32">
        <f t="shared" si="3"/>
        <v>3.3241441471669228E-2</v>
      </c>
      <c r="R32">
        <f>(228.1*COS(RAW_GPS__3[[#This Row],[Road Gradient (Radians)]]))</f>
        <v>227.97398710344109</v>
      </c>
      <c r="S32">
        <f t="shared" si="0"/>
        <v>5485.8840246499067</v>
      </c>
      <c r="T32">
        <f t="shared" si="1"/>
        <v>12157.679827798951</v>
      </c>
      <c r="U32">
        <f t="shared" si="4"/>
        <v>0</v>
      </c>
      <c r="V32">
        <f>(RAW_GPS__3[[#This Row],[Power- Rolling Resistance  (Watts)]]+RAW_GPS__3[[#This Row],[Power- Air Drag (Watts)]]+RAW_GPS__3[[#This Row],[Power-Road Gradient (Watts)]]+RAW_GPS__3[[#This Row],[Power- Inertia (Watts)]])</f>
        <v>17871.5378395523</v>
      </c>
      <c r="X32">
        <f>(IF(RAW_GPS__3[[#This Row],[Total Power (Watts)]]&lt;0,0,RAW_GPS__3[[#This Row],[Total Power (Watts)]]))</f>
        <v>17871.5378395523</v>
      </c>
      <c r="Y32">
        <f>RAW_GPS__3[[#This Row],[Total Power - Without -ve terms (Watts)]]</f>
        <v>17871.5378395523</v>
      </c>
    </row>
    <row r="33" spans="1:25" x14ac:dyDescent="0.3">
      <c r="A33">
        <v>41.07</v>
      </c>
      <c r="B33">
        <v>86.7</v>
      </c>
      <c r="C33">
        <v>40.505569000000001</v>
      </c>
      <c r="D33">
        <v>-3.3634460000000002</v>
      </c>
      <c r="E33">
        <v>605.1</v>
      </c>
      <c r="G33">
        <v>5</v>
      </c>
      <c r="H33">
        <v>252.8</v>
      </c>
      <c r="I33">
        <v>2.8119999999999998</v>
      </c>
      <c r="J33">
        <v>0</v>
      </c>
      <c r="K33">
        <v>0</v>
      </c>
      <c r="L33">
        <v>0</v>
      </c>
      <c r="N33">
        <f>(RAW_GPS__3[[#This Row],[Altitude (meters)]]-E32)</f>
        <v>0.70000000000004547</v>
      </c>
      <c r="O33">
        <f>(0.2778*RAW_GPS__3[[#This Row],[Speed (kmph)]])</f>
        <v>24.085260000000002</v>
      </c>
      <c r="P33">
        <f t="shared" si="2"/>
        <v>24.099150000000002</v>
      </c>
      <c r="Q33">
        <f t="shared" si="3"/>
        <v>2.9038502776583864E-2</v>
      </c>
      <c r="R33">
        <f>(228.1*COS(RAW_GPS__3[[#This Row],[Road Gradient (Radians)]]))</f>
        <v>228.00383584660523</v>
      </c>
      <c r="S33">
        <f t="shared" si="0"/>
        <v>5504.9101950957138</v>
      </c>
      <c r="T33">
        <f t="shared" si="1"/>
        <v>10633.230486293274</v>
      </c>
      <c r="U33">
        <f t="shared" si="4"/>
        <v>1244.5046524081556</v>
      </c>
      <c r="V33">
        <f>(RAW_GPS__3[[#This Row],[Power- Rolling Resistance  (Watts)]]+RAW_GPS__3[[#This Row],[Power- Air Drag (Watts)]]+RAW_GPS__3[[#This Row],[Power-Road Gradient (Watts)]]+RAW_GPS__3[[#This Row],[Power- Inertia (Watts)]])</f>
        <v>17610.649169643748</v>
      </c>
      <c r="X33">
        <f>(IF(RAW_GPS__3[[#This Row],[Total Power (Watts)]]&lt;0,0,RAW_GPS__3[[#This Row],[Total Power (Watts)]]))</f>
        <v>17610.649169643748</v>
      </c>
      <c r="Y33">
        <f>RAW_GPS__3[[#This Row],[Total Power - Without -ve terms (Watts)]]</f>
        <v>17610.649169643748</v>
      </c>
    </row>
    <row r="34" spans="1:25" x14ac:dyDescent="0.3">
      <c r="A34">
        <v>42.06</v>
      </c>
      <c r="B34">
        <v>88.1</v>
      </c>
      <c r="C34">
        <v>40.505501000000002</v>
      </c>
      <c r="D34">
        <v>-3.363721</v>
      </c>
      <c r="E34">
        <v>605.20000000000005</v>
      </c>
      <c r="G34">
        <v>5</v>
      </c>
      <c r="H34">
        <v>252.4</v>
      </c>
      <c r="I34">
        <v>1.758</v>
      </c>
      <c r="J34">
        <v>0</v>
      </c>
      <c r="K34">
        <v>0</v>
      </c>
      <c r="L34">
        <v>0</v>
      </c>
      <c r="N34">
        <f>(RAW_GPS__3[[#This Row],[Altitude (meters)]]-E33)</f>
        <v>0.10000000000002274</v>
      </c>
      <c r="O34">
        <f>(0.2778*RAW_GPS__3[[#This Row],[Speed (kmph)]])</f>
        <v>24.474179999999997</v>
      </c>
      <c r="P34">
        <f t="shared" si="2"/>
        <v>24.668639999999996</v>
      </c>
      <c r="Q34">
        <f t="shared" si="3"/>
        <v>4.0537075512847749E-3</v>
      </c>
      <c r="R34">
        <f>(228.1*COS(RAW_GPS__3[[#This Row],[Road Gradient (Radians)]]))</f>
        <v>228.09812587081925</v>
      </c>
      <c r="S34">
        <f t="shared" si="0"/>
        <v>5775.9133755739176</v>
      </c>
      <c r="T34">
        <f t="shared" si="1"/>
        <v>1508.5512876795171</v>
      </c>
      <c r="U34">
        <f t="shared" si="4"/>
        <v>17704.406439215782</v>
      </c>
      <c r="V34">
        <f>(RAW_GPS__3[[#This Row],[Power- Rolling Resistance  (Watts)]]+RAW_GPS__3[[#This Row],[Power- Air Drag (Watts)]]+RAW_GPS__3[[#This Row],[Power-Road Gradient (Watts)]]+RAW_GPS__3[[#This Row],[Power- Inertia (Watts)]])</f>
        <v>25216.969228340036</v>
      </c>
      <c r="X34">
        <f>(IF(RAW_GPS__3[[#This Row],[Total Power (Watts)]]&lt;0,0,RAW_GPS__3[[#This Row],[Total Power (Watts)]]))</f>
        <v>25216.969228340036</v>
      </c>
      <c r="Y34">
        <f>RAW_GPS__3[[#This Row],[Total Power - Without -ve terms (Watts)]]</f>
        <v>25216.969228340036</v>
      </c>
    </row>
    <row r="35" spans="1:25" x14ac:dyDescent="0.3">
      <c r="A35">
        <v>43.07</v>
      </c>
      <c r="B35">
        <v>88.4</v>
      </c>
      <c r="C35">
        <v>40.505428000000002</v>
      </c>
      <c r="D35">
        <v>-3.3639969999999999</v>
      </c>
      <c r="E35">
        <v>605.5</v>
      </c>
      <c r="G35">
        <v>5</v>
      </c>
      <c r="H35">
        <v>250</v>
      </c>
      <c r="I35">
        <v>2.8119999999999998</v>
      </c>
      <c r="J35">
        <v>0</v>
      </c>
      <c r="K35">
        <v>0</v>
      </c>
      <c r="L35">
        <v>0</v>
      </c>
      <c r="N35">
        <f>(RAW_GPS__3[[#This Row],[Altitude (meters)]]-E34)</f>
        <v>0.29999999999995453</v>
      </c>
      <c r="O35">
        <f>(0.2778*RAW_GPS__3[[#This Row],[Speed (kmph)]])</f>
        <v>24.55752</v>
      </c>
      <c r="P35">
        <f t="shared" si="2"/>
        <v>24.59919</v>
      </c>
      <c r="Q35">
        <f t="shared" si="3"/>
        <v>1.2194918948456979E-2</v>
      </c>
      <c r="R35">
        <f>(228.1*COS(RAW_GPS__3[[#This Row],[Road Gradient (Radians)]]))</f>
        <v>228.08303914490492</v>
      </c>
      <c r="S35">
        <f t="shared" si="0"/>
        <v>5835.1193184523154</v>
      </c>
      <c r="T35">
        <f t="shared" si="1"/>
        <v>4553.5841390032701</v>
      </c>
      <c r="U35">
        <f t="shared" si="4"/>
        <v>3806.7201132481509</v>
      </c>
      <c r="V35">
        <f>(RAW_GPS__3[[#This Row],[Power- Rolling Resistance  (Watts)]]+RAW_GPS__3[[#This Row],[Power- Air Drag (Watts)]]+RAW_GPS__3[[#This Row],[Power-Road Gradient (Watts)]]+RAW_GPS__3[[#This Row],[Power- Inertia (Watts)]])</f>
        <v>14423.506609848642</v>
      </c>
      <c r="X35">
        <f>(IF(RAW_GPS__3[[#This Row],[Total Power (Watts)]]&lt;0,0,RAW_GPS__3[[#This Row],[Total Power (Watts)]]))</f>
        <v>14423.506609848642</v>
      </c>
      <c r="Y35">
        <f>RAW_GPS__3[[#This Row],[Total Power - Without -ve terms (Watts)]]</f>
        <v>14423.506609848642</v>
      </c>
    </row>
    <row r="36" spans="1:25" x14ac:dyDescent="0.3">
      <c r="A36">
        <v>44.06</v>
      </c>
      <c r="B36">
        <v>89</v>
      </c>
      <c r="C36">
        <v>40.505355999999999</v>
      </c>
      <c r="D36">
        <v>-3.3642599999999998</v>
      </c>
      <c r="E36">
        <v>605.20000000000005</v>
      </c>
      <c r="G36">
        <v>5</v>
      </c>
      <c r="H36">
        <v>249.3</v>
      </c>
      <c r="I36">
        <v>3.1640000000000001</v>
      </c>
      <c r="J36">
        <v>0</v>
      </c>
      <c r="K36">
        <v>0</v>
      </c>
      <c r="L36">
        <v>0</v>
      </c>
      <c r="N36">
        <f>(RAW_GPS__3[[#This Row],[Altitude (meters)]]-E35)</f>
        <v>-0.29999999999995453</v>
      </c>
      <c r="O36">
        <f>(0.2778*RAW_GPS__3[[#This Row],[Speed (kmph)]])</f>
        <v>24.7242</v>
      </c>
      <c r="P36">
        <f t="shared" si="2"/>
        <v>24.807539999999999</v>
      </c>
      <c r="Q36">
        <f t="shared" si="3"/>
        <v>-1.2092508043212777E-2</v>
      </c>
      <c r="R36">
        <f>(228.1*COS(RAW_GPS__3[[#This Row],[Road Gradient (Radians)]]))</f>
        <v>228.08332281419925</v>
      </c>
      <c r="S36">
        <f t="shared" si="0"/>
        <v>5954.7422239740172</v>
      </c>
      <c r="T36">
        <f t="shared" si="1"/>
        <v>-4545.9929102653768</v>
      </c>
      <c r="U36">
        <f t="shared" si="4"/>
        <v>7665.1151601599768</v>
      </c>
      <c r="V36">
        <f>(RAW_GPS__3[[#This Row],[Power- Rolling Resistance  (Watts)]]+RAW_GPS__3[[#This Row],[Power- Air Drag (Watts)]]+RAW_GPS__3[[#This Row],[Power-Road Gradient (Watts)]]+RAW_GPS__3[[#This Row],[Power- Inertia (Watts)]])</f>
        <v>9301.9477966828163</v>
      </c>
      <c r="X36">
        <f>(IF(RAW_GPS__3[[#This Row],[Total Power (Watts)]]&lt;0,0,RAW_GPS__3[[#This Row],[Total Power (Watts)]]))</f>
        <v>9301.9477966828163</v>
      </c>
      <c r="Y36">
        <f>RAW_GPS__3[[#This Row],[Total Power - Without -ve terms (Watts)]]</f>
        <v>9301.9477966828163</v>
      </c>
    </row>
    <row r="37" spans="1:25" x14ac:dyDescent="0.3">
      <c r="A37">
        <v>45.06</v>
      </c>
      <c r="B37">
        <v>89.5</v>
      </c>
      <c r="C37">
        <v>40.505271999999998</v>
      </c>
      <c r="D37">
        <v>-3.3645339999999999</v>
      </c>
      <c r="E37">
        <v>605.4</v>
      </c>
      <c r="G37">
        <v>5</v>
      </c>
      <c r="H37">
        <v>247.5</v>
      </c>
      <c r="I37">
        <v>2.4609999999999999</v>
      </c>
      <c r="J37">
        <v>0</v>
      </c>
      <c r="K37">
        <v>0</v>
      </c>
      <c r="L37">
        <v>0</v>
      </c>
      <c r="N37">
        <f>(RAW_GPS__3[[#This Row],[Altitude (meters)]]-E36)</f>
        <v>0.19999999999993179</v>
      </c>
      <c r="O37">
        <f>(0.2778*RAW_GPS__3[[#This Row],[Speed (kmph)]])</f>
        <v>24.863099999999999</v>
      </c>
      <c r="P37">
        <f t="shared" si="2"/>
        <v>24.932549999999999</v>
      </c>
      <c r="Q37">
        <f t="shared" si="3"/>
        <v>8.0214703422808419E-3</v>
      </c>
      <c r="R37">
        <f>(228.1*COS(RAW_GPS__3[[#This Row],[Road Gradient (Radians)]]))</f>
        <v>228.09266160769371</v>
      </c>
      <c r="S37">
        <f t="shared" si="0"/>
        <v>6055.6679286792951</v>
      </c>
      <c r="T37">
        <f t="shared" si="1"/>
        <v>3032.5314041627839</v>
      </c>
      <c r="U37">
        <f t="shared" si="4"/>
        <v>6423.4813373999805</v>
      </c>
      <c r="V37">
        <f>(RAW_GPS__3[[#This Row],[Power- Rolling Resistance  (Watts)]]+RAW_GPS__3[[#This Row],[Power- Air Drag (Watts)]]+RAW_GPS__3[[#This Row],[Power-Road Gradient (Watts)]]+RAW_GPS__3[[#This Row],[Power- Inertia (Watts)]])</f>
        <v>15739.773331849754</v>
      </c>
      <c r="X37">
        <f>(IF(RAW_GPS__3[[#This Row],[Total Power (Watts)]]&lt;0,0,RAW_GPS__3[[#This Row],[Total Power (Watts)]]))</f>
        <v>15739.773331849754</v>
      </c>
      <c r="Y37">
        <f>RAW_GPS__3[[#This Row],[Total Power - Without -ve terms (Watts)]]</f>
        <v>15739.773331849754</v>
      </c>
    </row>
    <row r="38" spans="1:25" x14ac:dyDescent="0.3">
      <c r="A38">
        <v>46.11</v>
      </c>
      <c r="B38">
        <v>89.1</v>
      </c>
      <c r="C38">
        <v>40.505180000000003</v>
      </c>
      <c r="D38">
        <v>-3.3648020000000001</v>
      </c>
      <c r="E38">
        <v>605.79999999999995</v>
      </c>
      <c r="G38">
        <v>5</v>
      </c>
      <c r="H38">
        <v>245.7</v>
      </c>
      <c r="I38">
        <v>3.516</v>
      </c>
      <c r="J38">
        <v>0</v>
      </c>
      <c r="K38">
        <v>0</v>
      </c>
      <c r="L38">
        <v>0</v>
      </c>
      <c r="N38">
        <f>(RAW_GPS__3[[#This Row],[Altitude (meters)]]-E37)</f>
        <v>0.39999999999997726</v>
      </c>
      <c r="O38">
        <f>(0.2778*RAW_GPS__3[[#This Row],[Speed (kmph)]])</f>
        <v>24.751979999999996</v>
      </c>
      <c r="P38">
        <f t="shared" si="2"/>
        <v>24.696419999999996</v>
      </c>
      <c r="Q38">
        <f t="shared" si="3"/>
        <v>1.6195263436863283E-2</v>
      </c>
      <c r="R38">
        <f>(228.1*COS(RAW_GPS__3[[#This Row],[Road Gradient (Radians)]]))</f>
        <v>228.07008687191029</v>
      </c>
      <c r="S38">
        <f t="shared" si="0"/>
        <v>5974.8369502148971</v>
      </c>
      <c r="T38">
        <f t="shared" si="1"/>
        <v>6095.0838229521532</v>
      </c>
      <c r="U38">
        <f t="shared" si="4"/>
        <v>-5115.8184327361478</v>
      </c>
      <c r="V38">
        <f>(RAW_GPS__3[[#This Row],[Power- Rolling Resistance  (Watts)]]+RAW_GPS__3[[#This Row],[Power- Air Drag (Watts)]]+RAW_GPS__3[[#This Row],[Power-Road Gradient (Watts)]]+RAW_GPS__3[[#This Row],[Power- Inertia (Watts)]])</f>
        <v>7182.172427302813</v>
      </c>
      <c r="X38">
        <f>(IF(RAW_GPS__3[[#This Row],[Total Power (Watts)]]&lt;0,0,RAW_GPS__3[[#This Row],[Total Power (Watts)]]))</f>
        <v>7182.172427302813</v>
      </c>
      <c r="Y38">
        <f>RAW_GPS__3[[#This Row],[Total Power - Without -ve terms (Watts)]]</f>
        <v>7182.172427302813</v>
      </c>
    </row>
    <row r="39" spans="1:25" x14ac:dyDescent="0.3">
      <c r="A39">
        <v>47.09</v>
      </c>
      <c r="B39">
        <v>88.2</v>
      </c>
      <c r="C39">
        <v>40.505080999999997</v>
      </c>
      <c r="D39">
        <v>-3.365059</v>
      </c>
      <c r="E39">
        <v>605.6</v>
      </c>
      <c r="G39">
        <v>5</v>
      </c>
      <c r="H39">
        <v>243.3</v>
      </c>
      <c r="I39">
        <v>4.2190000000000003</v>
      </c>
      <c r="J39">
        <v>0</v>
      </c>
      <c r="K39">
        <v>0</v>
      </c>
      <c r="L39">
        <v>0</v>
      </c>
      <c r="N39">
        <f>(RAW_GPS__3[[#This Row],[Altitude (meters)]]-E38)</f>
        <v>-0.19999999999993179</v>
      </c>
      <c r="O39">
        <f>(0.2778*RAW_GPS__3[[#This Row],[Speed (kmph)]])</f>
        <v>24.50196</v>
      </c>
      <c r="P39">
        <f t="shared" si="2"/>
        <v>24.376950000000001</v>
      </c>
      <c r="Q39">
        <f t="shared" si="3"/>
        <v>-8.204287764627935E-3</v>
      </c>
      <c r="R39">
        <f>(228.1*COS(RAW_GPS__3[[#This Row],[Road Gradient (Radians)]]))</f>
        <v>228.09232329904273</v>
      </c>
      <c r="S39">
        <f t="shared" si="0"/>
        <v>5795.6039724318616</v>
      </c>
      <c r="T39">
        <f t="shared" si="1"/>
        <v>-3056.5925115920486</v>
      </c>
      <c r="U39">
        <f t="shared" si="4"/>
        <v>-11394.322872911804</v>
      </c>
      <c r="V39">
        <f>(RAW_GPS__3[[#This Row],[Power- Rolling Resistance  (Watts)]]+RAW_GPS__3[[#This Row],[Power- Air Drag (Watts)]]+RAW_GPS__3[[#This Row],[Power-Road Gradient (Watts)]]+RAW_GPS__3[[#This Row],[Power- Inertia (Watts)]])</f>
        <v>-8427.2190887729485</v>
      </c>
      <c r="X39">
        <f>(IF(RAW_GPS__3[[#This Row],[Total Power (Watts)]]&lt;0,0,RAW_GPS__3[[#This Row],[Total Power (Watts)]]))</f>
        <v>0</v>
      </c>
      <c r="Y39">
        <f>RAW_GPS__3[[#This Row],[Total Power - Without -ve terms (Watts)]]</f>
        <v>0</v>
      </c>
    </row>
    <row r="40" spans="1:25" x14ac:dyDescent="0.3">
      <c r="A40">
        <v>48.08</v>
      </c>
      <c r="B40">
        <v>88.9</v>
      </c>
      <c r="C40">
        <v>40.504981999999998</v>
      </c>
      <c r="D40">
        <v>-3.3653219999999999</v>
      </c>
      <c r="E40">
        <v>606</v>
      </c>
      <c r="G40">
        <v>5</v>
      </c>
      <c r="H40">
        <v>242.6</v>
      </c>
      <c r="I40">
        <v>3.1640000000000001</v>
      </c>
      <c r="J40">
        <v>0</v>
      </c>
      <c r="K40">
        <v>0</v>
      </c>
      <c r="L40">
        <v>0</v>
      </c>
      <c r="N40">
        <f>(RAW_GPS__3[[#This Row],[Altitude (meters)]]-E39)</f>
        <v>0.39999999999997726</v>
      </c>
      <c r="O40">
        <f>(0.2778*RAW_GPS__3[[#This Row],[Speed (kmph)]])</f>
        <v>24.69642</v>
      </c>
      <c r="P40">
        <f t="shared" si="2"/>
        <v>24.79365</v>
      </c>
      <c r="Q40">
        <f t="shared" si="3"/>
        <v>1.6131763639409415E-2</v>
      </c>
      <c r="R40">
        <f>(228.1*COS(RAW_GPS__3[[#This Row],[Road Gradient (Radians)]]))</f>
        <v>228.07032097895674</v>
      </c>
      <c r="S40">
        <f t="shared" si="0"/>
        <v>5934.6926037214462</v>
      </c>
      <c r="T40">
        <f t="shared" si="1"/>
        <v>6057.5599589028798</v>
      </c>
      <c r="U40">
        <f t="shared" si="4"/>
        <v>8932.5864497519742</v>
      </c>
      <c r="V40">
        <f>(RAW_GPS__3[[#This Row],[Power- Rolling Resistance  (Watts)]]+RAW_GPS__3[[#This Row],[Power- Air Drag (Watts)]]+RAW_GPS__3[[#This Row],[Power-Road Gradient (Watts)]]+RAW_GPS__3[[#This Row],[Power- Inertia (Watts)]])</f>
        <v>21152.909333355259</v>
      </c>
      <c r="X40">
        <f>(IF(RAW_GPS__3[[#This Row],[Total Power (Watts)]]&lt;0,0,RAW_GPS__3[[#This Row],[Total Power (Watts)]]))</f>
        <v>21152.909333355259</v>
      </c>
      <c r="Y40">
        <f>RAW_GPS__3[[#This Row],[Total Power - Without -ve terms (Watts)]]</f>
        <v>21152.909333355259</v>
      </c>
    </row>
    <row r="41" spans="1:25" x14ac:dyDescent="0.3">
      <c r="A41">
        <v>49.08</v>
      </c>
      <c r="B41">
        <v>90.6</v>
      </c>
      <c r="C41">
        <v>40.504871000000001</v>
      </c>
      <c r="D41">
        <v>-3.3655840000000001</v>
      </c>
      <c r="E41">
        <v>605.70000000000005</v>
      </c>
      <c r="G41">
        <v>5</v>
      </c>
      <c r="H41">
        <v>241.2</v>
      </c>
      <c r="I41">
        <v>2.109</v>
      </c>
      <c r="J41">
        <v>0</v>
      </c>
      <c r="K41">
        <v>0</v>
      </c>
      <c r="L41">
        <v>0</v>
      </c>
      <c r="N41">
        <f>(RAW_GPS__3[[#This Row],[Altitude (meters)]]-E40)</f>
        <v>-0.29999999999995453</v>
      </c>
      <c r="O41">
        <f>(0.2778*RAW_GPS__3[[#This Row],[Speed (kmph)]])</f>
        <v>25.168679999999998</v>
      </c>
      <c r="P41">
        <f t="shared" si="2"/>
        <v>25.404809999999998</v>
      </c>
      <c r="Q41">
        <f t="shared" si="3"/>
        <v>-1.1808238535167525E-2</v>
      </c>
      <c r="R41">
        <f>(228.1*COS(RAW_GPS__3[[#This Row],[Road Gradient (Radians)]]))</f>
        <v>228.08409768036148</v>
      </c>
      <c r="S41">
        <f t="shared" si="0"/>
        <v>6281.7050254281939</v>
      </c>
      <c r="T41">
        <f t="shared" si="1"/>
        <v>-4518.9357813828401</v>
      </c>
      <c r="U41">
        <f t="shared" si="4"/>
        <v>22108.259119247934</v>
      </c>
      <c r="V41">
        <f>(RAW_GPS__3[[#This Row],[Power- Rolling Resistance  (Watts)]]+RAW_GPS__3[[#This Row],[Power- Air Drag (Watts)]]+RAW_GPS__3[[#This Row],[Power-Road Gradient (Watts)]]+RAW_GPS__3[[#This Row],[Power- Inertia (Watts)]])</f>
        <v>24099.112460973651</v>
      </c>
      <c r="X41">
        <f>(IF(RAW_GPS__3[[#This Row],[Total Power (Watts)]]&lt;0,0,RAW_GPS__3[[#This Row],[Total Power (Watts)]]))</f>
        <v>24099.112460973651</v>
      </c>
      <c r="Y41">
        <f>RAW_GPS__3[[#This Row],[Total Power - Without -ve terms (Watts)]]</f>
        <v>24099.112460973651</v>
      </c>
    </row>
    <row r="42" spans="1:25" x14ac:dyDescent="0.3">
      <c r="A42">
        <v>50.11</v>
      </c>
      <c r="B42">
        <v>90.3</v>
      </c>
      <c r="C42">
        <v>40.504761000000002</v>
      </c>
      <c r="D42">
        <v>-3.3658410000000001</v>
      </c>
      <c r="E42">
        <v>606</v>
      </c>
      <c r="G42">
        <v>5</v>
      </c>
      <c r="H42">
        <v>240.1</v>
      </c>
      <c r="I42">
        <v>2.4609999999999999</v>
      </c>
      <c r="J42">
        <v>0</v>
      </c>
      <c r="K42">
        <v>0</v>
      </c>
      <c r="L42">
        <v>0</v>
      </c>
      <c r="N42">
        <f>(RAW_GPS__3[[#This Row],[Altitude (meters)]]-E41)</f>
        <v>0.29999999999995453</v>
      </c>
      <c r="O42">
        <f>(0.2778*RAW_GPS__3[[#This Row],[Speed (kmph)]])</f>
        <v>25.085339999999999</v>
      </c>
      <c r="P42">
        <f t="shared" si="2"/>
        <v>25.043669999999999</v>
      </c>
      <c r="Q42">
        <f t="shared" si="3"/>
        <v>1.1978502009156896E-2</v>
      </c>
      <c r="R42">
        <f>(228.1*COS(RAW_GPS__3[[#This Row],[Road Gradient (Radians)]]))</f>
        <v>228.08363578725977</v>
      </c>
      <c r="S42">
        <f t="shared" si="0"/>
        <v>6219.5103800364423</v>
      </c>
      <c r="T42">
        <f t="shared" si="1"/>
        <v>4568.9122961632338</v>
      </c>
      <c r="U42">
        <f t="shared" si="4"/>
        <v>-3888.5387582159883</v>
      </c>
      <c r="V42">
        <f>(RAW_GPS__3[[#This Row],[Power- Rolling Resistance  (Watts)]]+RAW_GPS__3[[#This Row],[Power- Air Drag (Watts)]]+RAW_GPS__3[[#This Row],[Power-Road Gradient (Watts)]]+RAW_GPS__3[[#This Row],[Power- Inertia (Watts)]])</f>
        <v>7127.9675537709472</v>
      </c>
      <c r="X42">
        <f>(IF(RAW_GPS__3[[#This Row],[Total Power (Watts)]]&lt;0,0,RAW_GPS__3[[#This Row],[Total Power (Watts)]]))</f>
        <v>7127.9675537709472</v>
      </c>
      <c r="Y42">
        <f>RAW_GPS__3[[#This Row],[Total Power - Without -ve terms (Watts)]]</f>
        <v>7127.9675537709472</v>
      </c>
    </row>
    <row r="43" spans="1:25" x14ac:dyDescent="0.3">
      <c r="A43">
        <v>51.05</v>
      </c>
      <c r="B43">
        <v>91.7</v>
      </c>
      <c r="C43">
        <v>40.504646000000001</v>
      </c>
      <c r="D43">
        <v>-3.3660990000000002</v>
      </c>
      <c r="E43">
        <v>606</v>
      </c>
      <c r="G43">
        <v>5</v>
      </c>
      <c r="H43">
        <v>239.8</v>
      </c>
      <c r="I43">
        <v>1.4059999999999999</v>
      </c>
      <c r="J43">
        <v>0</v>
      </c>
      <c r="K43">
        <v>0</v>
      </c>
      <c r="L43">
        <v>0</v>
      </c>
      <c r="N43">
        <f>(RAW_GPS__3[[#This Row],[Altitude (meters)]]-E42)</f>
        <v>0</v>
      </c>
      <c r="O43">
        <f>(0.2778*RAW_GPS__3[[#This Row],[Speed (kmph)]])</f>
        <v>25.474260000000001</v>
      </c>
      <c r="P43">
        <f t="shared" si="2"/>
        <v>25.66872</v>
      </c>
      <c r="Q43">
        <f t="shared" si="3"/>
        <v>0</v>
      </c>
      <c r="R43">
        <f>(228.1*COS(RAW_GPS__3[[#This Row],[Road Gradient (Radians)]]))</f>
        <v>228.1</v>
      </c>
      <c r="S43">
        <f t="shared" si="0"/>
        <v>6513.2980649579467</v>
      </c>
      <c r="T43">
        <f t="shared" si="1"/>
        <v>0</v>
      </c>
      <c r="U43">
        <f t="shared" si="4"/>
        <v>18427.855510512112</v>
      </c>
      <c r="V43">
        <f>(RAW_GPS__3[[#This Row],[Power- Rolling Resistance  (Watts)]]+RAW_GPS__3[[#This Row],[Power- Air Drag (Watts)]]+RAW_GPS__3[[#This Row],[Power-Road Gradient (Watts)]]+RAW_GPS__3[[#This Row],[Power- Inertia (Watts)]])</f>
        <v>25169.253575470058</v>
      </c>
      <c r="X43">
        <f>(IF(RAW_GPS__3[[#This Row],[Total Power (Watts)]]&lt;0,0,RAW_GPS__3[[#This Row],[Total Power (Watts)]]))</f>
        <v>25169.253575470058</v>
      </c>
      <c r="Y43">
        <f>RAW_GPS__3[[#This Row],[Total Power - Without -ve terms (Watts)]]</f>
        <v>25169.253575470058</v>
      </c>
    </row>
    <row r="44" spans="1:25" x14ac:dyDescent="0.3">
      <c r="A44">
        <v>52.11</v>
      </c>
      <c r="B44">
        <v>91.3</v>
      </c>
      <c r="C44">
        <v>40.504524000000004</v>
      </c>
      <c r="D44">
        <v>-3.366355</v>
      </c>
      <c r="E44">
        <v>605.70000000000005</v>
      </c>
      <c r="G44">
        <v>5</v>
      </c>
      <c r="H44">
        <v>238.7</v>
      </c>
      <c r="I44">
        <v>1.4059999999999999</v>
      </c>
      <c r="J44">
        <v>0</v>
      </c>
      <c r="K44">
        <v>0</v>
      </c>
      <c r="L44">
        <v>0</v>
      </c>
      <c r="N44">
        <f>(RAW_GPS__3[[#This Row],[Altitude (meters)]]-E43)</f>
        <v>-0.29999999999995453</v>
      </c>
      <c r="O44">
        <f>(0.2778*RAW_GPS__3[[#This Row],[Speed (kmph)]])</f>
        <v>25.363139999999998</v>
      </c>
      <c r="P44">
        <f t="shared" si="2"/>
        <v>25.307579999999994</v>
      </c>
      <c r="Q44">
        <f t="shared" si="3"/>
        <v>-1.1853600742673926E-2</v>
      </c>
      <c r="R44">
        <f>(228.1*COS(RAW_GPS__3[[#This Row],[Road Gradient (Radians)]]))</f>
        <v>228.08397526727759</v>
      </c>
      <c r="S44">
        <f t="shared" si="0"/>
        <v>6428.4353206706419</v>
      </c>
      <c r="T44">
        <f t="shared" si="1"/>
        <v>-4571.3434257181534</v>
      </c>
      <c r="U44">
        <f t="shared" si="4"/>
        <v>-5242.1349372481518</v>
      </c>
      <c r="V44">
        <f>(RAW_GPS__3[[#This Row],[Power- Rolling Resistance  (Watts)]]+RAW_GPS__3[[#This Row],[Power- Air Drag (Watts)]]+RAW_GPS__3[[#This Row],[Power-Road Gradient (Watts)]]+RAW_GPS__3[[#This Row],[Power- Inertia (Watts)]])</f>
        <v>-3156.959067028386</v>
      </c>
      <c r="X44">
        <f>(IF(RAW_GPS__3[[#This Row],[Total Power (Watts)]]&lt;0,0,RAW_GPS__3[[#This Row],[Total Power (Watts)]]))</f>
        <v>0</v>
      </c>
      <c r="Y44">
        <f>RAW_GPS__3[[#This Row],[Total Power - Without -ve terms (Watts)]]</f>
        <v>0</v>
      </c>
    </row>
    <row r="45" spans="1:25" x14ac:dyDescent="0.3">
      <c r="A45">
        <v>53.06</v>
      </c>
      <c r="B45">
        <v>92.5</v>
      </c>
      <c r="C45">
        <v>40.504398000000002</v>
      </c>
      <c r="D45">
        <v>-3.3666140000000002</v>
      </c>
      <c r="E45">
        <v>605.5</v>
      </c>
      <c r="G45">
        <v>5</v>
      </c>
      <c r="H45">
        <v>237.3</v>
      </c>
      <c r="I45">
        <v>2.4609999999999999</v>
      </c>
      <c r="J45">
        <v>0</v>
      </c>
      <c r="K45">
        <v>0</v>
      </c>
      <c r="L45">
        <v>0</v>
      </c>
      <c r="N45">
        <f>(RAW_GPS__3[[#This Row],[Altitude (meters)]]-E44)</f>
        <v>-0.20000000000004547</v>
      </c>
      <c r="O45">
        <f>(0.2778*RAW_GPS__3[[#This Row],[Speed (kmph)]])</f>
        <v>25.6965</v>
      </c>
      <c r="P45">
        <f t="shared" si="2"/>
        <v>25.86318</v>
      </c>
      <c r="Q45">
        <f t="shared" si="3"/>
        <v>-7.7328469864360247E-3</v>
      </c>
      <c r="R45">
        <f>(228.1*COS(RAW_GPS__3[[#This Row],[Road Gradient (Radians)]]))</f>
        <v>228.09318019497081</v>
      </c>
      <c r="S45">
        <f t="shared" si="0"/>
        <v>6685.2575669762582</v>
      </c>
      <c r="T45">
        <f t="shared" si="1"/>
        <v>-3021.4107363318994</v>
      </c>
      <c r="U45">
        <f t="shared" si="4"/>
        <v>15933.104546400122</v>
      </c>
      <c r="V45">
        <f>(RAW_GPS__3[[#This Row],[Power- Rolling Resistance  (Watts)]]+RAW_GPS__3[[#This Row],[Power- Air Drag (Watts)]]+RAW_GPS__3[[#This Row],[Power-Road Gradient (Watts)]]+RAW_GPS__3[[#This Row],[Power- Inertia (Watts)]])</f>
        <v>19825.044557239453</v>
      </c>
      <c r="X45">
        <f>(IF(RAW_GPS__3[[#This Row],[Total Power (Watts)]]&lt;0,0,RAW_GPS__3[[#This Row],[Total Power (Watts)]]))</f>
        <v>19825.044557239453</v>
      </c>
      <c r="Y45">
        <f>RAW_GPS__3[[#This Row],[Total Power - Without -ve terms (Watts)]]</f>
        <v>19825.044557239453</v>
      </c>
    </row>
    <row r="46" spans="1:25" x14ac:dyDescent="0.3">
      <c r="A46">
        <v>54.06</v>
      </c>
      <c r="B46">
        <v>92.2</v>
      </c>
      <c r="C46">
        <v>40.504275999999997</v>
      </c>
      <c r="D46">
        <v>-3.3668680000000002</v>
      </c>
      <c r="E46">
        <v>605.29999999999995</v>
      </c>
      <c r="G46">
        <v>5</v>
      </c>
      <c r="H46">
        <v>237.3</v>
      </c>
      <c r="I46">
        <v>1.4059999999999999</v>
      </c>
      <c r="J46">
        <v>0</v>
      </c>
      <c r="K46">
        <v>0</v>
      </c>
      <c r="L46">
        <v>0</v>
      </c>
      <c r="N46">
        <f>(RAW_GPS__3[[#This Row],[Altitude (meters)]]-E45)</f>
        <v>-0.20000000000004547</v>
      </c>
      <c r="O46">
        <f>(0.2778*RAW_GPS__3[[#This Row],[Speed (kmph)]])</f>
        <v>25.613160000000001</v>
      </c>
      <c r="P46">
        <f t="shared" si="2"/>
        <v>25.571490000000001</v>
      </c>
      <c r="Q46">
        <f t="shared" si="3"/>
        <v>-7.8210507898074048E-3</v>
      </c>
      <c r="R46">
        <f>(228.1*COS(RAW_GPS__3[[#This Row],[Road Gradient (Radians)]]))</f>
        <v>228.09302372987713</v>
      </c>
      <c r="S46">
        <f t="shared" si="0"/>
        <v>6620.4225487988824</v>
      </c>
      <c r="T46">
        <f t="shared" si="1"/>
        <v>-3045.9624605826052</v>
      </c>
      <c r="U46">
        <f t="shared" si="4"/>
        <v>-3970.357403183988</v>
      </c>
      <c r="V46">
        <f>(RAW_GPS__3[[#This Row],[Power- Rolling Resistance  (Watts)]]+RAW_GPS__3[[#This Row],[Power- Air Drag (Watts)]]+RAW_GPS__3[[#This Row],[Power-Road Gradient (Watts)]]+RAW_GPS__3[[#This Row],[Power- Inertia (Watts)]])</f>
        <v>-167.8042912378337</v>
      </c>
      <c r="X46">
        <f>(IF(RAW_GPS__3[[#This Row],[Total Power (Watts)]]&lt;0,0,RAW_GPS__3[[#This Row],[Total Power (Watts)]]))</f>
        <v>0</v>
      </c>
      <c r="Y46">
        <f>RAW_GPS__3[[#This Row],[Total Power - Without -ve terms (Watts)]]</f>
        <v>0</v>
      </c>
    </row>
    <row r="47" spans="1:25" x14ac:dyDescent="0.3">
      <c r="A47">
        <v>55.06</v>
      </c>
      <c r="B47">
        <v>93</v>
      </c>
      <c r="C47">
        <v>40.504150000000003</v>
      </c>
      <c r="D47">
        <v>-3.3671259999999998</v>
      </c>
      <c r="E47">
        <v>605.1</v>
      </c>
      <c r="G47">
        <v>5</v>
      </c>
      <c r="H47">
        <v>237</v>
      </c>
      <c r="I47">
        <v>0.35199999999999998</v>
      </c>
      <c r="J47">
        <v>0</v>
      </c>
      <c r="K47">
        <v>0</v>
      </c>
      <c r="L47">
        <v>0</v>
      </c>
      <c r="N47">
        <f>(RAW_GPS__3[[#This Row],[Altitude (meters)]]-E46)</f>
        <v>-0.19999999999993179</v>
      </c>
      <c r="O47">
        <f>(0.2778*RAW_GPS__3[[#This Row],[Speed (kmph)]])</f>
        <v>25.8354</v>
      </c>
      <c r="P47">
        <f t="shared" si="2"/>
        <v>25.94652</v>
      </c>
      <c r="Q47">
        <f t="shared" si="3"/>
        <v>-7.7080101335193236E-3</v>
      </c>
      <c r="R47">
        <f>(228.1*COS(RAW_GPS__3[[#This Row],[Road Gradient (Radians)]]))</f>
        <v>228.0932239329733</v>
      </c>
      <c r="S47">
        <f t="shared" si="0"/>
        <v>6794.2542027366699</v>
      </c>
      <c r="T47">
        <f t="shared" si="1"/>
        <v>-3027.9860633985318</v>
      </c>
      <c r="U47">
        <f t="shared" si="4"/>
        <v>10679.486290559968</v>
      </c>
      <c r="V47">
        <f>(RAW_GPS__3[[#This Row],[Power- Rolling Resistance  (Watts)]]+RAW_GPS__3[[#This Row],[Power- Air Drag (Watts)]]+RAW_GPS__3[[#This Row],[Power-Road Gradient (Watts)]]+RAW_GPS__3[[#This Row],[Power- Inertia (Watts)]])</f>
        <v>14673.847653831079</v>
      </c>
      <c r="X47">
        <f>(IF(RAW_GPS__3[[#This Row],[Total Power (Watts)]]&lt;0,0,RAW_GPS__3[[#This Row],[Total Power (Watts)]]))</f>
        <v>14673.847653831079</v>
      </c>
      <c r="Y47">
        <f>RAW_GPS__3[[#This Row],[Total Power - Without -ve terms (Watts)]]</f>
        <v>14673.847653831079</v>
      </c>
    </row>
    <row r="48" spans="1:25" x14ac:dyDescent="0.3">
      <c r="A48">
        <v>56.1</v>
      </c>
      <c r="B48">
        <v>93.1</v>
      </c>
      <c r="C48">
        <v>40.504024999999999</v>
      </c>
      <c r="D48">
        <v>-3.3673829999999998</v>
      </c>
      <c r="E48">
        <v>606.70000000000005</v>
      </c>
      <c r="G48">
        <v>5</v>
      </c>
      <c r="H48">
        <v>237.3</v>
      </c>
      <c r="I48">
        <v>0.35199999999999998</v>
      </c>
      <c r="J48">
        <v>0</v>
      </c>
      <c r="K48">
        <v>0</v>
      </c>
      <c r="L48">
        <v>0</v>
      </c>
      <c r="N48">
        <f>(RAW_GPS__3[[#This Row],[Altitude (meters)]]-E47)</f>
        <v>1.6000000000000227</v>
      </c>
      <c r="O48">
        <f>(0.2778*RAW_GPS__3[[#This Row],[Speed (kmph)]])</f>
        <v>25.863179999999996</v>
      </c>
      <c r="P48">
        <f t="shared" si="2"/>
        <v>25.877069999999996</v>
      </c>
      <c r="Q48">
        <f t="shared" si="3"/>
        <v>6.1752188531917648E-2</v>
      </c>
      <c r="R48">
        <f>(228.1*COS(RAW_GPS__3[[#This Row],[Road Gradient (Radians)]]))</f>
        <v>227.6652275828132</v>
      </c>
      <c r="S48">
        <f t="shared" si="0"/>
        <v>6816.1947268364402</v>
      </c>
      <c r="T48">
        <f t="shared" si="1"/>
        <v>24269.39378740744</v>
      </c>
      <c r="U48">
        <f t="shared" si="4"/>
        <v>1336.3712011438247</v>
      </c>
      <c r="V48">
        <f>(RAW_GPS__3[[#This Row],[Power- Rolling Resistance  (Watts)]]+RAW_GPS__3[[#This Row],[Power- Air Drag (Watts)]]+RAW_GPS__3[[#This Row],[Power-Road Gradient (Watts)]]+RAW_GPS__3[[#This Row],[Power- Inertia (Watts)]])</f>
        <v>32649.62494297052</v>
      </c>
      <c r="X48">
        <f>(IF(RAW_GPS__3[[#This Row],[Total Power (Watts)]]&lt;0,0,RAW_GPS__3[[#This Row],[Total Power (Watts)]]))</f>
        <v>32649.62494297052</v>
      </c>
      <c r="Y48">
        <f>RAW_GPS__3[[#This Row],[Total Power - Without -ve terms (Watts)]]</f>
        <v>32649.62494297052</v>
      </c>
    </row>
    <row r="49" spans="1:25" x14ac:dyDescent="0.3">
      <c r="A49">
        <v>57.08</v>
      </c>
      <c r="B49">
        <v>93.2</v>
      </c>
      <c r="C49">
        <v>40.503901999999997</v>
      </c>
      <c r="D49">
        <v>-3.3676339999999998</v>
      </c>
      <c r="E49">
        <v>606.70000000000005</v>
      </c>
      <c r="G49">
        <v>5</v>
      </c>
      <c r="H49">
        <v>237.3</v>
      </c>
      <c r="I49">
        <v>0.35199999999999998</v>
      </c>
      <c r="J49">
        <v>0</v>
      </c>
      <c r="K49">
        <v>0</v>
      </c>
      <c r="L49">
        <v>0</v>
      </c>
      <c r="N49">
        <f>(RAW_GPS__3[[#This Row],[Altitude (meters)]]-E48)</f>
        <v>0</v>
      </c>
      <c r="O49">
        <f>(0.2778*RAW_GPS__3[[#This Row],[Speed (kmph)]])</f>
        <v>25.89096</v>
      </c>
      <c r="P49">
        <f t="shared" si="2"/>
        <v>25.904850000000003</v>
      </c>
      <c r="Q49">
        <f t="shared" si="3"/>
        <v>0</v>
      </c>
      <c r="R49">
        <f>(228.1*COS(RAW_GPS__3[[#This Row],[Road Gradient (Radians)]]))</f>
        <v>228.1</v>
      </c>
      <c r="S49">
        <f t="shared" si="0"/>
        <v>6838.1824348408463</v>
      </c>
      <c r="T49">
        <f t="shared" si="1"/>
        <v>0</v>
      </c>
      <c r="U49">
        <f t="shared" si="4"/>
        <v>1337.8066159681669</v>
      </c>
      <c r="V49">
        <f>(RAW_GPS__3[[#This Row],[Power- Rolling Resistance  (Watts)]]+RAW_GPS__3[[#This Row],[Power- Air Drag (Watts)]]+RAW_GPS__3[[#This Row],[Power-Road Gradient (Watts)]]+RAW_GPS__3[[#This Row],[Power- Inertia (Watts)]])</f>
        <v>8404.0890508090142</v>
      </c>
      <c r="X49">
        <f>(IF(RAW_GPS__3[[#This Row],[Total Power (Watts)]]&lt;0,0,RAW_GPS__3[[#This Row],[Total Power (Watts)]]))</f>
        <v>8404.0890508090142</v>
      </c>
      <c r="Y49">
        <f>RAW_GPS__3[[#This Row],[Total Power - Without -ve terms (Watts)]]</f>
        <v>8404.0890508090142</v>
      </c>
    </row>
    <row r="50" spans="1:25" x14ac:dyDescent="0.3">
      <c r="A50">
        <v>58.06</v>
      </c>
      <c r="B50">
        <v>93.8</v>
      </c>
      <c r="C50">
        <v>40.503776999999999</v>
      </c>
      <c r="D50">
        <v>-3.3679000000000001</v>
      </c>
      <c r="E50">
        <v>605</v>
      </c>
      <c r="G50">
        <v>5</v>
      </c>
      <c r="H50">
        <v>237</v>
      </c>
      <c r="I50">
        <v>0.35199999999999998</v>
      </c>
      <c r="J50">
        <v>0</v>
      </c>
      <c r="K50">
        <v>0</v>
      </c>
      <c r="L50">
        <v>0</v>
      </c>
      <c r="N50">
        <f>(RAW_GPS__3[[#This Row],[Altitude (meters)]]-E49)</f>
        <v>-1.7000000000000455</v>
      </c>
      <c r="O50">
        <f>(0.2778*RAW_GPS__3[[#This Row],[Speed (kmph)]])</f>
        <v>26.057639999999999</v>
      </c>
      <c r="P50">
        <f t="shared" si="2"/>
        <v>26.140979999999999</v>
      </c>
      <c r="Q50">
        <f t="shared" si="3"/>
        <v>-6.4940546944901284E-2</v>
      </c>
      <c r="R50">
        <f>(228.1*COS(RAW_GPS__3[[#This Row],[Road Gradient (Radians)]]))</f>
        <v>227.61918883928914</v>
      </c>
      <c r="S50">
        <f t="shared" si="0"/>
        <v>6971.1023829940923</v>
      </c>
      <c r="T50">
        <f t="shared" si="1"/>
        <v>-25712.625706343759</v>
      </c>
      <c r="U50">
        <f t="shared" si="4"/>
        <v>8078.5146294719752</v>
      </c>
      <c r="V50">
        <f>(RAW_GPS__3[[#This Row],[Power- Rolling Resistance  (Watts)]]+RAW_GPS__3[[#This Row],[Power- Air Drag (Watts)]]+RAW_GPS__3[[#This Row],[Power-Road Gradient (Watts)]]+RAW_GPS__3[[#This Row],[Power- Inertia (Watts)]])</f>
        <v>-10435.389505038402</v>
      </c>
      <c r="X50">
        <f>(IF(RAW_GPS__3[[#This Row],[Total Power (Watts)]]&lt;0,0,RAW_GPS__3[[#This Row],[Total Power (Watts)]]))</f>
        <v>0</v>
      </c>
      <c r="Y50">
        <f>RAW_GPS__3[[#This Row],[Total Power - Without -ve terms (Watts)]]</f>
        <v>0</v>
      </c>
    </row>
    <row r="51" spans="1:25" x14ac:dyDescent="0.3">
      <c r="A51">
        <v>59.09</v>
      </c>
      <c r="B51">
        <v>93.7</v>
      </c>
      <c r="C51">
        <v>40.503650999999998</v>
      </c>
      <c r="D51">
        <v>-3.3681580000000002</v>
      </c>
      <c r="E51">
        <v>604.70000000000005</v>
      </c>
      <c r="G51">
        <v>5</v>
      </c>
      <c r="H51">
        <v>237</v>
      </c>
      <c r="I51">
        <v>0.35199999999999998</v>
      </c>
      <c r="J51">
        <v>0</v>
      </c>
      <c r="K51">
        <v>0</v>
      </c>
      <c r="L51">
        <v>0</v>
      </c>
      <c r="N51">
        <f>(RAW_GPS__3[[#This Row],[Altitude (meters)]]-E50)</f>
        <v>-0.29999999999995453</v>
      </c>
      <c r="O51">
        <f>(0.2778*RAW_GPS__3[[#This Row],[Speed (kmph)]])</f>
        <v>26.029859999999999</v>
      </c>
      <c r="P51">
        <f t="shared" si="2"/>
        <v>26.015969999999999</v>
      </c>
      <c r="Q51">
        <f t="shared" si="3"/>
        <v>-1.1530867532192388E-2</v>
      </c>
      <c r="R51">
        <f>(228.1*COS(RAW_GPS__3[[#This Row],[Road Gradient (Radians)]]))</f>
        <v>228.08483597668521</v>
      </c>
      <c r="S51">
        <f t="shared" si="0"/>
        <v>6948.8305072633084</v>
      </c>
      <c r="T51">
        <f t="shared" si="1"/>
        <v>-4563.7820587340684</v>
      </c>
      <c r="U51">
        <f t="shared" si="4"/>
        <v>-1344.9836900879959</v>
      </c>
      <c r="V51">
        <f>(RAW_GPS__3[[#This Row],[Power- Rolling Resistance  (Watts)]]+RAW_GPS__3[[#This Row],[Power- Air Drag (Watts)]]+RAW_GPS__3[[#This Row],[Power-Road Gradient (Watts)]]+RAW_GPS__3[[#This Row],[Power- Inertia (Watts)]])</f>
        <v>1268.1495944179292</v>
      </c>
      <c r="X51">
        <f>(IF(RAW_GPS__3[[#This Row],[Total Power (Watts)]]&lt;0,0,RAW_GPS__3[[#This Row],[Total Power (Watts)]]))</f>
        <v>1268.1495944179292</v>
      </c>
      <c r="Y51">
        <f>RAW_GPS__3[[#This Row],[Total Power - Without -ve terms (Watts)]]</f>
        <v>1268.1495944179292</v>
      </c>
    </row>
    <row r="52" spans="1:25" x14ac:dyDescent="0.3">
      <c r="A52">
        <v>60.09</v>
      </c>
      <c r="B52">
        <v>92.6</v>
      </c>
      <c r="C52">
        <v>40.503512999999998</v>
      </c>
      <c r="D52">
        <v>-3.368414</v>
      </c>
      <c r="E52">
        <v>604.29999999999995</v>
      </c>
      <c r="G52">
        <v>5</v>
      </c>
      <c r="H52">
        <v>236.6</v>
      </c>
      <c r="I52">
        <v>0.35199999999999998</v>
      </c>
      <c r="J52">
        <v>0</v>
      </c>
      <c r="K52">
        <v>0</v>
      </c>
      <c r="L52">
        <v>0</v>
      </c>
      <c r="N52">
        <f>(RAW_GPS__3[[#This Row],[Altitude (meters)]]-E51)</f>
        <v>-0.40000000000009095</v>
      </c>
      <c r="O52">
        <f>(0.2778*RAW_GPS__3[[#This Row],[Speed (kmph)]])</f>
        <v>25.724279999999997</v>
      </c>
      <c r="P52">
        <f t="shared" si="2"/>
        <v>25.571489999999997</v>
      </c>
      <c r="Q52">
        <f t="shared" si="3"/>
        <v>-1.564114488751395E-2</v>
      </c>
      <c r="R52">
        <f>(228.1*COS(RAW_GPS__3[[#This Row],[Road Gradient (Radians)]]))</f>
        <v>228.07209875943545</v>
      </c>
      <c r="S52">
        <f t="shared" si="0"/>
        <v>6706.9629317661638</v>
      </c>
      <c r="T52">
        <f t="shared" si="1"/>
        <v>-6117.7928063294394</v>
      </c>
      <c r="U52">
        <f t="shared" si="4"/>
        <v>-14621.135397264123</v>
      </c>
      <c r="V52">
        <f>(RAW_GPS__3[[#This Row],[Power- Rolling Resistance  (Watts)]]+RAW_GPS__3[[#This Row],[Power- Air Drag (Watts)]]+RAW_GPS__3[[#This Row],[Power-Road Gradient (Watts)]]+RAW_GPS__3[[#This Row],[Power- Inertia (Watts)]])</f>
        <v>-13803.893173067961</v>
      </c>
      <c r="X52">
        <f>(IF(RAW_GPS__3[[#This Row],[Total Power (Watts)]]&lt;0,0,RAW_GPS__3[[#This Row],[Total Power (Watts)]]))</f>
        <v>0</v>
      </c>
      <c r="Y52">
        <f>RAW_GPS__3[[#This Row],[Total Power - Without -ve terms (Watts)]]</f>
        <v>0</v>
      </c>
    </row>
    <row r="53" spans="1:25" x14ac:dyDescent="0.3">
      <c r="A53">
        <v>61.08</v>
      </c>
      <c r="B53">
        <v>95.5</v>
      </c>
      <c r="C53">
        <v>40.503386999999996</v>
      </c>
      <c r="D53">
        <v>-3.3686799999999999</v>
      </c>
      <c r="E53">
        <v>604.29999999999995</v>
      </c>
      <c r="G53">
        <v>5</v>
      </c>
      <c r="H53">
        <v>237.7</v>
      </c>
      <c r="I53">
        <v>1.0549999999999999</v>
      </c>
      <c r="J53">
        <v>0</v>
      </c>
      <c r="K53">
        <v>0</v>
      </c>
      <c r="L53">
        <v>0</v>
      </c>
      <c r="N53">
        <f>(RAW_GPS__3[[#This Row],[Altitude (meters)]]-E52)</f>
        <v>0</v>
      </c>
      <c r="O53">
        <f>(0.2778*RAW_GPS__3[[#This Row],[Speed (kmph)]])</f>
        <v>26.529899999999998</v>
      </c>
      <c r="P53">
        <f t="shared" si="2"/>
        <v>26.93271</v>
      </c>
      <c r="Q53">
        <f t="shared" si="3"/>
        <v>0</v>
      </c>
      <c r="R53">
        <f>(228.1*COS(RAW_GPS__3[[#This Row],[Road Gradient (Radians)]]))</f>
        <v>228.1</v>
      </c>
      <c r="S53">
        <f t="shared" si="0"/>
        <v>7357.0390426572021</v>
      </c>
      <c r="T53">
        <f t="shared" si="1"/>
        <v>0</v>
      </c>
      <c r="U53">
        <f t="shared" si="4"/>
        <v>39753.813550680054</v>
      </c>
      <c r="V53">
        <f>(RAW_GPS__3[[#This Row],[Power- Rolling Resistance  (Watts)]]+RAW_GPS__3[[#This Row],[Power- Air Drag (Watts)]]+RAW_GPS__3[[#This Row],[Power-Road Gradient (Watts)]]+RAW_GPS__3[[#This Row],[Power- Inertia (Watts)]])</f>
        <v>47338.952593337257</v>
      </c>
      <c r="X53">
        <f>(IF(RAW_GPS__3[[#This Row],[Total Power (Watts)]]&lt;0,0,RAW_GPS__3[[#This Row],[Total Power (Watts)]]))</f>
        <v>47338.952593337257</v>
      </c>
      <c r="Y53">
        <f>RAW_GPS__3[[#This Row],[Total Power - Without -ve terms (Watts)]]</f>
        <v>47338.952593337257</v>
      </c>
    </row>
    <row r="54" spans="1:25" x14ac:dyDescent="0.3">
      <c r="A54">
        <v>62.06</v>
      </c>
      <c r="B54">
        <v>96.7</v>
      </c>
      <c r="C54">
        <v>40.503269000000003</v>
      </c>
      <c r="D54">
        <v>-3.3689429999999998</v>
      </c>
      <c r="E54">
        <v>603.6</v>
      </c>
      <c r="G54">
        <v>5</v>
      </c>
      <c r="H54">
        <v>237.7</v>
      </c>
      <c r="I54">
        <v>1.0549999999999999</v>
      </c>
      <c r="J54">
        <v>0</v>
      </c>
      <c r="K54">
        <v>0</v>
      </c>
      <c r="L54">
        <v>0</v>
      </c>
      <c r="N54">
        <f>(RAW_GPS__3[[#This Row],[Altitude (meters)]]-E53)</f>
        <v>-0.69999999999993179</v>
      </c>
      <c r="O54">
        <f>(0.2778*RAW_GPS__3[[#This Row],[Speed (kmph)]])</f>
        <v>26.86326</v>
      </c>
      <c r="P54">
        <f t="shared" si="2"/>
        <v>27.029940000000003</v>
      </c>
      <c r="Q54">
        <f t="shared" si="3"/>
        <v>-2.5891421673220279E-2</v>
      </c>
      <c r="R54">
        <f>(228.1*COS(RAW_GPS__3[[#This Row],[Road Gradient (Radians)]]))</f>
        <v>228.02354906104435</v>
      </c>
      <c r="S54">
        <f t="shared" si="0"/>
        <v>7637.871865394095</v>
      </c>
      <c r="T54">
        <f t="shared" si="1"/>
        <v>-10574.66931001551</v>
      </c>
      <c r="U54">
        <f t="shared" si="4"/>
        <v>16656.553617696129</v>
      </c>
      <c r="V54">
        <f>(RAW_GPS__3[[#This Row],[Power- Rolling Resistance  (Watts)]]+RAW_GPS__3[[#This Row],[Power- Air Drag (Watts)]]+RAW_GPS__3[[#This Row],[Power-Road Gradient (Watts)]]+RAW_GPS__3[[#This Row],[Power- Inertia (Watts)]])</f>
        <v>13947.779722135758</v>
      </c>
      <c r="X54">
        <f>(IF(RAW_GPS__3[[#This Row],[Total Power (Watts)]]&lt;0,0,RAW_GPS__3[[#This Row],[Total Power (Watts)]]))</f>
        <v>13947.779722135758</v>
      </c>
      <c r="Y54">
        <f>RAW_GPS__3[[#This Row],[Total Power - Without -ve terms (Watts)]]</f>
        <v>13947.779722135758</v>
      </c>
    </row>
    <row r="55" spans="1:25" x14ac:dyDescent="0.3">
      <c r="A55">
        <v>63.07</v>
      </c>
      <c r="B55">
        <v>97.2</v>
      </c>
      <c r="C55">
        <v>40.503138999999997</v>
      </c>
      <c r="D55">
        <v>-3.3692139999999999</v>
      </c>
      <c r="E55">
        <v>603.6</v>
      </c>
      <c r="G55">
        <v>5</v>
      </c>
      <c r="H55">
        <v>237.7</v>
      </c>
      <c r="I55">
        <v>0</v>
      </c>
      <c r="J55">
        <v>0</v>
      </c>
      <c r="K55">
        <v>0</v>
      </c>
      <c r="L55">
        <v>0</v>
      </c>
      <c r="N55">
        <f>(RAW_GPS__3[[#This Row],[Altitude (meters)]]-E54)</f>
        <v>0</v>
      </c>
      <c r="O55">
        <f>(0.2778*RAW_GPS__3[[#This Row],[Speed (kmph)]])</f>
        <v>27.00216</v>
      </c>
      <c r="P55">
        <f t="shared" si="2"/>
        <v>27.07161</v>
      </c>
      <c r="Q55">
        <f t="shared" si="3"/>
        <v>0</v>
      </c>
      <c r="R55">
        <f>(228.1*COS(RAW_GPS__3[[#This Row],[Road Gradient (Radians)]]))</f>
        <v>228.1</v>
      </c>
      <c r="S55">
        <f t="shared" si="0"/>
        <v>7756.9633733819292</v>
      </c>
      <c r="T55">
        <f t="shared" si="1"/>
        <v>0</v>
      </c>
      <c r="U55">
        <f t="shared" si="4"/>
        <v>6976.116044639979</v>
      </c>
      <c r="V55">
        <f>(RAW_GPS__3[[#This Row],[Power- Rolling Resistance  (Watts)]]+RAW_GPS__3[[#This Row],[Power- Air Drag (Watts)]]+RAW_GPS__3[[#This Row],[Power-Road Gradient (Watts)]]+RAW_GPS__3[[#This Row],[Power- Inertia (Watts)]])</f>
        <v>14961.179418021908</v>
      </c>
      <c r="X55">
        <f>(IF(RAW_GPS__3[[#This Row],[Total Power (Watts)]]&lt;0,0,RAW_GPS__3[[#This Row],[Total Power (Watts)]]))</f>
        <v>14961.179418021908</v>
      </c>
      <c r="Y55">
        <f>RAW_GPS__3[[#This Row],[Total Power - Without -ve terms (Watts)]]</f>
        <v>14961.179418021908</v>
      </c>
    </row>
    <row r="56" spans="1:25" x14ac:dyDescent="0.3">
      <c r="A56">
        <v>64.08</v>
      </c>
      <c r="B56">
        <v>97.7</v>
      </c>
      <c r="C56">
        <v>40.503005999999999</v>
      </c>
      <c r="D56">
        <v>-3.369491</v>
      </c>
      <c r="E56">
        <v>602.9</v>
      </c>
      <c r="G56">
        <v>5</v>
      </c>
      <c r="H56">
        <v>237.3</v>
      </c>
      <c r="I56">
        <v>0.35199999999999998</v>
      </c>
      <c r="J56">
        <v>0</v>
      </c>
      <c r="K56">
        <v>0</v>
      </c>
      <c r="L56">
        <v>0</v>
      </c>
      <c r="N56">
        <f>(RAW_GPS__3[[#This Row],[Altitude (meters)]]-E55)</f>
        <v>-0.70000000000004547</v>
      </c>
      <c r="O56">
        <f>(0.2778*RAW_GPS__3[[#This Row],[Speed (kmph)]])</f>
        <v>27.14106</v>
      </c>
      <c r="P56">
        <f t="shared" si="2"/>
        <v>27.210509999999999</v>
      </c>
      <c r="Q56">
        <f t="shared" si="3"/>
        <v>-2.5719681208684779E-2</v>
      </c>
      <c r="R56">
        <f>(228.1*COS(RAW_GPS__3[[#This Row],[Road Gradient (Radians)]]))</f>
        <v>228.02455985551973</v>
      </c>
      <c r="S56">
        <f t="shared" si="0"/>
        <v>7877.2864268934054</v>
      </c>
      <c r="T56">
        <f t="shared" si="1"/>
        <v>-10613.172175837504</v>
      </c>
      <c r="U56">
        <f t="shared" si="4"/>
        <v>7012.001415239979</v>
      </c>
      <c r="V56">
        <f>(RAW_GPS__3[[#This Row],[Power- Rolling Resistance  (Watts)]]+RAW_GPS__3[[#This Row],[Power- Air Drag (Watts)]]+RAW_GPS__3[[#This Row],[Power-Road Gradient (Watts)]]+RAW_GPS__3[[#This Row],[Power- Inertia (Watts)]])</f>
        <v>4504.1402261513995</v>
      </c>
      <c r="X56">
        <f>(IF(RAW_GPS__3[[#This Row],[Total Power (Watts)]]&lt;0,0,RAW_GPS__3[[#This Row],[Total Power (Watts)]]))</f>
        <v>4504.1402261513995</v>
      </c>
      <c r="Y56">
        <f>RAW_GPS__3[[#This Row],[Total Power - Without -ve terms (Watts)]]</f>
        <v>4504.1402261513995</v>
      </c>
    </row>
    <row r="57" spans="1:25" x14ac:dyDescent="0.3">
      <c r="A57">
        <v>65.150000000000006</v>
      </c>
      <c r="B57">
        <v>97.7</v>
      </c>
      <c r="C57">
        <v>40.502872000000004</v>
      </c>
      <c r="D57">
        <v>-3.3697599999999999</v>
      </c>
      <c r="E57">
        <v>603.29999999999995</v>
      </c>
      <c r="G57">
        <v>5</v>
      </c>
      <c r="H57">
        <v>237.3</v>
      </c>
      <c r="I57">
        <v>0.35199999999999998</v>
      </c>
      <c r="J57">
        <v>0</v>
      </c>
      <c r="K57">
        <v>0</v>
      </c>
      <c r="L57">
        <v>0</v>
      </c>
      <c r="N57">
        <f>(RAW_GPS__3[[#This Row],[Altitude (meters)]]-E56)</f>
        <v>0.39999999999997726</v>
      </c>
      <c r="O57">
        <f>(0.2778*RAW_GPS__3[[#This Row],[Speed (kmph)]])</f>
        <v>27.14106</v>
      </c>
      <c r="P57">
        <f t="shared" si="2"/>
        <v>27.14106</v>
      </c>
      <c r="Q57">
        <f t="shared" si="3"/>
        <v>1.4736751008866159E-2</v>
      </c>
      <c r="R57">
        <f>(228.1*COS(RAW_GPS__3[[#This Row],[Road Gradient (Radians)]]))</f>
        <v>228.07523200100209</v>
      </c>
      <c r="S57">
        <f t="shared" si="0"/>
        <v>7877.2864268934054</v>
      </c>
      <c r="T57">
        <f t="shared" si="1"/>
        <v>6081.5395706988875</v>
      </c>
      <c r="U57">
        <f t="shared" si="4"/>
        <v>0</v>
      </c>
      <c r="V57">
        <f>(RAW_GPS__3[[#This Row],[Power- Rolling Resistance  (Watts)]]+RAW_GPS__3[[#This Row],[Power- Air Drag (Watts)]]+RAW_GPS__3[[#This Row],[Power-Road Gradient (Watts)]]+RAW_GPS__3[[#This Row],[Power- Inertia (Watts)]])</f>
        <v>14186.901229593295</v>
      </c>
      <c r="X57">
        <f>(IF(RAW_GPS__3[[#This Row],[Total Power (Watts)]]&lt;0,0,RAW_GPS__3[[#This Row],[Total Power (Watts)]]))</f>
        <v>14186.901229593295</v>
      </c>
      <c r="Y57">
        <f>RAW_GPS__3[[#This Row],[Total Power - Without -ve terms (Watts)]]</f>
        <v>14186.901229593295</v>
      </c>
    </row>
    <row r="58" spans="1:25" x14ac:dyDescent="0.3">
      <c r="A58">
        <v>66.06</v>
      </c>
      <c r="B58">
        <v>98.3</v>
      </c>
      <c r="C58">
        <v>40.502738999999998</v>
      </c>
      <c r="D58">
        <v>-3.3700290000000002</v>
      </c>
      <c r="E58">
        <v>602.70000000000005</v>
      </c>
      <c r="G58">
        <v>5</v>
      </c>
      <c r="H58">
        <v>237.3</v>
      </c>
      <c r="I58">
        <v>0</v>
      </c>
      <c r="J58">
        <v>0</v>
      </c>
      <c r="K58">
        <v>0</v>
      </c>
      <c r="L58">
        <v>0</v>
      </c>
      <c r="N58">
        <f>(RAW_GPS__3[[#This Row],[Altitude (meters)]]-E57)</f>
        <v>-0.59999999999990905</v>
      </c>
      <c r="O58">
        <f>(0.2778*RAW_GPS__3[[#This Row],[Speed (kmph)]])</f>
        <v>27.307739999999999</v>
      </c>
      <c r="P58">
        <f t="shared" si="2"/>
        <v>27.391079999999999</v>
      </c>
      <c r="Q58">
        <f t="shared" si="3"/>
        <v>-2.1901438801523617E-2</v>
      </c>
      <c r="R58">
        <f>(228.1*COS(RAW_GPS__3[[#This Row],[Road Gradient (Radians)]]))</f>
        <v>228.04529547863186</v>
      </c>
      <c r="S58">
        <f t="shared" si="0"/>
        <v>8023.3086510342737</v>
      </c>
      <c r="T58">
        <f t="shared" si="1"/>
        <v>-9093.3601249932581</v>
      </c>
      <c r="U58">
        <f t="shared" si="4"/>
        <v>8466.0766319519735</v>
      </c>
      <c r="V58">
        <f>(RAW_GPS__3[[#This Row],[Power- Rolling Resistance  (Watts)]]+RAW_GPS__3[[#This Row],[Power- Air Drag (Watts)]]+RAW_GPS__3[[#This Row],[Power-Road Gradient (Watts)]]+RAW_GPS__3[[#This Row],[Power- Inertia (Watts)]])</f>
        <v>7624.0704534716206</v>
      </c>
      <c r="X58">
        <f>(IF(RAW_GPS__3[[#This Row],[Total Power (Watts)]]&lt;0,0,RAW_GPS__3[[#This Row],[Total Power (Watts)]]))</f>
        <v>7624.0704534716206</v>
      </c>
      <c r="Y58">
        <f>RAW_GPS__3[[#This Row],[Total Power - Without -ve terms (Watts)]]</f>
        <v>7624.0704534716206</v>
      </c>
    </row>
    <row r="59" spans="1:25" x14ac:dyDescent="0.3">
      <c r="A59">
        <v>67.069999999999993</v>
      </c>
      <c r="B59">
        <v>98.5</v>
      </c>
      <c r="C59">
        <v>40.502612999999997</v>
      </c>
      <c r="D59">
        <v>-3.3702999999999999</v>
      </c>
      <c r="E59">
        <v>603</v>
      </c>
      <c r="G59">
        <v>5</v>
      </c>
      <c r="H59">
        <v>237.3</v>
      </c>
      <c r="I59">
        <v>0</v>
      </c>
      <c r="J59">
        <v>0</v>
      </c>
      <c r="K59">
        <v>0</v>
      </c>
      <c r="L59">
        <v>0</v>
      </c>
      <c r="N59">
        <f>(RAW_GPS__3[[#This Row],[Altitude (meters)]]-E58)</f>
        <v>0.29999999999995453</v>
      </c>
      <c r="O59">
        <f>(0.2778*RAW_GPS__3[[#This Row],[Speed (kmph)]])</f>
        <v>27.363299999999999</v>
      </c>
      <c r="P59">
        <f t="shared" si="2"/>
        <v>27.391079999999999</v>
      </c>
      <c r="Q59">
        <f t="shared" si="3"/>
        <v>1.0952032749417102E-2</v>
      </c>
      <c r="R59">
        <f>(228.1*COS(RAW_GPS__3[[#This Row],[Road Gradient (Radians)]]))</f>
        <v>228.08632017895431</v>
      </c>
      <c r="S59">
        <f t="shared" si="0"/>
        <v>8072.3807396372913</v>
      </c>
      <c r="T59">
        <f t="shared" si="1"/>
        <v>4556.7502821504868</v>
      </c>
      <c r="U59">
        <f t="shared" si="4"/>
        <v>2827.7672032799915</v>
      </c>
      <c r="V59">
        <f>(RAW_GPS__3[[#This Row],[Power- Rolling Resistance  (Watts)]]+RAW_GPS__3[[#This Row],[Power- Air Drag (Watts)]]+RAW_GPS__3[[#This Row],[Power-Road Gradient (Watts)]]+RAW_GPS__3[[#This Row],[Power- Inertia (Watts)]])</f>
        <v>15684.984545246722</v>
      </c>
      <c r="X59">
        <f>(IF(RAW_GPS__3[[#This Row],[Total Power (Watts)]]&lt;0,0,RAW_GPS__3[[#This Row],[Total Power (Watts)]]))</f>
        <v>15684.984545246722</v>
      </c>
      <c r="Y59">
        <f>RAW_GPS__3[[#This Row],[Total Power - Without -ve terms (Watts)]]</f>
        <v>15684.984545246722</v>
      </c>
    </row>
    <row r="60" spans="1:25" x14ac:dyDescent="0.3">
      <c r="A60">
        <v>68.08</v>
      </c>
      <c r="B60">
        <v>98.2</v>
      </c>
      <c r="C60">
        <v>40.502487000000002</v>
      </c>
      <c r="D60">
        <v>-3.370571</v>
      </c>
      <c r="E60">
        <v>603</v>
      </c>
      <c r="G60">
        <v>5</v>
      </c>
      <c r="H60">
        <v>237.3</v>
      </c>
      <c r="I60">
        <v>0</v>
      </c>
      <c r="J60">
        <v>0</v>
      </c>
      <c r="K60">
        <v>0</v>
      </c>
      <c r="L60">
        <v>0</v>
      </c>
      <c r="N60">
        <f>(RAW_GPS__3[[#This Row],[Altitude (meters)]]-E59)</f>
        <v>0</v>
      </c>
      <c r="O60">
        <f>(0.2778*RAW_GPS__3[[#This Row],[Speed (kmph)]])</f>
        <v>27.279959999999999</v>
      </c>
      <c r="P60">
        <f t="shared" si="2"/>
        <v>27.238289999999999</v>
      </c>
      <c r="Q60">
        <f t="shared" si="3"/>
        <v>0</v>
      </c>
      <c r="R60">
        <f>(228.1*COS(RAW_GPS__3[[#This Row],[Road Gradient (Radians)]]))</f>
        <v>228.1</v>
      </c>
      <c r="S60">
        <f t="shared" si="0"/>
        <v>7998.8473610392384</v>
      </c>
      <c r="T60">
        <f t="shared" si="1"/>
        <v>0</v>
      </c>
      <c r="U60">
        <f t="shared" si="4"/>
        <v>-4228.7320715039868</v>
      </c>
      <c r="V60">
        <f>(RAW_GPS__3[[#This Row],[Power- Rolling Resistance  (Watts)]]+RAW_GPS__3[[#This Row],[Power- Air Drag (Watts)]]+RAW_GPS__3[[#This Row],[Power-Road Gradient (Watts)]]+RAW_GPS__3[[#This Row],[Power- Inertia (Watts)]])</f>
        <v>3998.215289535251</v>
      </c>
      <c r="X60">
        <f>(IF(RAW_GPS__3[[#This Row],[Total Power (Watts)]]&lt;0,0,RAW_GPS__3[[#This Row],[Total Power (Watts)]]))</f>
        <v>3998.215289535251</v>
      </c>
      <c r="Y60">
        <f>RAW_GPS__3[[#This Row],[Total Power - Without -ve terms (Watts)]]</f>
        <v>3998.215289535251</v>
      </c>
    </row>
    <row r="61" spans="1:25" x14ac:dyDescent="0.3">
      <c r="A61">
        <v>69.069999999999993</v>
      </c>
      <c r="B61">
        <v>98.5</v>
      </c>
      <c r="C61">
        <v>40.502357000000003</v>
      </c>
      <c r="D61">
        <v>-3.370841</v>
      </c>
      <c r="E61">
        <v>604.20000000000005</v>
      </c>
      <c r="G61">
        <v>5</v>
      </c>
      <c r="H61">
        <v>237.3</v>
      </c>
      <c r="I61">
        <v>0</v>
      </c>
      <c r="J61">
        <v>0</v>
      </c>
      <c r="K61">
        <v>0</v>
      </c>
      <c r="L61">
        <v>0</v>
      </c>
      <c r="N61">
        <f>(RAW_GPS__3[[#This Row],[Altitude (meters)]]-E60)</f>
        <v>1.2000000000000455</v>
      </c>
      <c r="O61">
        <f>(0.2778*RAW_GPS__3[[#This Row],[Speed (kmph)]])</f>
        <v>27.363299999999999</v>
      </c>
      <c r="P61">
        <f t="shared" si="2"/>
        <v>27.404969999999999</v>
      </c>
      <c r="Q61">
        <f t="shared" si="3"/>
        <v>4.3759724488057081E-2</v>
      </c>
      <c r="R61">
        <f>(228.1*COS(RAW_GPS__3[[#This Row],[Road Gradient (Radians)]]))</f>
        <v>227.88163896532086</v>
      </c>
      <c r="S61">
        <f t="shared" si="0"/>
        <v>8072.3807396372913</v>
      </c>
      <c r="T61">
        <f t="shared" si="1"/>
        <v>18201.414567247979</v>
      </c>
      <c r="U61">
        <f t="shared" si="4"/>
        <v>4241.6508049199865</v>
      </c>
      <c r="V61">
        <f>(RAW_GPS__3[[#This Row],[Power- Rolling Resistance  (Watts)]]+RAW_GPS__3[[#This Row],[Power- Air Drag (Watts)]]+RAW_GPS__3[[#This Row],[Power-Road Gradient (Watts)]]+RAW_GPS__3[[#This Row],[Power- Inertia (Watts)]])</f>
        <v>30743.327750770579</v>
      </c>
      <c r="X61">
        <f>(IF(RAW_GPS__3[[#This Row],[Total Power (Watts)]]&lt;0,0,RAW_GPS__3[[#This Row],[Total Power (Watts)]]))</f>
        <v>30743.327750770579</v>
      </c>
      <c r="Y61">
        <f>RAW_GPS__3[[#This Row],[Total Power - Without -ve terms (Watts)]]</f>
        <v>30743.327750770579</v>
      </c>
    </row>
    <row r="62" spans="1:25" x14ac:dyDescent="0.3">
      <c r="A62">
        <v>70.14</v>
      </c>
      <c r="B62">
        <v>98.3</v>
      </c>
      <c r="C62">
        <v>40.502223999999998</v>
      </c>
      <c r="D62">
        <v>-3.3711060000000002</v>
      </c>
      <c r="E62">
        <v>602.5</v>
      </c>
      <c r="G62">
        <v>5</v>
      </c>
      <c r="H62">
        <v>237.3</v>
      </c>
      <c r="I62">
        <v>0</v>
      </c>
      <c r="J62">
        <v>0</v>
      </c>
      <c r="K62">
        <v>0</v>
      </c>
      <c r="L62">
        <v>0</v>
      </c>
      <c r="N62">
        <f>(RAW_GPS__3[[#This Row],[Altitude (meters)]]-E61)</f>
        <v>-1.7000000000000455</v>
      </c>
      <c r="O62">
        <f>(0.2778*RAW_GPS__3[[#This Row],[Speed (kmph)]])</f>
        <v>27.307739999999999</v>
      </c>
      <c r="P62">
        <f t="shared" si="2"/>
        <v>27.279959999999999</v>
      </c>
      <c r="Q62">
        <f t="shared" si="3"/>
        <v>-6.2236327646465299E-2</v>
      </c>
      <c r="R62">
        <f>(228.1*COS(RAW_GPS__3[[#This Row],[Road Gradient (Radians)]]))</f>
        <v>227.65838580923602</v>
      </c>
      <c r="S62">
        <f t="shared" si="0"/>
        <v>8023.3086510342737</v>
      </c>
      <c r="T62">
        <f t="shared" si="1"/>
        <v>-25825.576435458701</v>
      </c>
      <c r="U62">
        <f t="shared" si="4"/>
        <v>-2822.0255439839912</v>
      </c>
      <c r="V62">
        <f>(RAW_GPS__3[[#This Row],[Power- Rolling Resistance  (Watts)]]+RAW_GPS__3[[#This Row],[Power- Air Drag (Watts)]]+RAW_GPS__3[[#This Row],[Power-Road Gradient (Watts)]]+RAW_GPS__3[[#This Row],[Power- Inertia (Watts)]])</f>
        <v>-20396.634942599179</v>
      </c>
      <c r="X62">
        <f>(IF(RAW_GPS__3[[#This Row],[Total Power (Watts)]]&lt;0,0,RAW_GPS__3[[#This Row],[Total Power (Watts)]]))</f>
        <v>0</v>
      </c>
      <c r="Y62">
        <f>RAW_GPS__3[[#This Row],[Total Power - Without -ve terms (Watts)]]</f>
        <v>0</v>
      </c>
    </row>
    <row r="63" spans="1:25" x14ac:dyDescent="0.3">
      <c r="A63">
        <v>71.069999999999993</v>
      </c>
      <c r="B63">
        <v>98</v>
      </c>
      <c r="C63">
        <v>40.502087000000003</v>
      </c>
      <c r="D63">
        <v>-3.3713700000000002</v>
      </c>
      <c r="E63">
        <v>602.6</v>
      </c>
      <c r="G63">
        <v>5</v>
      </c>
      <c r="H63">
        <v>237</v>
      </c>
      <c r="I63">
        <v>0.35199999999999998</v>
      </c>
      <c r="J63">
        <v>0</v>
      </c>
      <c r="K63">
        <v>0</v>
      </c>
      <c r="L63">
        <v>0</v>
      </c>
      <c r="N63">
        <f>(RAW_GPS__3[[#This Row],[Altitude (meters)]]-E62)</f>
        <v>0.10000000000002274</v>
      </c>
      <c r="O63">
        <f>(0.2778*RAW_GPS__3[[#This Row],[Speed (kmph)]])</f>
        <v>27.224399999999999</v>
      </c>
      <c r="P63">
        <f t="shared" si="2"/>
        <v>27.182729999999999</v>
      </c>
      <c r="Q63">
        <f t="shared" si="3"/>
        <v>3.6787897640577229E-3</v>
      </c>
      <c r="R63">
        <f>(228.1*COS(RAW_GPS__3[[#This Row],[Road Gradient (Radians)]]))</f>
        <v>228.09845650673543</v>
      </c>
      <c r="S63">
        <f t="shared" si="0"/>
        <v>7950.0740362576971</v>
      </c>
      <c r="T63">
        <f t="shared" si="1"/>
        <v>1522.8706352764511</v>
      </c>
      <c r="U63">
        <f t="shared" si="4"/>
        <v>-4220.1195825599871</v>
      </c>
      <c r="V63">
        <f>(RAW_GPS__3[[#This Row],[Power- Rolling Resistance  (Watts)]]+RAW_GPS__3[[#This Row],[Power- Air Drag (Watts)]]+RAW_GPS__3[[#This Row],[Power-Road Gradient (Watts)]]+RAW_GPS__3[[#This Row],[Power- Inertia (Watts)]])</f>
        <v>5480.9235454808977</v>
      </c>
      <c r="X63">
        <f>(IF(RAW_GPS__3[[#This Row],[Total Power (Watts)]]&lt;0,0,RAW_GPS__3[[#This Row],[Total Power (Watts)]]))</f>
        <v>5480.9235454808977</v>
      </c>
      <c r="Y63">
        <f>RAW_GPS__3[[#This Row],[Total Power - Without -ve terms (Watts)]]</f>
        <v>5480.9235454808977</v>
      </c>
    </row>
    <row r="64" spans="1:25" x14ac:dyDescent="0.3">
      <c r="A64">
        <v>72.08</v>
      </c>
      <c r="B64">
        <v>97.9</v>
      </c>
      <c r="C64">
        <v>40.501953</v>
      </c>
      <c r="D64">
        <v>-3.3716360000000001</v>
      </c>
      <c r="E64">
        <v>602.20000000000005</v>
      </c>
      <c r="G64">
        <v>5</v>
      </c>
      <c r="H64">
        <v>237.3</v>
      </c>
      <c r="I64">
        <v>0.35199999999999998</v>
      </c>
      <c r="J64">
        <v>0</v>
      </c>
      <c r="K64">
        <v>0</v>
      </c>
      <c r="L64">
        <v>0</v>
      </c>
      <c r="N64">
        <f>(RAW_GPS__3[[#This Row],[Altitude (meters)]]-E63)</f>
        <v>-0.39999999999997726</v>
      </c>
      <c r="O64">
        <f>(0.2778*RAW_GPS__3[[#This Row],[Speed (kmph)]])</f>
        <v>27.196619999999999</v>
      </c>
      <c r="P64">
        <f t="shared" si="2"/>
        <v>27.182729999999999</v>
      </c>
      <c r="Q64">
        <f t="shared" si="3"/>
        <v>-1.4714163442592373E-2</v>
      </c>
      <c r="R64">
        <f>(228.1*COS(RAW_GPS__3[[#This Row],[Road Gradient (Radians)]]))</f>
        <v>228.0753078671124</v>
      </c>
      <c r="S64">
        <f t="shared" si="0"/>
        <v>7925.7619001094145</v>
      </c>
      <c r="T64">
        <f t="shared" si="1"/>
        <v>-6084.6491774895348</v>
      </c>
      <c r="U64">
        <f t="shared" si="4"/>
        <v>-1405.2711126959957</v>
      </c>
      <c r="V64">
        <f>(RAW_GPS__3[[#This Row],[Power- Rolling Resistance  (Watts)]]+RAW_GPS__3[[#This Row],[Power- Air Drag (Watts)]]+RAW_GPS__3[[#This Row],[Power-Road Gradient (Watts)]]+RAW_GPS__3[[#This Row],[Power- Inertia (Watts)]])</f>
        <v>663.91691779099619</v>
      </c>
      <c r="X64">
        <f>(IF(RAW_GPS__3[[#This Row],[Total Power (Watts)]]&lt;0,0,RAW_GPS__3[[#This Row],[Total Power (Watts)]]))</f>
        <v>663.91691779099619</v>
      </c>
      <c r="Y64">
        <f>RAW_GPS__3[[#This Row],[Total Power - Without -ve terms (Watts)]]</f>
        <v>663.91691779099619</v>
      </c>
    </row>
    <row r="65" spans="1:25" x14ac:dyDescent="0.3">
      <c r="A65">
        <v>73.06</v>
      </c>
      <c r="B65">
        <v>97.3</v>
      </c>
      <c r="C65">
        <v>40.501823000000002</v>
      </c>
      <c r="D65">
        <v>-3.3719070000000002</v>
      </c>
      <c r="E65">
        <v>601.6</v>
      </c>
      <c r="G65">
        <v>5</v>
      </c>
      <c r="H65">
        <v>237.7</v>
      </c>
      <c r="I65">
        <v>0.70299999999999996</v>
      </c>
      <c r="J65">
        <v>0</v>
      </c>
      <c r="K65">
        <v>0</v>
      </c>
      <c r="L65">
        <v>0</v>
      </c>
      <c r="N65">
        <f>(RAW_GPS__3[[#This Row],[Altitude (meters)]]-E64)</f>
        <v>-0.60000000000002274</v>
      </c>
      <c r="O65">
        <f>(0.2778*RAW_GPS__3[[#This Row],[Speed (kmph)]])</f>
        <v>27.02994</v>
      </c>
      <c r="P65">
        <f t="shared" si="2"/>
        <v>26.9466</v>
      </c>
      <c r="Q65">
        <f t="shared" si="3"/>
        <v>-2.2262581261448984E-2</v>
      </c>
      <c r="R65">
        <f>(228.1*COS(RAW_GPS__3[[#This Row],[Road Gradient (Radians)]]))</f>
        <v>228.04347658567056</v>
      </c>
      <c r="S65">
        <f t="shared" si="0"/>
        <v>7780.9292577187889</v>
      </c>
      <c r="T65">
        <f t="shared" si="1"/>
        <v>-9149.2486365896038</v>
      </c>
      <c r="U65">
        <f t="shared" si="4"/>
        <v>-8379.9517425119739</v>
      </c>
      <c r="V65">
        <f>(RAW_GPS__3[[#This Row],[Power- Rolling Resistance  (Watts)]]+RAW_GPS__3[[#This Row],[Power- Air Drag (Watts)]]+RAW_GPS__3[[#This Row],[Power-Road Gradient (Watts)]]+RAW_GPS__3[[#This Row],[Power- Inertia (Watts)]])</f>
        <v>-9520.227644797118</v>
      </c>
      <c r="X65">
        <f>(IF(RAW_GPS__3[[#This Row],[Total Power (Watts)]]&lt;0,0,RAW_GPS__3[[#This Row],[Total Power (Watts)]]))</f>
        <v>0</v>
      </c>
      <c r="Y65">
        <f>RAW_GPS__3[[#This Row],[Total Power - Without -ve terms (Watts)]]</f>
        <v>0</v>
      </c>
    </row>
    <row r="66" spans="1:25" x14ac:dyDescent="0.3">
      <c r="A66">
        <v>74.069999999999993</v>
      </c>
      <c r="B66">
        <v>97.3</v>
      </c>
      <c r="C66">
        <v>40.501694000000001</v>
      </c>
      <c r="D66">
        <v>-3.3721739999999998</v>
      </c>
      <c r="E66">
        <v>601.5</v>
      </c>
      <c r="G66">
        <v>5</v>
      </c>
      <c r="H66">
        <v>237.7</v>
      </c>
      <c r="I66">
        <v>0.35199999999999998</v>
      </c>
      <c r="J66">
        <v>0</v>
      </c>
      <c r="K66">
        <v>0</v>
      </c>
      <c r="L66">
        <v>0</v>
      </c>
      <c r="N66">
        <f>(RAW_GPS__3[[#This Row],[Altitude (meters)]]-E65)</f>
        <v>-0.10000000000002274</v>
      </c>
      <c r="O66">
        <f>(0.2778*RAW_GPS__3[[#This Row],[Speed (kmph)]])</f>
        <v>27.02994</v>
      </c>
      <c r="P66">
        <f t="shared" si="2"/>
        <v>27.02994</v>
      </c>
      <c r="Q66">
        <f t="shared" si="3"/>
        <v>-3.6995843782408463E-3</v>
      </c>
      <c r="R66">
        <f>(228.1*COS(RAW_GPS__3[[#This Row],[Road Gradient (Radians)]]))</f>
        <v>228.09843900803304</v>
      </c>
      <c r="S66">
        <f t="shared" ref="S66:S129" si="5">(0.394*O66*O66*O66)</f>
        <v>7780.9292577187889</v>
      </c>
      <c r="T66">
        <f t="shared" ref="T66:T129" si="6">(15205.5*O66*SIN(Q66))</f>
        <v>-1520.5395941856357</v>
      </c>
      <c r="U66">
        <f t="shared" si="4"/>
        <v>0</v>
      </c>
      <c r="V66">
        <f>(RAW_GPS__3[[#This Row],[Power- Rolling Resistance  (Watts)]]+RAW_GPS__3[[#This Row],[Power- Air Drag (Watts)]]+RAW_GPS__3[[#This Row],[Power-Road Gradient (Watts)]]+RAW_GPS__3[[#This Row],[Power- Inertia (Watts)]])</f>
        <v>6488.488102541186</v>
      </c>
      <c r="X66">
        <f>(IF(RAW_GPS__3[[#This Row],[Total Power (Watts)]]&lt;0,0,RAW_GPS__3[[#This Row],[Total Power (Watts)]]))</f>
        <v>6488.488102541186</v>
      </c>
      <c r="Y66">
        <f>RAW_GPS__3[[#This Row],[Total Power - Without -ve terms (Watts)]]</f>
        <v>6488.488102541186</v>
      </c>
    </row>
    <row r="67" spans="1:25" x14ac:dyDescent="0.3">
      <c r="A67">
        <v>75.069999999999993</v>
      </c>
      <c r="B67">
        <v>96.7</v>
      </c>
      <c r="C67">
        <v>40.501556000000001</v>
      </c>
      <c r="D67">
        <v>-3.3724449999999999</v>
      </c>
      <c r="E67">
        <v>601.6</v>
      </c>
      <c r="G67">
        <v>5</v>
      </c>
      <c r="H67">
        <v>237</v>
      </c>
      <c r="I67">
        <v>0.70299999999999996</v>
      </c>
      <c r="J67">
        <v>0</v>
      </c>
      <c r="K67">
        <v>0</v>
      </c>
      <c r="L67">
        <v>0</v>
      </c>
      <c r="N67">
        <f>(RAW_GPS__3[[#This Row],[Altitude (meters)]]-E66)</f>
        <v>0.10000000000002274</v>
      </c>
      <c r="O67">
        <f>(0.2778*RAW_GPS__3[[#This Row],[Speed (kmph)]])</f>
        <v>26.86326</v>
      </c>
      <c r="P67">
        <f t="shared" si="2"/>
        <v>26.779920000000001</v>
      </c>
      <c r="Q67">
        <f t="shared" si="3"/>
        <v>3.7341237468316605E-3</v>
      </c>
      <c r="R67">
        <f>(228.1*COS(RAW_GPS__3[[#This Row],[Road Gradient (Radians)]]))</f>
        <v>228.09840972512598</v>
      </c>
      <c r="S67">
        <f t="shared" si="5"/>
        <v>7637.871865394095</v>
      </c>
      <c r="T67">
        <f t="shared" si="6"/>
        <v>1525.2713680651991</v>
      </c>
      <c r="U67">
        <f t="shared" si="4"/>
        <v>-8328.2768088479752</v>
      </c>
      <c r="V67">
        <f>(RAW_GPS__3[[#This Row],[Power- Rolling Resistance  (Watts)]]+RAW_GPS__3[[#This Row],[Power- Air Drag (Watts)]]+RAW_GPS__3[[#This Row],[Power-Road Gradient (Watts)]]+RAW_GPS__3[[#This Row],[Power- Inertia (Watts)]])</f>
        <v>1062.9648343364443</v>
      </c>
      <c r="X67">
        <f>(IF(RAW_GPS__3[[#This Row],[Total Power (Watts)]]&lt;0,0,RAW_GPS__3[[#This Row],[Total Power (Watts)]]))</f>
        <v>1062.9648343364443</v>
      </c>
      <c r="Y67">
        <f>RAW_GPS__3[[#This Row],[Total Power - Without -ve terms (Watts)]]</f>
        <v>1062.9648343364443</v>
      </c>
    </row>
    <row r="68" spans="1:25" x14ac:dyDescent="0.3">
      <c r="A68">
        <v>76.069999999999993</v>
      </c>
      <c r="B68">
        <v>97.1</v>
      </c>
      <c r="C68">
        <v>40.501418999999999</v>
      </c>
      <c r="D68">
        <v>-3.372716</v>
      </c>
      <c r="E68">
        <v>601.6</v>
      </c>
      <c r="G68">
        <v>5</v>
      </c>
      <c r="H68">
        <v>237</v>
      </c>
      <c r="I68">
        <v>0.70299999999999996</v>
      </c>
      <c r="J68">
        <v>0</v>
      </c>
      <c r="K68">
        <v>0</v>
      </c>
      <c r="L68">
        <v>0</v>
      </c>
      <c r="N68">
        <f>(RAW_GPS__3[[#This Row],[Altitude (meters)]]-E67)</f>
        <v>0</v>
      </c>
      <c r="O68">
        <f>(0.2778*RAW_GPS__3[[#This Row],[Speed (kmph)]])</f>
        <v>26.974379999999996</v>
      </c>
      <c r="P68">
        <f t="shared" ref="P68:P131" si="7">(O68+(0.5*(O68-O67)))</f>
        <v>27.029939999999996</v>
      </c>
      <c r="Q68">
        <f t="shared" ref="Q68:Q131" si="8">(ATAN(N68/P68))</f>
        <v>0</v>
      </c>
      <c r="R68">
        <f>(228.1*COS(RAW_GPS__3[[#This Row],[Road Gradient (Radians)]]))</f>
        <v>228.1</v>
      </c>
      <c r="S68">
        <f t="shared" si="5"/>
        <v>7733.0467508660113</v>
      </c>
      <c r="T68">
        <f t="shared" si="6"/>
        <v>0</v>
      </c>
      <c r="U68">
        <f t="shared" ref="U68:U131" si="9">(1860*O68*(O68-O67))</f>
        <v>5575.151176415804</v>
      </c>
      <c r="V68">
        <f>(RAW_GPS__3[[#This Row],[Power- Rolling Resistance  (Watts)]]+RAW_GPS__3[[#This Row],[Power- Air Drag (Watts)]]+RAW_GPS__3[[#This Row],[Power-Road Gradient (Watts)]]+RAW_GPS__3[[#This Row],[Power- Inertia (Watts)]])</f>
        <v>13536.297927281816</v>
      </c>
      <c r="X68">
        <f>(IF(RAW_GPS__3[[#This Row],[Total Power (Watts)]]&lt;0,0,RAW_GPS__3[[#This Row],[Total Power (Watts)]]))</f>
        <v>13536.297927281816</v>
      </c>
      <c r="Y68">
        <f>RAW_GPS__3[[#This Row],[Total Power - Without -ve terms (Watts)]]</f>
        <v>13536.297927281816</v>
      </c>
    </row>
    <row r="69" spans="1:25" x14ac:dyDescent="0.3">
      <c r="A69">
        <v>77.09</v>
      </c>
      <c r="B69">
        <v>97</v>
      </c>
      <c r="C69">
        <v>40.501289</v>
      </c>
      <c r="D69">
        <v>-3.3729870000000002</v>
      </c>
      <c r="E69">
        <v>601.6</v>
      </c>
      <c r="G69">
        <v>5</v>
      </c>
      <c r="H69">
        <v>237.7</v>
      </c>
      <c r="I69">
        <v>0.70299999999999996</v>
      </c>
      <c r="J69">
        <v>0</v>
      </c>
      <c r="K69">
        <v>0</v>
      </c>
      <c r="L69">
        <v>0</v>
      </c>
      <c r="N69">
        <f>(RAW_GPS__3[[#This Row],[Altitude (meters)]]-E68)</f>
        <v>0</v>
      </c>
      <c r="O69">
        <f>(0.2778*RAW_GPS__3[[#This Row],[Speed (kmph)]])</f>
        <v>26.9466</v>
      </c>
      <c r="P69">
        <f t="shared" si="7"/>
        <v>26.93271</v>
      </c>
      <c r="Q69">
        <f t="shared" si="8"/>
        <v>0</v>
      </c>
      <c r="R69">
        <f>(228.1*COS(RAW_GPS__3[[#This Row],[Road Gradient (Radians)]]))</f>
        <v>228.1</v>
      </c>
      <c r="S69">
        <f t="shared" si="5"/>
        <v>7709.1793394901579</v>
      </c>
      <c r="T69">
        <f t="shared" si="6"/>
        <v>0</v>
      </c>
      <c r="U69">
        <f t="shared" si="9"/>
        <v>-1392.3523792798178</v>
      </c>
      <c r="V69">
        <f>(RAW_GPS__3[[#This Row],[Power- Rolling Resistance  (Watts)]]+RAW_GPS__3[[#This Row],[Power- Air Drag (Watts)]]+RAW_GPS__3[[#This Row],[Power-Road Gradient (Watts)]]+RAW_GPS__3[[#This Row],[Power- Inertia (Watts)]])</f>
        <v>6544.9269602103404</v>
      </c>
      <c r="X69">
        <f>(IF(RAW_GPS__3[[#This Row],[Total Power (Watts)]]&lt;0,0,RAW_GPS__3[[#This Row],[Total Power (Watts)]]))</f>
        <v>6544.9269602103404</v>
      </c>
      <c r="Y69">
        <f>RAW_GPS__3[[#This Row],[Total Power - Without -ve terms (Watts)]]</f>
        <v>6544.9269602103404</v>
      </c>
    </row>
    <row r="70" spans="1:25" x14ac:dyDescent="0.3">
      <c r="A70">
        <v>78.14</v>
      </c>
      <c r="B70">
        <v>96.8</v>
      </c>
      <c r="C70">
        <v>40.501159999999999</v>
      </c>
      <c r="D70">
        <v>-3.3732530000000001</v>
      </c>
      <c r="E70">
        <v>601</v>
      </c>
      <c r="G70">
        <v>5</v>
      </c>
      <c r="H70">
        <v>237.7</v>
      </c>
      <c r="I70">
        <v>0.70299999999999996</v>
      </c>
      <c r="J70">
        <v>0</v>
      </c>
      <c r="K70">
        <v>0</v>
      </c>
      <c r="L70">
        <v>0</v>
      </c>
      <c r="N70">
        <f>(RAW_GPS__3[[#This Row],[Altitude (meters)]]-E69)</f>
        <v>-0.60000000000002274</v>
      </c>
      <c r="O70">
        <f>(0.2778*RAW_GPS__3[[#This Row],[Speed (kmph)]])</f>
        <v>26.891039999999997</v>
      </c>
      <c r="P70">
        <f t="shared" si="7"/>
        <v>26.863259999999997</v>
      </c>
      <c r="Q70">
        <f t="shared" si="8"/>
        <v>-2.2331625289938931E-2</v>
      </c>
      <c r="R70">
        <f>(228.1*COS(RAW_GPS__3[[#This Row],[Road Gradient (Radians)]]))</f>
        <v>228.04312545896045</v>
      </c>
      <c r="S70">
        <f t="shared" si="5"/>
        <v>7661.5919474350812</v>
      </c>
      <c r="T70">
        <f t="shared" si="6"/>
        <v>-9130.4574836859611</v>
      </c>
      <c r="U70">
        <f t="shared" si="9"/>
        <v>-2778.9630992641687</v>
      </c>
      <c r="V70">
        <f>(RAW_GPS__3[[#This Row],[Power- Rolling Resistance  (Watts)]]+RAW_GPS__3[[#This Row],[Power- Air Drag (Watts)]]+RAW_GPS__3[[#This Row],[Power-Road Gradient (Watts)]]+RAW_GPS__3[[#This Row],[Power- Inertia (Watts)]])</f>
        <v>-4019.7855100560882</v>
      </c>
      <c r="X70">
        <f>(IF(RAW_GPS__3[[#This Row],[Total Power (Watts)]]&lt;0,0,RAW_GPS__3[[#This Row],[Total Power (Watts)]]))</f>
        <v>0</v>
      </c>
      <c r="Y70">
        <f>RAW_GPS__3[[#This Row],[Total Power - Without -ve terms (Watts)]]</f>
        <v>0</v>
      </c>
    </row>
    <row r="71" spans="1:25" x14ac:dyDescent="0.3">
      <c r="A71">
        <v>79.06</v>
      </c>
      <c r="B71">
        <v>97.4</v>
      </c>
      <c r="C71">
        <v>40.501021999999999</v>
      </c>
      <c r="D71">
        <v>-3.3735240000000002</v>
      </c>
      <c r="E71">
        <v>600.5</v>
      </c>
      <c r="G71">
        <v>5</v>
      </c>
      <c r="H71">
        <v>237.3</v>
      </c>
      <c r="I71">
        <v>0.35199999999999998</v>
      </c>
      <c r="J71">
        <v>0</v>
      </c>
      <c r="K71">
        <v>0</v>
      </c>
      <c r="L71">
        <v>0</v>
      </c>
      <c r="N71">
        <f>(RAW_GPS__3[[#This Row],[Altitude (meters)]]-E70)</f>
        <v>-0.5</v>
      </c>
      <c r="O71">
        <f>(0.2778*RAW_GPS__3[[#This Row],[Speed (kmph)]])</f>
        <v>27.05772</v>
      </c>
      <c r="P71">
        <f t="shared" si="7"/>
        <v>27.141060000000003</v>
      </c>
      <c r="Q71">
        <f t="shared" si="8"/>
        <v>-1.8420188753196145E-2</v>
      </c>
      <c r="R71">
        <f>(228.1*COS(RAW_GPS__3[[#This Row],[Road Gradient (Radians)]]))</f>
        <v>228.06130354668173</v>
      </c>
      <c r="S71">
        <f t="shared" si="5"/>
        <v>7804.9444545574825</v>
      </c>
      <c r="T71">
        <f t="shared" si="6"/>
        <v>-7578.1189882667704</v>
      </c>
      <c r="U71">
        <f t="shared" si="9"/>
        <v>8388.5642314561537</v>
      </c>
      <c r="V71">
        <f>(RAW_GPS__3[[#This Row],[Power- Rolling Resistance  (Watts)]]+RAW_GPS__3[[#This Row],[Power- Air Drag (Watts)]]+RAW_GPS__3[[#This Row],[Power-Road Gradient (Watts)]]+RAW_GPS__3[[#This Row],[Power- Inertia (Watts)]])</f>
        <v>8843.4510012935461</v>
      </c>
      <c r="X71">
        <f>(IF(RAW_GPS__3[[#This Row],[Total Power (Watts)]]&lt;0,0,RAW_GPS__3[[#This Row],[Total Power (Watts)]]))</f>
        <v>8843.4510012935461</v>
      </c>
      <c r="Y71">
        <f>RAW_GPS__3[[#This Row],[Total Power - Without -ve terms (Watts)]]</f>
        <v>8843.4510012935461</v>
      </c>
    </row>
    <row r="72" spans="1:25" x14ac:dyDescent="0.3">
      <c r="A72">
        <v>80.069999999999993</v>
      </c>
      <c r="B72">
        <v>98</v>
      </c>
      <c r="C72">
        <v>40.500889000000001</v>
      </c>
      <c r="D72">
        <v>-3.373799</v>
      </c>
      <c r="E72">
        <v>600.29999999999995</v>
      </c>
      <c r="G72">
        <v>5</v>
      </c>
      <c r="H72">
        <v>237.3</v>
      </c>
      <c r="I72">
        <v>0.35199999999999998</v>
      </c>
      <c r="J72">
        <v>0</v>
      </c>
      <c r="K72">
        <v>0</v>
      </c>
      <c r="L72">
        <v>0</v>
      </c>
      <c r="N72">
        <f>(RAW_GPS__3[[#This Row],[Altitude (meters)]]-E71)</f>
        <v>-0.20000000000004547</v>
      </c>
      <c r="O72">
        <f>(0.2778*RAW_GPS__3[[#This Row],[Speed (kmph)]])</f>
        <v>27.224399999999999</v>
      </c>
      <c r="P72">
        <f t="shared" si="7"/>
        <v>27.307739999999999</v>
      </c>
      <c r="Q72">
        <f t="shared" si="8"/>
        <v>-7.3237999233027266E-3</v>
      </c>
      <c r="R72">
        <f>(228.1*COS(RAW_GPS__3[[#This Row],[Road Gradient (Radians)]]))</f>
        <v>228.09388260827544</v>
      </c>
      <c r="S72">
        <f t="shared" si="5"/>
        <v>7950.0740362576971</v>
      </c>
      <c r="T72">
        <f t="shared" si="6"/>
        <v>-3031.7376116121391</v>
      </c>
      <c r="U72">
        <f t="shared" si="9"/>
        <v>8440.2391651199741</v>
      </c>
      <c r="V72">
        <f>(RAW_GPS__3[[#This Row],[Power- Rolling Resistance  (Watts)]]+RAW_GPS__3[[#This Row],[Power- Air Drag (Watts)]]+RAW_GPS__3[[#This Row],[Power-Road Gradient (Watts)]]+RAW_GPS__3[[#This Row],[Power- Inertia (Watts)]])</f>
        <v>13586.669472373807</v>
      </c>
      <c r="X72">
        <f>(IF(RAW_GPS__3[[#This Row],[Total Power (Watts)]]&lt;0,0,RAW_GPS__3[[#This Row],[Total Power (Watts)]]))</f>
        <v>13586.669472373807</v>
      </c>
      <c r="Y72">
        <f>RAW_GPS__3[[#This Row],[Total Power - Without -ve terms (Watts)]]</f>
        <v>13586.669472373807</v>
      </c>
    </row>
    <row r="73" spans="1:25" x14ac:dyDescent="0.3">
      <c r="A73">
        <v>81.12</v>
      </c>
      <c r="B73">
        <v>97.7</v>
      </c>
      <c r="C73">
        <v>40.500754999999998</v>
      </c>
      <c r="D73">
        <v>-3.3740730000000001</v>
      </c>
      <c r="E73">
        <v>600.70000000000005</v>
      </c>
      <c r="G73">
        <v>5</v>
      </c>
      <c r="H73">
        <v>237.3</v>
      </c>
      <c r="I73">
        <v>0</v>
      </c>
      <c r="J73">
        <v>0</v>
      </c>
      <c r="K73">
        <v>0</v>
      </c>
      <c r="L73">
        <v>0</v>
      </c>
      <c r="N73">
        <f>(RAW_GPS__3[[#This Row],[Altitude (meters)]]-E72)</f>
        <v>0.40000000000009095</v>
      </c>
      <c r="O73">
        <f>(0.2778*RAW_GPS__3[[#This Row],[Speed (kmph)]])</f>
        <v>27.14106</v>
      </c>
      <c r="P73">
        <f t="shared" si="7"/>
        <v>27.09939</v>
      </c>
      <c r="Q73">
        <f t="shared" si="8"/>
        <v>1.4759408024617322E-2</v>
      </c>
      <c r="R73">
        <f>(228.1*COS(RAW_GPS__3[[#This Row],[Road Gradient (Radians)]]))</f>
        <v>228.07515578472717</v>
      </c>
      <c r="S73">
        <f t="shared" si="5"/>
        <v>7877.2864268934054</v>
      </c>
      <c r="T73">
        <f t="shared" si="6"/>
        <v>6090.8889544221729</v>
      </c>
      <c r="U73">
        <f t="shared" si="9"/>
        <v>-4207.2008491439874</v>
      </c>
      <c r="V73">
        <f>(RAW_GPS__3[[#This Row],[Power- Rolling Resistance  (Watts)]]+RAW_GPS__3[[#This Row],[Power- Air Drag (Watts)]]+RAW_GPS__3[[#This Row],[Power-Road Gradient (Watts)]]+RAW_GPS__3[[#This Row],[Power- Inertia (Watts)]])</f>
        <v>9989.0496879563179</v>
      </c>
      <c r="X73">
        <f>(IF(RAW_GPS__3[[#This Row],[Total Power (Watts)]]&lt;0,0,RAW_GPS__3[[#This Row],[Total Power (Watts)]]))</f>
        <v>9989.0496879563179</v>
      </c>
      <c r="Y73">
        <f>RAW_GPS__3[[#This Row],[Total Power - Without -ve terms (Watts)]]</f>
        <v>9989.0496879563179</v>
      </c>
    </row>
    <row r="74" spans="1:25" x14ac:dyDescent="0.3">
      <c r="A74">
        <v>82.08</v>
      </c>
      <c r="B74">
        <v>99.1</v>
      </c>
      <c r="C74">
        <v>40.500622</v>
      </c>
      <c r="D74">
        <v>-3.3743409999999998</v>
      </c>
      <c r="E74">
        <v>600.79999999999995</v>
      </c>
      <c r="G74">
        <v>5</v>
      </c>
      <c r="H74">
        <v>237</v>
      </c>
      <c r="I74">
        <v>0.35199999999999998</v>
      </c>
      <c r="J74">
        <v>0</v>
      </c>
      <c r="K74">
        <v>0</v>
      </c>
      <c r="L74">
        <v>0</v>
      </c>
      <c r="N74">
        <f>(RAW_GPS__3[[#This Row],[Altitude (meters)]]-E73)</f>
        <v>9.9999999999909051E-2</v>
      </c>
      <c r="O74">
        <f>(0.2778*RAW_GPS__3[[#This Row],[Speed (kmph)]])</f>
        <v>27.529979999999998</v>
      </c>
      <c r="P74">
        <f t="shared" si="7"/>
        <v>27.724439999999998</v>
      </c>
      <c r="Q74">
        <f t="shared" si="8"/>
        <v>3.6069102329744193E-3</v>
      </c>
      <c r="R74">
        <f>(228.1*COS(RAW_GPS__3[[#This Row],[Road Gradient (Radians)]]))</f>
        <v>228.09851623375567</v>
      </c>
      <c r="S74">
        <f t="shared" si="5"/>
        <v>8220.7967233737381</v>
      </c>
      <c r="T74">
        <f t="shared" si="6"/>
        <v>1509.8749979977115</v>
      </c>
      <c r="U74">
        <f t="shared" si="9"/>
        <v>19914.945268175939</v>
      </c>
      <c r="V74">
        <f>(RAW_GPS__3[[#This Row],[Power- Rolling Resistance  (Watts)]]+RAW_GPS__3[[#This Row],[Power- Air Drag (Watts)]]+RAW_GPS__3[[#This Row],[Power-Road Gradient (Watts)]]+RAW_GPS__3[[#This Row],[Power- Inertia (Watts)]])</f>
        <v>29873.715505781147</v>
      </c>
      <c r="X74">
        <f>(IF(RAW_GPS__3[[#This Row],[Total Power (Watts)]]&lt;0,0,RAW_GPS__3[[#This Row],[Total Power (Watts)]]))</f>
        <v>29873.715505781147</v>
      </c>
      <c r="Y74">
        <f>RAW_GPS__3[[#This Row],[Total Power - Without -ve terms (Watts)]]</f>
        <v>29873.715505781147</v>
      </c>
    </row>
    <row r="75" spans="1:25" x14ac:dyDescent="0.3">
      <c r="A75">
        <v>83.12</v>
      </c>
      <c r="B75">
        <v>99.5</v>
      </c>
      <c r="C75">
        <v>40.500487999999997</v>
      </c>
      <c r="D75">
        <v>-3.374609</v>
      </c>
      <c r="E75">
        <v>600.1</v>
      </c>
      <c r="G75">
        <v>5</v>
      </c>
      <c r="H75">
        <v>237.3</v>
      </c>
      <c r="I75">
        <v>0.35199999999999998</v>
      </c>
      <c r="J75">
        <v>0</v>
      </c>
      <c r="K75">
        <v>0</v>
      </c>
      <c r="L75">
        <v>0</v>
      </c>
      <c r="N75">
        <f>(RAW_GPS__3[[#This Row],[Altitude (meters)]]-E74)</f>
        <v>-0.69999999999993179</v>
      </c>
      <c r="O75">
        <f>(0.2778*RAW_GPS__3[[#This Row],[Speed (kmph)]])</f>
        <v>27.641099999999998</v>
      </c>
      <c r="P75">
        <f t="shared" si="7"/>
        <v>27.696659999999998</v>
      </c>
      <c r="Q75">
        <f t="shared" si="8"/>
        <v>-2.5268426296607693E-2</v>
      </c>
      <c r="R75">
        <f>(228.1*COS(RAW_GPS__3[[#This Row],[Road Gradient (Radians)]]))</f>
        <v>228.02718370595289</v>
      </c>
      <c r="S75">
        <f t="shared" si="5"/>
        <v>8320.7445319417238</v>
      </c>
      <c r="T75">
        <f t="shared" si="6"/>
        <v>-10619.107227829601</v>
      </c>
      <c r="U75">
        <f t="shared" si="9"/>
        <v>5712.9509995199824</v>
      </c>
      <c r="V75">
        <f>(RAW_GPS__3[[#This Row],[Power- Rolling Resistance  (Watts)]]+RAW_GPS__3[[#This Row],[Power- Air Drag (Watts)]]+RAW_GPS__3[[#This Row],[Power-Road Gradient (Watts)]]+RAW_GPS__3[[#This Row],[Power- Inertia (Watts)]])</f>
        <v>3642.6154873380583</v>
      </c>
      <c r="X75">
        <f>(IF(RAW_GPS__3[[#This Row],[Total Power (Watts)]]&lt;0,0,RAW_GPS__3[[#This Row],[Total Power (Watts)]]))</f>
        <v>3642.6154873380583</v>
      </c>
      <c r="Y75">
        <f>RAW_GPS__3[[#This Row],[Total Power - Without -ve terms (Watts)]]</f>
        <v>3642.6154873380583</v>
      </c>
    </row>
    <row r="76" spans="1:25" x14ac:dyDescent="0.3">
      <c r="A76">
        <v>84.07</v>
      </c>
      <c r="B76">
        <v>99.2</v>
      </c>
      <c r="C76">
        <v>40.500346999999998</v>
      </c>
      <c r="D76">
        <v>-3.3748740000000002</v>
      </c>
      <c r="E76">
        <v>599.9</v>
      </c>
      <c r="G76">
        <v>5</v>
      </c>
      <c r="H76">
        <v>236.2</v>
      </c>
      <c r="I76">
        <v>1.0549999999999999</v>
      </c>
      <c r="J76">
        <v>0</v>
      </c>
      <c r="K76">
        <v>0</v>
      </c>
      <c r="L76">
        <v>0</v>
      </c>
      <c r="N76">
        <f>(RAW_GPS__3[[#This Row],[Altitude (meters)]]-E75)</f>
        <v>-0.20000000000004547</v>
      </c>
      <c r="O76">
        <f>(0.2778*RAW_GPS__3[[#This Row],[Speed (kmph)]])</f>
        <v>27.557759999999998</v>
      </c>
      <c r="P76">
        <f t="shared" si="7"/>
        <v>27.516089999999998</v>
      </c>
      <c r="Q76">
        <f t="shared" si="8"/>
        <v>-7.2683465588144315E-3</v>
      </c>
      <c r="R76">
        <f>(228.1*COS(RAW_GPS__3[[#This Row],[Road Gradient (Radians)]]))</f>
        <v>228.09397489484823</v>
      </c>
      <c r="S76">
        <f t="shared" si="5"/>
        <v>8245.7082116768579</v>
      </c>
      <c r="T76">
        <f t="shared" si="6"/>
        <v>-3045.624951092625</v>
      </c>
      <c r="U76">
        <f t="shared" si="9"/>
        <v>-4271.7945162239866</v>
      </c>
      <c r="V76">
        <f>(RAW_GPS__3[[#This Row],[Power- Rolling Resistance  (Watts)]]+RAW_GPS__3[[#This Row],[Power- Air Drag (Watts)]]+RAW_GPS__3[[#This Row],[Power-Road Gradient (Watts)]]+RAW_GPS__3[[#This Row],[Power- Inertia (Watts)]])</f>
        <v>1156.3827192550943</v>
      </c>
      <c r="X76">
        <f>(IF(RAW_GPS__3[[#This Row],[Total Power (Watts)]]&lt;0,0,RAW_GPS__3[[#This Row],[Total Power (Watts)]]))</f>
        <v>1156.3827192550943</v>
      </c>
      <c r="Y76">
        <f>RAW_GPS__3[[#This Row],[Total Power - Without -ve terms (Watts)]]</f>
        <v>1156.3827192550943</v>
      </c>
    </row>
    <row r="77" spans="1:25" x14ac:dyDescent="0.3">
      <c r="A77">
        <v>85.06</v>
      </c>
      <c r="B77">
        <v>100.3</v>
      </c>
      <c r="C77">
        <v>40.500216999999999</v>
      </c>
      <c r="D77">
        <v>-3.3751370000000001</v>
      </c>
      <c r="E77">
        <v>599.6</v>
      </c>
      <c r="G77">
        <v>5</v>
      </c>
      <c r="H77">
        <v>237</v>
      </c>
      <c r="I77">
        <v>0.70299999999999996</v>
      </c>
      <c r="J77">
        <v>0</v>
      </c>
      <c r="K77">
        <v>0</v>
      </c>
      <c r="L77">
        <v>0</v>
      </c>
      <c r="N77">
        <f>(RAW_GPS__3[[#This Row],[Altitude (meters)]]-E76)</f>
        <v>-0.29999999999995453</v>
      </c>
      <c r="O77">
        <f>(0.2778*RAW_GPS__3[[#This Row],[Speed (kmph)]])</f>
        <v>27.863339999999997</v>
      </c>
      <c r="P77">
        <f t="shared" si="7"/>
        <v>28.016129999999997</v>
      </c>
      <c r="Q77">
        <f t="shared" si="8"/>
        <v>-1.0707707824443625E-2</v>
      </c>
      <c r="R77">
        <f>(228.1*COS(RAW_GPS__3[[#This Row],[Road Gradient (Radians)]]))</f>
        <v>228.08692372140746</v>
      </c>
      <c r="S77">
        <f t="shared" si="5"/>
        <v>8523.0639117576338</v>
      </c>
      <c r="T77">
        <f t="shared" si="6"/>
        <v>-4536.5123053796415</v>
      </c>
      <c r="U77">
        <f t="shared" si="9"/>
        <v>15836.931753191951</v>
      </c>
      <c r="V77">
        <f>(RAW_GPS__3[[#This Row],[Power- Rolling Resistance  (Watts)]]+RAW_GPS__3[[#This Row],[Power- Air Drag (Watts)]]+RAW_GPS__3[[#This Row],[Power-Road Gradient (Watts)]]+RAW_GPS__3[[#This Row],[Power- Inertia (Watts)]])</f>
        <v>20051.570283291352</v>
      </c>
      <c r="X77">
        <f>(IF(RAW_GPS__3[[#This Row],[Total Power (Watts)]]&lt;0,0,RAW_GPS__3[[#This Row],[Total Power (Watts)]]))</f>
        <v>20051.570283291352</v>
      </c>
      <c r="Y77">
        <f>RAW_GPS__3[[#This Row],[Total Power - Without -ve terms (Watts)]]</f>
        <v>20051.570283291352</v>
      </c>
    </row>
    <row r="78" spans="1:25" x14ac:dyDescent="0.3">
      <c r="A78">
        <v>86.13</v>
      </c>
      <c r="B78">
        <v>100.1</v>
      </c>
      <c r="C78">
        <v>40.500064999999999</v>
      </c>
      <c r="D78">
        <v>-3.3754149999999998</v>
      </c>
      <c r="E78">
        <v>599.4</v>
      </c>
      <c r="G78">
        <v>5</v>
      </c>
      <c r="H78">
        <v>237</v>
      </c>
      <c r="I78">
        <v>0.70299999999999996</v>
      </c>
      <c r="J78">
        <v>0</v>
      </c>
      <c r="K78">
        <v>0</v>
      </c>
      <c r="L78">
        <v>0</v>
      </c>
      <c r="N78">
        <f>(RAW_GPS__3[[#This Row],[Altitude (meters)]]-E77)</f>
        <v>-0.20000000000004547</v>
      </c>
      <c r="O78">
        <f>(0.2778*RAW_GPS__3[[#This Row],[Speed (kmph)]])</f>
        <v>27.807779999999998</v>
      </c>
      <c r="P78">
        <f t="shared" si="7"/>
        <v>27.779999999999998</v>
      </c>
      <c r="Q78">
        <f t="shared" si="8"/>
        <v>-7.1992996638011592E-3</v>
      </c>
      <c r="R78">
        <f>(228.1*COS(RAW_GPS__3[[#This Row],[Road Gradient (Radians)]]))</f>
        <v>228.09408882365159</v>
      </c>
      <c r="S78">
        <f t="shared" si="5"/>
        <v>8472.1800828509495</v>
      </c>
      <c r="T78">
        <f t="shared" si="6"/>
        <v>-3044.062211553206</v>
      </c>
      <c r="U78">
        <f t="shared" si="9"/>
        <v>-2873.7004776479912</v>
      </c>
      <c r="V78">
        <f>(RAW_GPS__3[[#This Row],[Power- Rolling Resistance  (Watts)]]+RAW_GPS__3[[#This Row],[Power- Air Drag (Watts)]]+RAW_GPS__3[[#This Row],[Power-Road Gradient (Watts)]]+RAW_GPS__3[[#This Row],[Power- Inertia (Watts)]])</f>
        <v>2782.5114824734032</v>
      </c>
      <c r="X78">
        <f>(IF(RAW_GPS__3[[#This Row],[Total Power (Watts)]]&lt;0,0,RAW_GPS__3[[#This Row],[Total Power (Watts)]]))</f>
        <v>2782.5114824734032</v>
      </c>
      <c r="Y78">
        <f>RAW_GPS__3[[#This Row],[Total Power - Without -ve terms (Watts)]]</f>
        <v>2782.5114824734032</v>
      </c>
    </row>
    <row r="79" spans="1:25" x14ac:dyDescent="0.3">
      <c r="A79">
        <v>87.08</v>
      </c>
      <c r="B79">
        <v>98.3</v>
      </c>
      <c r="C79">
        <v>40.499935000000001</v>
      </c>
      <c r="D79">
        <v>-3.3756940000000002</v>
      </c>
      <c r="E79">
        <v>599.5</v>
      </c>
      <c r="G79">
        <v>5</v>
      </c>
      <c r="H79">
        <v>237</v>
      </c>
      <c r="I79">
        <v>0</v>
      </c>
      <c r="J79">
        <v>0</v>
      </c>
      <c r="K79">
        <v>0</v>
      </c>
      <c r="L79">
        <v>0</v>
      </c>
      <c r="N79">
        <f>(RAW_GPS__3[[#This Row],[Altitude (meters)]]-E78)</f>
        <v>0.10000000000002274</v>
      </c>
      <c r="O79">
        <f>(0.2778*RAW_GPS__3[[#This Row],[Speed (kmph)]])</f>
        <v>27.307739999999999</v>
      </c>
      <c r="P79">
        <f t="shared" si="7"/>
        <v>27.05772</v>
      </c>
      <c r="Q79">
        <f t="shared" si="8"/>
        <v>3.6957860715950415E-3</v>
      </c>
      <c r="R79">
        <f>(228.1*COS(RAW_GPS__3[[#This Row],[Road Gradient (Radians)]]))</f>
        <v>228.09844221167708</v>
      </c>
      <c r="S79">
        <f t="shared" si="5"/>
        <v>8023.3086510342737</v>
      </c>
      <c r="T79">
        <f t="shared" si="6"/>
        <v>1534.5897762601812</v>
      </c>
      <c r="U79">
        <f t="shared" si="9"/>
        <v>-25398.229895855922</v>
      </c>
      <c r="V79">
        <f>(RAW_GPS__3[[#This Row],[Power- Rolling Resistance  (Watts)]]+RAW_GPS__3[[#This Row],[Power- Air Drag (Watts)]]+RAW_GPS__3[[#This Row],[Power-Road Gradient (Watts)]]+RAW_GPS__3[[#This Row],[Power- Inertia (Watts)]])</f>
        <v>-15612.23302634979</v>
      </c>
      <c r="X79">
        <f>(IF(RAW_GPS__3[[#This Row],[Total Power (Watts)]]&lt;0,0,RAW_GPS__3[[#This Row],[Total Power (Watts)]]))</f>
        <v>0</v>
      </c>
      <c r="Y79">
        <f>RAW_GPS__3[[#This Row],[Total Power - Without -ve terms (Watts)]]</f>
        <v>0</v>
      </c>
    </row>
    <row r="80" spans="1:25" x14ac:dyDescent="0.3">
      <c r="A80">
        <v>88.07</v>
      </c>
      <c r="B80">
        <v>98.4</v>
      </c>
      <c r="C80">
        <v>40.499797999999998</v>
      </c>
      <c r="D80">
        <v>-3.3759640000000002</v>
      </c>
      <c r="E80">
        <v>599.4</v>
      </c>
      <c r="G80">
        <v>5</v>
      </c>
      <c r="H80">
        <v>237</v>
      </c>
      <c r="I80">
        <v>0</v>
      </c>
      <c r="J80">
        <v>0</v>
      </c>
      <c r="K80">
        <v>0</v>
      </c>
      <c r="L80">
        <v>0</v>
      </c>
      <c r="N80">
        <f>(RAW_GPS__3[[#This Row],[Altitude (meters)]]-E79)</f>
        <v>-0.10000000000002274</v>
      </c>
      <c r="O80">
        <f>(0.2778*RAW_GPS__3[[#This Row],[Speed (kmph)]])</f>
        <v>27.335520000000002</v>
      </c>
      <c r="P80">
        <f t="shared" si="7"/>
        <v>27.349410000000006</v>
      </c>
      <c r="Q80">
        <f t="shared" si="8"/>
        <v>-3.6563697119965845E-3</v>
      </c>
      <c r="R80">
        <f>(228.1*COS(RAW_GPS__3[[#This Row],[Road Gradient (Radians)]]))</f>
        <v>228.09847526274706</v>
      </c>
      <c r="S80">
        <f t="shared" si="5"/>
        <v>8047.8197603399976</v>
      </c>
      <c r="T80">
        <f t="shared" si="6"/>
        <v>-1519.7675962329533</v>
      </c>
      <c r="U80">
        <f t="shared" si="9"/>
        <v>1412.4481868161765</v>
      </c>
      <c r="V80">
        <f>(RAW_GPS__3[[#This Row],[Power- Rolling Resistance  (Watts)]]+RAW_GPS__3[[#This Row],[Power- Air Drag (Watts)]]+RAW_GPS__3[[#This Row],[Power-Road Gradient (Watts)]]+RAW_GPS__3[[#This Row],[Power- Inertia (Watts)]])</f>
        <v>8168.5988261859684</v>
      </c>
      <c r="X80">
        <f>(IF(RAW_GPS__3[[#This Row],[Total Power (Watts)]]&lt;0,0,RAW_GPS__3[[#This Row],[Total Power (Watts)]]))</f>
        <v>8168.5988261859684</v>
      </c>
      <c r="Y80">
        <f>RAW_GPS__3[[#This Row],[Total Power - Without -ve terms (Watts)]]</f>
        <v>8168.5988261859684</v>
      </c>
    </row>
    <row r="81" spans="1:25" x14ac:dyDescent="0.3">
      <c r="A81">
        <v>89.08</v>
      </c>
      <c r="B81">
        <v>98.9</v>
      </c>
      <c r="C81">
        <v>40.499659999999999</v>
      </c>
      <c r="D81">
        <v>-3.3762300000000001</v>
      </c>
      <c r="E81">
        <v>599.4</v>
      </c>
      <c r="G81">
        <v>5</v>
      </c>
      <c r="H81">
        <v>236.6</v>
      </c>
      <c r="I81">
        <v>0.35199999999999998</v>
      </c>
      <c r="J81">
        <v>0</v>
      </c>
      <c r="K81">
        <v>0</v>
      </c>
      <c r="L81">
        <v>0</v>
      </c>
      <c r="N81">
        <f>(RAW_GPS__3[[#This Row],[Altitude (meters)]]-E80)</f>
        <v>0</v>
      </c>
      <c r="O81">
        <f>(0.2778*RAW_GPS__3[[#This Row],[Speed (kmph)]])</f>
        <v>27.474420000000002</v>
      </c>
      <c r="P81">
        <f t="shared" si="7"/>
        <v>27.543870000000002</v>
      </c>
      <c r="Q81">
        <f t="shared" si="8"/>
        <v>0</v>
      </c>
      <c r="R81">
        <f>(228.1*COS(RAW_GPS__3[[#This Row],[Road Gradient (Radians)]]))</f>
        <v>228.1</v>
      </c>
      <c r="S81">
        <f t="shared" si="5"/>
        <v>8171.1243703599403</v>
      </c>
      <c r="T81">
        <f t="shared" si="6"/>
        <v>0</v>
      </c>
      <c r="U81">
        <f t="shared" si="9"/>
        <v>7098.1263046799795</v>
      </c>
      <c r="V81">
        <f>(RAW_GPS__3[[#This Row],[Power- Rolling Resistance  (Watts)]]+RAW_GPS__3[[#This Row],[Power- Air Drag (Watts)]]+RAW_GPS__3[[#This Row],[Power-Road Gradient (Watts)]]+RAW_GPS__3[[#This Row],[Power- Inertia (Watts)]])</f>
        <v>15497.350675039919</v>
      </c>
      <c r="X81">
        <f>(IF(RAW_GPS__3[[#This Row],[Total Power (Watts)]]&lt;0,0,RAW_GPS__3[[#This Row],[Total Power (Watts)]]))</f>
        <v>15497.350675039919</v>
      </c>
      <c r="Y81">
        <f>RAW_GPS__3[[#This Row],[Total Power - Without -ve terms (Watts)]]</f>
        <v>15497.350675039919</v>
      </c>
    </row>
    <row r="82" spans="1:25" x14ac:dyDescent="0.3">
      <c r="A82">
        <v>90.08</v>
      </c>
      <c r="B82">
        <v>99.7</v>
      </c>
      <c r="C82">
        <v>40.499535000000002</v>
      </c>
      <c r="D82">
        <v>-3.3765019999999999</v>
      </c>
      <c r="E82">
        <v>599.4</v>
      </c>
      <c r="G82">
        <v>5</v>
      </c>
      <c r="H82">
        <v>236.6</v>
      </c>
      <c r="I82">
        <v>0.35199999999999998</v>
      </c>
      <c r="J82">
        <v>0</v>
      </c>
      <c r="K82">
        <v>0</v>
      </c>
      <c r="L82">
        <v>0</v>
      </c>
      <c r="N82">
        <f>(RAW_GPS__3[[#This Row],[Altitude (meters)]]-E81)</f>
        <v>0</v>
      </c>
      <c r="O82">
        <f>(0.2778*RAW_GPS__3[[#This Row],[Speed (kmph)]])</f>
        <v>27.696660000000001</v>
      </c>
      <c r="P82">
        <f t="shared" si="7"/>
        <v>27.807780000000001</v>
      </c>
      <c r="Q82">
        <f t="shared" si="8"/>
        <v>0</v>
      </c>
      <c r="R82">
        <f>(228.1*COS(RAW_GPS__3[[#This Row],[Road Gradient (Radians)]]))</f>
        <v>228.1</v>
      </c>
      <c r="S82">
        <f t="shared" si="5"/>
        <v>8371.0207983900837</v>
      </c>
      <c r="T82">
        <f t="shared" si="6"/>
        <v>0</v>
      </c>
      <c r="U82">
        <f t="shared" si="9"/>
        <v>11448.868636223966</v>
      </c>
      <c r="V82">
        <f>(RAW_GPS__3[[#This Row],[Power- Rolling Resistance  (Watts)]]+RAW_GPS__3[[#This Row],[Power- Air Drag (Watts)]]+RAW_GPS__3[[#This Row],[Power-Road Gradient (Watts)]]+RAW_GPS__3[[#This Row],[Power- Inertia (Watts)]])</f>
        <v>20047.98943461405</v>
      </c>
      <c r="X82">
        <f>(IF(RAW_GPS__3[[#This Row],[Total Power (Watts)]]&lt;0,0,RAW_GPS__3[[#This Row],[Total Power (Watts)]]))</f>
        <v>20047.98943461405</v>
      </c>
      <c r="Y82">
        <f>RAW_GPS__3[[#This Row],[Total Power - Without -ve terms (Watts)]]</f>
        <v>20047.98943461405</v>
      </c>
    </row>
    <row r="83" spans="1:25" x14ac:dyDescent="0.3">
      <c r="A83">
        <v>91.08</v>
      </c>
      <c r="B83">
        <v>99.8</v>
      </c>
      <c r="C83">
        <v>40.499397000000002</v>
      </c>
      <c r="D83">
        <v>-3.3767719999999999</v>
      </c>
      <c r="E83">
        <v>600.29999999999995</v>
      </c>
      <c r="G83">
        <v>5</v>
      </c>
      <c r="H83">
        <v>236.2</v>
      </c>
      <c r="I83">
        <v>0.35199999999999998</v>
      </c>
      <c r="J83">
        <v>0</v>
      </c>
      <c r="K83">
        <v>0</v>
      </c>
      <c r="L83">
        <v>0</v>
      </c>
      <c r="N83">
        <f>(RAW_GPS__3[[#This Row],[Altitude (meters)]]-E82)</f>
        <v>0.89999999999997726</v>
      </c>
      <c r="O83">
        <f>(0.2778*RAW_GPS__3[[#This Row],[Speed (kmph)]])</f>
        <v>27.724439999999998</v>
      </c>
      <c r="P83">
        <f t="shared" si="7"/>
        <v>27.738329999999998</v>
      </c>
      <c r="Q83">
        <f t="shared" si="8"/>
        <v>3.2434698662827492E-2</v>
      </c>
      <c r="R83">
        <f>(228.1*COS(RAW_GPS__3[[#This Row],[Road Gradient (Radians)]]))</f>
        <v>227.98002881442235</v>
      </c>
      <c r="S83">
        <f t="shared" si="5"/>
        <v>8396.2346995384487</v>
      </c>
      <c r="T83">
        <f t="shared" si="6"/>
        <v>13670.9031312563</v>
      </c>
      <c r="U83">
        <f t="shared" si="9"/>
        <v>1432.5439943518124</v>
      </c>
      <c r="V83">
        <f>(RAW_GPS__3[[#This Row],[Power- Rolling Resistance  (Watts)]]+RAW_GPS__3[[#This Row],[Power- Air Drag (Watts)]]+RAW_GPS__3[[#This Row],[Power-Road Gradient (Watts)]]+RAW_GPS__3[[#This Row],[Power- Inertia (Watts)]])</f>
        <v>23727.661853960984</v>
      </c>
      <c r="X83">
        <f>(IF(RAW_GPS__3[[#This Row],[Total Power (Watts)]]&lt;0,0,RAW_GPS__3[[#This Row],[Total Power (Watts)]]))</f>
        <v>23727.661853960984</v>
      </c>
      <c r="Y83">
        <f>RAW_GPS__3[[#This Row],[Total Power - Without -ve terms (Watts)]]</f>
        <v>23727.661853960984</v>
      </c>
    </row>
    <row r="84" spans="1:25" x14ac:dyDescent="0.3">
      <c r="A84">
        <v>92.05</v>
      </c>
      <c r="B84">
        <v>100.7</v>
      </c>
      <c r="C84">
        <v>40.499263999999997</v>
      </c>
      <c r="D84">
        <v>-3.377049</v>
      </c>
      <c r="E84">
        <v>599.1</v>
      </c>
      <c r="G84">
        <v>5</v>
      </c>
      <c r="H84">
        <v>236.2</v>
      </c>
      <c r="I84">
        <v>0.35199999999999998</v>
      </c>
      <c r="J84">
        <v>0</v>
      </c>
      <c r="K84">
        <v>0</v>
      </c>
      <c r="L84">
        <v>0</v>
      </c>
      <c r="N84">
        <f>(RAW_GPS__3[[#This Row],[Altitude (meters)]]-E83)</f>
        <v>-1.1999999999999318</v>
      </c>
      <c r="O84">
        <f>(0.2778*RAW_GPS__3[[#This Row],[Speed (kmph)]])</f>
        <v>27.974460000000001</v>
      </c>
      <c r="P84">
        <f t="shared" si="7"/>
        <v>28.099470000000004</v>
      </c>
      <c r="Q84">
        <f t="shared" si="8"/>
        <v>-4.2679498782641413E-2</v>
      </c>
      <c r="R84">
        <f>(228.1*COS(RAW_GPS__3[[#This Row],[Road Gradient (Radians)]]))</f>
        <v>227.89228493972954</v>
      </c>
      <c r="S84">
        <f t="shared" si="5"/>
        <v>8625.4419701589413</v>
      </c>
      <c r="T84">
        <f t="shared" si="6"/>
        <v>-18148.881817648984</v>
      </c>
      <c r="U84">
        <f t="shared" si="9"/>
        <v>13009.164549912146</v>
      </c>
      <c r="V84">
        <f>(RAW_GPS__3[[#This Row],[Power- Rolling Resistance  (Watts)]]+RAW_GPS__3[[#This Row],[Power- Air Drag (Watts)]]+RAW_GPS__3[[#This Row],[Power-Road Gradient (Watts)]]+RAW_GPS__3[[#This Row],[Power- Inertia (Watts)]])</f>
        <v>3713.6169873618328</v>
      </c>
      <c r="X84">
        <f>(IF(RAW_GPS__3[[#This Row],[Total Power (Watts)]]&lt;0,0,RAW_GPS__3[[#This Row],[Total Power (Watts)]]))</f>
        <v>3713.6169873618328</v>
      </c>
      <c r="Y84">
        <f>RAW_GPS__3[[#This Row],[Total Power - Without -ve terms (Watts)]]</f>
        <v>3713.6169873618328</v>
      </c>
    </row>
    <row r="85" spans="1:25" x14ac:dyDescent="0.3">
      <c r="A85">
        <v>93.06</v>
      </c>
      <c r="B85">
        <v>101.2</v>
      </c>
      <c r="C85">
        <v>40.499125999999997</v>
      </c>
      <c r="D85">
        <v>-3.3773390000000001</v>
      </c>
      <c r="E85">
        <v>599</v>
      </c>
      <c r="G85">
        <v>5</v>
      </c>
      <c r="H85">
        <v>236.6</v>
      </c>
      <c r="I85">
        <v>0.35199999999999998</v>
      </c>
      <c r="J85">
        <v>0</v>
      </c>
      <c r="K85">
        <v>0</v>
      </c>
      <c r="L85">
        <v>0</v>
      </c>
      <c r="N85">
        <f>(RAW_GPS__3[[#This Row],[Altitude (meters)]]-E84)</f>
        <v>-0.10000000000002274</v>
      </c>
      <c r="O85">
        <f>(0.2778*RAW_GPS__3[[#This Row],[Speed (kmph)]])</f>
        <v>28.11336</v>
      </c>
      <c r="P85">
        <f t="shared" si="7"/>
        <v>28.18281</v>
      </c>
      <c r="Q85">
        <f t="shared" si="8"/>
        <v>-3.5482473298806389E-3</v>
      </c>
      <c r="R85">
        <f>(228.1*COS(RAW_GPS__3[[#This Row],[Road Gradient (Radians)]]))</f>
        <v>228.09856410526453</v>
      </c>
      <c r="S85">
        <f t="shared" si="5"/>
        <v>8754.5632254360135</v>
      </c>
      <c r="T85">
        <f t="shared" si="6"/>
        <v>-1516.7934088126503</v>
      </c>
      <c r="U85">
        <f t="shared" si="9"/>
        <v>7263.199009439978</v>
      </c>
      <c r="V85">
        <f>(RAW_GPS__3[[#This Row],[Power- Rolling Resistance  (Watts)]]+RAW_GPS__3[[#This Row],[Power- Air Drag (Watts)]]+RAW_GPS__3[[#This Row],[Power-Road Gradient (Watts)]]+RAW_GPS__3[[#This Row],[Power- Inertia (Watts)]])</f>
        <v>14729.067390168606</v>
      </c>
      <c r="X85">
        <f>(IF(RAW_GPS__3[[#This Row],[Total Power (Watts)]]&lt;0,0,RAW_GPS__3[[#This Row],[Total Power (Watts)]]))</f>
        <v>14729.067390168606</v>
      </c>
      <c r="Y85">
        <f>RAW_GPS__3[[#This Row],[Total Power - Without -ve terms (Watts)]]</f>
        <v>14729.067390168606</v>
      </c>
    </row>
    <row r="86" spans="1:25" x14ac:dyDescent="0.3">
      <c r="A86">
        <v>94.09</v>
      </c>
      <c r="B86">
        <v>101.1</v>
      </c>
      <c r="C86">
        <v>40.498984999999998</v>
      </c>
      <c r="D86">
        <v>-3.377618</v>
      </c>
      <c r="E86">
        <v>599</v>
      </c>
      <c r="G86">
        <v>5</v>
      </c>
      <c r="H86">
        <v>236.2</v>
      </c>
      <c r="I86">
        <v>0.35199999999999998</v>
      </c>
      <c r="J86">
        <v>0</v>
      </c>
      <c r="K86">
        <v>0</v>
      </c>
      <c r="L86">
        <v>0</v>
      </c>
      <c r="N86">
        <f>(RAW_GPS__3[[#This Row],[Altitude (meters)]]-E85)</f>
        <v>0</v>
      </c>
      <c r="O86">
        <f>(0.2778*RAW_GPS__3[[#This Row],[Speed (kmph)]])</f>
        <v>28.085579999999997</v>
      </c>
      <c r="P86">
        <f t="shared" si="7"/>
        <v>28.071689999999997</v>
      </c>
      <c r="Q86">
        <f t="shared" si="8"/>
        <v>0</v>
      </c>
      <c r="R86">
        <f>(228.1*COS(RAW_GPS__3[[#This Row],[Road Gradient (Radians)]]))</f>
        <v>228.1</v>
      </c>
      <c r="S86">
        <f t="shared" si="5"/>
        <v>8728.6365989913884</v>
      </c>
      <c r="T86">
        <f t="shared" si="6"/>
        <v>0</v>
      </c>
      <c r="U86">
        <f t="shared" si="9"/>
        <v>-1451.204387064181</v>
      </c>
      <c r="V86">
        <f>(RAW_GPS__3[[#This Row],[Power- Rolling Resistance  (Watts)]]+RAW_GPS__3[[#This Row],[Power- Air Drag (Watts)]]+RAW_GPS__3[[#This Row],[Power-Road Gradient (Watts)]]+RAW_GPS__3[[#This Row],[Power- Inertia (Watts)]])</f>
        <v>7505.5322119272078</v>
      </c>
      <c r="X86">
        <f>(IF(RAW_GPS__3[[#This Row],[Total Power (Watts)]]&lt;0,0,RAW_GPS__3[[#This Row],[Total Power (Watts)]]))</f>
        <v>7505.5322119272078</v>
      </c>
      <c r="Y86">
        <f>RAW_GPS__3[[#This Row],[Total Power - Without -ve terms (Watts)]]</f>
        <v>7505.5322119272078</v>
      </c>
    </row>
    <row r="87" spans="1:25" x14ac:dyDescent="0.3">
      <c r="A87">
        <v>95.08</v>
      </c>
      <c r="B87">
        <v>101.3</v>
      </c>
      <c r="C87">
        <v>40.498843999999998</v>
      </c>
      <c r="D87">
        <v>-3.3778899999999998</v>
      </c>
      <c r="E87">
        <v>599.20000000000005</v>
      </c>
      <c r="G87">
        <v>5</v>
      </c>
      <c r="H87">
        <v>236.2</v>
      </c>
      <c r="I87">
        <v>0.35199999999999998</v>
      </c>
      <c r="J87">
        <v>0</v>
      </c>
      <c r="K87">
        <v>0</v>
      </c>
      <c r="L87">
        <v>0</v>
      </c>
      <c r="N87">
        <f>(RAW_GPS__3[[#This Row],[Altitude (meters)]]-E86)</f>
        <v>0.20000000000004547</v>
      </c>
      <c r="O87">
        <f>(0.2778*RAW_GPS__3[[#This Row],[Speed (kmph)]])</f>
        <v>28.14114</v>
      </c>
      <c r="P87">
        <f t="shared" si="7"/>
        <v>28.16892</v>
      </c>
      <c r="Q87">
        <f t="shared" si="8"/>
        <v>7.0999044128271108E-3</v>
      </c>
      <c r="R87">
        <f>(228.1*COS(RAW_GPS__3[[#This Row],[Road Gradient (Radians)]]))</f>
        <v>228.0942509184537</v>
      </c>
      <c r="S87">
        <f t="shared" si="5"/>
        <v>8780.5411409370117</v>
      </c>
      <c r="T87">
        <f t="shared" si="6"/>
        <v>3038.0243146252974</v>
      </c>
      <c r="U87">
        <f t="shared" si="9"/>
        <v>2908.1504334241772</v>
      </c>
      <c r="V87">
        <f>(RAW_GPS__3[[#This Row],[Power- Rolling Resistance  (Watts)]]+RAW_GPS__3[[#This Row],[Power- Air Drag (Watts)]]+RAW_GPS__3[[#This Row],[Power-Road Gradient (Watts)]]+RAW_GPS__3[[#This Row],[Power- Inertia (Watts)]])</f>
        <v>14954.810139904941</v>
      </c>
      <c r="X87">
        <f>(IF(RAW_GPS__3[[#This Row],[Total Power (Watts)]]&lt;0,0,RAW_GPS__3[[#This Row],[Total Power (Watts)]]))</f>
        <v>14954.810139904941</v>
      </c>
      <c r="Y87">
        <f>RAW_GPS__3[[#This Row],[Total Power - Without -ve terms (Watts)]]</f>
        <v>14954.810139904941</v>
      </c>
    </row>
    <row r="88" spans="1:25" x14ac:dyDescent="0.3">
      <c r="A88">
        <v>96.11</v>
      </c>
      <c r="B88">
        <v>103</v>
      </c>
      <c r="C88">
        <v>40.498711</v>
      </c>
      <c r="D88">
        <v>-3.3781650000000001</v>
      </c>
      <c r="E88">
        <v>598.70000000000005</v>
      </c>
      <c r="G88">
        <v>5</v>
      </c>
      <c r="H88">
        <v>236.6</v>
      </c>
      <c r="I88">
        <v>0.35199999999999998</v>
      </c>
      <c r="J88">
        <v>0</v>
      </c>
      <c r="K88">
        <v>0</v>
      </c>
      <c r="L88">
        <v>0</v>
      </c>
      <c r="N88">
        <f>(RAW_GPS__3[[#This Row],[Altitude (meters)]]-E87)</f>
        <v>-0.5</v>
      </c>
      <c r="O88">
        <f>(0.2778*RAW_GPS__3[[#This Row],[Speed (kmph)]])</f>
        <v>28.613399999999999</v>
      </c>
      <c r="P88">
        <f t="shared" si="7"/>
        <v>28.849529999999998</v>
      </c>
      <c r="Q88">
        <f t="shared" si="8"/>
        <v>-1.7329569898217895E-2</v>
      </c>
      <c r="R88">
        <f>(228.1*COS(RAW_GPS__3[[#This Row],[Road Gradient (Radians)]]))</f>
        <v>228.06575004627251</v>
      </c>
      <c r="S88">
        <f t="shared" si="5"/>
        <v>9230.0620398577157</v>
      </c>
      <c r="T88">
        <f t="shared" si="6"/>
        <v>-7539.3901542023059</v>
      </c>
      <c r="U88">
        <f t="shared" si="9"/>
        <v>25134.113568239922</v>
      </c>
      <c r="V88">
        <f>(RAW_GPS__3[[#This Row],[Power- Rolling Resistance  (Watts)]]+RAW_GPS__3[[#This Row],[Power- Air Drag (Watts)]]+RAW_GPS__3[[#This Row],[Power-Road Gradient (Watts)]]+RAW_GPS__3[[#This Row],[Power- Inertia (Watts)]])</f>
        <v>27052.851203941605</v>
      </c>
      <c r="X88">
        <f>(IF(RAW_GPS__3[[#This Row],[Total Power (Watts)]]&lt;0,0,RAW_GPS__3[[#This Row],[Total Power (Watts)]]))</f>
        <v>27052.851203941605</v>
      </c>
      <c r="Y88">
        <f>RAW_GPS__3[[#This Row],[Total Power - Without -ve terms (Watts)]]</f>
        <v>27052.851203941605</v>
      </c>
    </row>
    <row r="89" spans="1:25" x14ac:dyDescent="0.3">
      <c r="A89">
        <v>97.08</v>
      </c>
      <c r="B89">
        <v>102</v>
      </c>
      <c r="C89">
        <v>40.498576999999997</v>
      </c>
      <c r="D89">
        <v>-3.3784459999999998</v>
      </c>
      <c r="E89">
        <v>598.20000000000005</v>
      </c>
      <c r="G89">
        <v>5</v>
      </c>
      <c r="H89">
        <v>236.6</v>
      </c>
      <c r="I89">
        <v>0.35199999999999998</v>
      </c>
      <c r="J89">
        <v>0</v>
      </c>
      <c r="K89">
        <v>0</v>
      </c>
      <c r="L89">
        <v>0</v>
      </c>
      <c r="N89">
        <f>(RAW_GPS__3[[#This Row],[Altitude (meters)]]-E88)</f>
        <v>-0.5</v>
      </c>
      <c r="O89">
        <f>(0.2778*RAW_GPS__3[[#This Row],[Speed (kmph)]])</f>
        <v>28.335599999999999</v>
      </c>
      <c r="P89">
        <f t="shared" si="7"/>
        <v>28.1967</v>
      </c>
      <c r="Q89">
        <f t="shared" si="8"/>
        <v>-1.7730713258515104E-2</v>
      </c>
      <c r="R89">
        <f>(228.1*COS(RAW_GPS__3[[#This Row],[Road Gradient (Radians)]]))</f>
        <v>228.06414610644924</v>
      </c>
      <c r="S89">
        <f t="shared" si="5"/>
        <v>8963.8269002169145</v>
      </c>
      <c r="T89">
        <f t="shared" si="6"/>
        <v>-7639.0010454623998</v>
      </c>
      <c r="U89">
        <f t="shared" si="9"/>
        <v>-14641.231204799955</v>
      </c>
      <c r="V89">
        <f>(RAW_GPS__3[[#This Row],[Power- Rolling Resistance  (Watts)]]+RAW_GPS__3[[#This Row],[Power- Air Drag (Watts)]]+RAW_GPS__3[[#This Row],[Power-Road Gradient (Watts)]]+RAW_GPS__3[[#This Row],[Power- Inertia (Watts)]])</f>
        <v>-13088.341203938991</v>
      </c>
      <c r="X89">
        <f>(IF(RAW_GPS__3[[#This Row],[Total Power (Watts)]]&lt;0,0,RAW_GPS__3[[#This Row],[Total Power (Watts)]]))</f>
        <v>0</v>
      </c>
      <c r="Y89">
        <f>RAW_GPS__3[[#This Row],[Total Power - Without -ve terms (Watts)]]</f>
        <v>0</v>
      </c>
    </row>
    <row r="90" spans="1:25" x14ac:dyDescent="0.3">
      <c r="A90">
        <v>98.11</v>
      </c>
      <c r="B90">
        <v>102.2</v>
      </c>
      <c r="C90">
        <v>40.498446999999999</v>
      </c>
      <c r="D90">
        <v>-3.3787219999999998</v>
      </c>
      <c r="E90">
        <v>599.20000000000005</v>
      </c>
      <c r="G90">
        <v>5</v>
      </c>
      <c r="H90">
        <v>236.6</v>
      </c>
      <c r="I90">
        <v>0</v>
      </c>
      <c r="J90">
        <v>0</v>
      </c>
      <c r="K90">
        <v>0</v>
      </c>
      <c r="L90">
        <v>0</v>
      </c>
      <c r="N90">
        <f>(RAW_GPS__3[[#This Row],[Altitude (meters)]]-E89)</f>
        <v>1</v>
      </c>
      <c r="O90">
        <f>(0.2778*RAW_GPS__3[[#This Row],[Speed (kmph)]])</f>
        <v>28.391159999999999</v>
      </c>
      <c r="P90">
        <f t="shared" si="7"/>
        <v>28.418939999999999</v>
      </c>
      <c r="Q90">
        <f t="shared" si="8"/>
        <v>3.5173288632124454E-2</v>
      </c>
      <c r="R90">
        <f>(228.1*COS(RAW_GPS__3[[#This Row],[Road Gradient (Radians)]]))</f>
        <v>227.95891642155286</v>
      </c>
      <c r="S90">
        <f t="shared" si="5"/>
        <v>9016.6587503290393</v>
      </c>
      <c r="T90">
        <f t="shared" si="6"/>
        <v>15181.240706744336</v>
      </c>
      <c r="U90">
        <f t="shared" si="9"/>
        <v>2933.987900255991</v>
      </c>
      <c r="V90">
        <f>(RAW_GPS__3[[#This Row],[Power- Rolling Resistance  (Watts)]]+RAW_GPS__3[[#This Row],[Power- Air Drag (Watts)]]+RAW_GPS__3[[#This Row],[Power-Road Gradient (Watts)]]+RAW_GPS__3[[#This Row],[Power- Inertia (Watts)]])</f>
        <v>27359.846273750918</v>
      </c>
      <c r="X90">
        <f>(IF(RAW_GPS__3[[#This Row],[Total Power (Watts)]]&lt;0,0,RAW_GPS__3[[#This Row],[Total Power (Watts)]]))</f>
        <v>27359.846273750918</v>
      </c>
      <c r="Y90">
        <f>RAW_GPS__3[[#This Row],[Total Power - Without -ve terms (Watts)]]</f>
        <v>27359.846273750918</v>
      </c>
    </row>
    <row r="91" spans="1:25" x14ac:dyDescent="0.3">
      <c r="A91">
        <v>99.08</v>
      </c>
      <c r="B91">
        <v>102.8</v>
      </c>
      <c r="C91">
        <v>40.498305999999999</v>
      </c>
      <c r="D91">
        <v>-3.3789920000000002</v>
      </c>
      <c r="E91">
        <v>599.20000000000005</v>
      </c>
      <c r="G91">
        <v>5</v>
      </c>
      <c r="H91">
        <v>236.6</v>
      </c>
      <c r="I91">
        <v>0</v>
      </c>
      <c r="J91">
        <v>0</v>
      </c>
      <c r="K91">
        <v>0</v>
      </c>
      <c r="L91">
        <v>0</v>
      </c>
      <c r="N91">
        <f>(RAW_GPS__3[[#This Row],[Altitude (meters)]]-E90)</f>
        <v>0</v>
      </c>
      <c r="O91">
        <f>(0.2778*RAW_GPS__3[[#This Row],[Speed (kmph)]])</f>
        <v>28.557839999999999</v>
      </c>
      <c r="P91">
        <f t="shared" si="7"/>
        <v>28.641179999999999</v>
      </c>
      <c r="Q91">
        <f t="shared" si="8"/>
        <v>0</v>
      </c>
      <c r="R91">
        <f>(228.1*COS(RAW_GPS__3[[#This Row],[Road Gradient (Radians)]]))</f>
        <v>228.1</v>
      </c>
      <c r="S91">
        <f t="shared" si="5"/>
        <v>9176.3990232193482</v>
      </c>
      <c r="T91">
        <f t="shared" si="6"/>
        <v>0</v>
      </c>
      <c r="U91">
        <f t="shared" si="9"/>
        <v>8853.6386344319726</v>
      </c>
      <c r="V91">
        <f>(RAW_GPS__3[[#This Row],[Power- Rolling Resistance  (Watts)]]+RAW_GPS__3[[#This Row],[Power- Air Drag (Watts)]]+RAW_GPS__3[[#This Row],[Power-Road Gradient (Watts)]]+RAW_GPS__3[[#This Row],[Power- Inertia (Watts)]])</f>
        <v>18258.137657651321</v>
      </c>
      <c r="X91">
        <f>(IF(RAW_GPS__3[[#This Row],[Total Power (Watts)]]&lt;0,0,RAW_GPS__3[[#This Row],[Total Power (Watts)]]))</f>
        <v>18258.137657651321</v>
      </c>
      <c r="Y91">
        <f>RAW_GPS__3[[#This Row],[Total Power - Without -ve terms (Watts)]]</f>
        <v>18258.137657651321</v>
      </c>
    </row>
    <row r="92" spans="1:25" x14ac:dyDescent="0.3">
      <c r="A92">
        <v>100.07</v>
      </c>
      <c r="B92">
        <v>102.2</v>
      </c>
      <c r="C92">
        <v>40.498173000000001</v>
      </c>
      <c r="D92">
        <v>-3.3792800000000001</v>
      </c>
      <c r="E92">
        <v>599.79999999999995</v>
      </c>
      <c r="G92">
        <v>5</v>
      </c>
      <c r="H92">
        <v>236.2</v>
      </c>
      <c r="I92">
        <v>0.35199999999999998</v>
      </c>
      <c r="J92">
        <v>0</v>
      </c>
      <c r="K92">
        <v>0</v>
      </c>
      <c r="L92">
        <v>0</v>
      </c>
      <c r="N92">
        <f>(RAW_GPS__3[[#This Row],[Altitude (meters)]]-E91)</f>
        <v>0.59999999999990905</v>
      </c>
      <c r="O92">
        <f>(0.2778*RAW_GPS__3[[#This Row],[Speed (kmph)]])</f>
        <v>28.391159999999999</v>
      </c>
      <c r="P92">
        <f t="shared" si="7"/>
        <v>28.30782</v>
      </c>
      <c r="Q92">
        <f t="shared" si="8"/>
        <v>2.119238337278443E-2</v>
      </c>
      <c r="R92">
        <f>(228.1*COS(RAW_GPS__3[[#This Row],[Road Gradient (Radians)]]))</f>
        <v>228.04878011028063</v>
      </c>
      <c r="S92">
        <f t="shared" si="5"/>
        <v>9016.6587503290393</v>
      </c>
      <c r="T92">
        <f t="shared" si="6"/>
        <v>9148.1048984789395</v>
      </c>
      <c r="U92">
        <f t="shared" si="9"/>
        <v>-8801.9637007679739</v>
      </c>
      <c r="V92">
        <f>(RAW_GPS__3[[#This Row],[Power- Rolling Resistance  (Watts)]]+RAW_GPS__3[[#This Row],[Power- Air Drag (Watts)]]+RAW_GPS__3[[#This Row],[Power-Road Gradient (Watts)]]+RAW_GPS__3[[#This Row],[Power- Inertia (Watts)]])</f>
        <v>9590.8487281502858</v>
      </c>
      <c r="X92">
        <f>(IF(RAW_GPS__3[[#This Row],[Total Power (Watts)]]&lt;0,0,RAW_GPS__3[[#This Row],[Total Power (Watts)]]))</f>
        <v>9590.8487281502858</v>
      </c>
      <c r="Y92">
        <f>RAW_GPS__3[[#This Row],[Total Power - Without -ve terms (Watts)]]</f>
        <v>9590.8487281502858</v>
      </c>
    </row>
    <row r="93" spans="1:25" x14ac:dyDescent="0.3">
      <c r="A93">
        <v>101.13</v>
      </c>
      <c r="B93">
        <v>102.7</v>
      </c>
      <c r="C93">
        <v>40.498019999999997</v>
      </c>
      <c r="D93">
        <v>-3.3795630000000001</v>
      </c>
      <c r="E93">
        <v>599.79999999999995</v>
      </c>
      <c r="G93">
        <v>5</v>
      </c>
      <c r="H93">
        <v>235.9</v>
      </c>
      <c r="I93">
        <v>0.70299999999999996</v>
      </c>
      <c r="J93">
        <v>0</v>
      </c>
      <c r="K93">
        <v>0</v>
      </c>
      <c r="L93">
        <v>0</v>
      </c>
      <c r="N93">
        <f>(RAW_GPS__3[[#This Row],[Altitude (meters)]]-E92)</f>
        <v>0</v>
      </c>
      <c r="O93">
        <f>(0.2778*RAW_GPS__3[[#This Row],[Speed (kmph)]])</f>
        <v>28.530059999999999</v>
      </c>
      <c r="P93">
        <f t="shared" si="7"/>
        <v>28.599509999999999</v>
      </c>
      <c r="Q93">
        <f t="shared" si="8"/>
        <v>0</v>
      </c>
      <c r="R93">
        <f>(228.1*COS(RAW_GPS__3[[#This Row],[Road Gradient (Radians)]]))</f>
        <v>228.1</v>
      </c>
      <c r="S93">
        <f t="shared" si="5"/>
        <v>9149.6456901664278</v>
      </c>
      <c r="T93">
        <f t="shared" si="6"/>
        <v>0</v>
      </c>
      <c r="U93">
        <f t="shared" si="9"/>
        <v>7370.855121239978</v>
      </c>
      <c r="V93">
        <f>(RAW_GPS__3[[#This Row],[Power- Rolling Resistance  (Watts)]]+RAW_GPS__3[[#This Row],[Power- Air Drag (Watts)]]+RAW_GPS__3[[#This Row],[Power-Road Gradient (Watts)]]+RAW_GPS__3[[#This Row],[Power- Inertia (Watts)]])</f>
        <v>16748.600811406406</v>
      </c>
      <c r="X93">
        <f>(IF(RAW_GPS__3[[#This Row],[Total Power (Watts)]]&lt;0,0,RAW_GPS__3[[#This Row],[Total Power (Watts)]]))</f>
        <v>16748.600811406406</v>
      </c>
      <c r="Y93">
        <f>RAW_GPS__3[[#This Row],[Total Power - Without -ve terms (Watts)]]</f>
        <v>16748.600811406406</v>
      </c>
    </row>
    <row r="94" spans="1:25" x14ac:dyDescent="0.3">
      <c r="A94">
        <v>102.09</v>
      </c>
      <c r="B94">
        <v>102.3</v>
      </c>
      <c r="C94">
        <v>40.497864</v>
      </c>
      <c r="D94">
        <v>-3.379845</v>
      </c>
      <c r="E94">
        <v>598.4</v>
      </c>
      <c r="G94">
        <v>5</v>
      </c>
      <c r="H94">
        <v>235.9</v>
      </c>
      <c r="I94">
        <v>0.35199999999999998</v>
      </c>
      <c r="J94">
        <v>0</v>
      </c>
      <c r="K94">
        <v>0</v>
      </c>
      <c r="L94">
        <v>0</v>
      </c>
      <c r="N94">
        <f>(RAW_GPS__3[[#This Row],[Altitude (meters)]]-E93)</f>
        <v>-1.3999999999999773</v>
      </c>
      <c r="O94">
        <f>(0.2778*RAW_GPS__3[[#This Row],[Speed (kmph)]])</f>
        <v>28.418939999999999</v>
      </c>
      <c r="P94">
        <f t="shared" si="7"/>
        <v>28.363379999999999</v>
      </c>
      <c r="Q94">
        <f t="shared" si="8"/>
        <v>-4.9319393340689591E-2</v>
      </c>
      <c r="R94">
        <f>(228.1*COS(RAW_GPS__3[[#This Row],[Road Gradient (Radians)]]))</f>
        <v>227.82264071571407</v>
      </c>
      <c r="S94">
        <f t="shared" si="5"/>
        <v>9043.1523438425083</v>
      </c>
      <c r="T94">
        <f t="shared" si="6"/>
        <v>-21303.464120739332</v>
      </c>
      <c r="U94">
        <f t="shared" si="9"/>
        <v>-5873.7174598079819</v>
      </c>
      <c r="V94">
        <f>(RAW_GPS__3[[#This Row],[Power- Rolling Resistance  (Watts)]]+RAW_GPS__3[[#This Row],[Power- Air Drag (Watts)]]+RAW_GPS__3[[#This Row],[Power-Road Gradient (Watts)]]+RAW_GPS__3[[#This Row],[Power- Inertia (Watts)]])</f>
        <v>-17906.20659598909</v>
      </c>
      <c r="X94">
        <f>(IF(RAW_GPS__3[[#This Row],[Total Power (Watts)]]&lt;0,0,RAW_GPS__3[[#This Row],[Total Power (Watts)]]))</f>
        <v>0</v>
      </c>
      <c r="Y94">
        <f>RAW_GPS__3[[#This Row],[Total Power - Without -ve terms (Watts)]]</f>
        <v>0</v>
      </c>
    </row>
    <row r="95" spans="1:25" x14ac:dyDescent="0.3">
      <c r="A95">
        <v>103.08</v>
      </c>
      <c r="B95">
        <v>102.8</v>
      </c>
      <c r="C95">
        <v>40.497726</v>
      </c>
      <c r="D95">
        <v>-3.380125</v>
      </c>
      <c r="E95">
        <v>598.4</v>
      </c>
      <c r="G95">
        <v>5</v>
      </c>
      <c r="H95">
        <v>236.2</v>
      </c>
      <c r="I95">
        <v>0.35199999999999998</v>
      </c>
      <c r="J95">
        <v>0</v>
      </c>
      <c r="K95">
        <v>0</v>
      </c>
      <c r="L95">
        <v>0</v>
      </c>
      <c r="N95">
        <f>(RAW_GPS__3[[#This Row],[Altitude (meters)]]-E94)</f>
        <v>0</v>
      </c>
      <c r="O95">
        <f>(0.2778*RAW_GPS__3[[#This Row],[Speed (kmph)]])</f>
        <v>28.557839999999999</v>
      </c>
      <c r="P95">
        <f t="shared" si="7"/>
        <v>28.627289999999999</v>
      </c>
      <c r="Q95">
        <f t="shared" si="8"/>
        <v>0</v>
      </c>
      <c r="R95">
        <f>(228.1*COS(RAW_GPS__3[[#This Row],[Road Gradient (Radians)]]))</f>
        <v>228.1</v>
      </c>
      <c r="S95">
        <f t="shared" si="5"/>
        <v>9176.3990232193482</v>
      </c>
      <c r="T95">
        <f t="shared" si="6"/>
        <v>0</v>
      </c>
      <c r="U95">
        <f t="shared" si="9"/>
        <v>7378.0321953599778</v>
      </c>
      <c r="V95">
        <f>(RAW_GPS__3[[#This Row],[Power- Rolling Resistance  (Watts)]]+RAW_GPS__3[[#This Row],[Power- Air Drag (Watts)]]+RAW_GPS__3[[#This Row],[Power-Road Gradient (Watts)]]+RAW_GPS__3[[#This Row],[Power- Inertia (Watts)]])</f>
        <v>16782.531218579326</v>
      </c>
      <c r="X95">
        <f>(IF(RAW_GPS__3[[#This Row],[Total Power (Watts)]]&lt;0,0,RAW_GPS__3[[#This Row],[Total Power (Watts)]]))</f>
        <v>16782.531218579326</v>
      </c>
      <c r="Y95">
        <f>RAW_GPS__3[[#This Row],[Total Power - Without -ve terms (Watts)]]</f>
        <v>16782.531218579326</v>
      </c>
    </row>
    <row r="96" spans="1:25" x14ac:dyDescent="0.3">
      <c r="A96">
        <v>104.07</v>
      </c>
      <c r="B96">
        <v>103.4</v>
      </c>
      <c r="C96">
        <v>40.497585000000001</v>
      </c>
      <c r="D96">
        <v>-3.3804099999999999</v>
      </c>
      <c r="E96">
        <v>598.4</v>
      </c>
      <c r="G96">
        <v>5</v>
      </c>
      <c r="H96">
        <v>236.2</v>
      </c>
      <c r="I96">
        <v>0.35199999999999998</v>
      </c>
      <c r="J96">
        <v>0</v>
      </c>
      <c r="K96">
        <v>0</v>
      </c>
      <c r="L96">
        <v>0</v>
      </c>
      <c r="N96">
        <f>(RAW_GPS__3[[#This Row],[Altitude (meters)]]-E95)</f>
        <v>0</v>
      </c>
      <c r="O96">
        <f>(0.2778*RAW_GPS__3[[#This Row],[Speed (kmph)]])</f>
        <v>28.724520000000002</v>
      </c>
      <c r="P96">
        <f t="shared" si="7"/>
        <v>28.807860000000005</v>
      </c>
      <c r="Q96">
        <f t="shared" si="8"/>
        <v>0</v>
      </c>
      <c r="R96">
        <f>(228.1*COS(RAW_GPS__3[[#This Row],[Road Gradient (Radians)]]))</f>
        <v>228.1</v>
      </c>
      <c r="S96">
        <f t="shared" si="5"/>
        <v>9338.014894329368</v>
      </c>
      <c r="T96">
        <f t="shared" si="6"/>
        <v>0</v>
      </c>
      <c r="U96">
        <f t="shared" si="9"/>
        <v>8905.3135680961641</v>
      </c>
      <c r="V96">
        <f>(RAW_GPS__3[[#This Row],[Power- Rolling Resistance  (Watts)]]+RAW_GPS__3[[#This Row],[Power- Air Drag (Watts)]]+RAW_GPS__3[[#This Row],[Power-Road Gradient (Watts)]]+RAW_GPS__3[[#This Row],[Power- Inertia (Watts)]])</f>
        <v>18471.428462425531</v>
      </c>
      <c r="X96">
        <f>(IF(RAW_GPS__3[[#This Row],[Total Power (Watts)]]&lt;0,0,RAW_GPS__3[[#This Row],[Total Power (Watts)]]))</f>
        <v>18471.428462425531</v>
      </c>
      <c r="Y96">
        <f>RAW_GPS__3[[#This Row],[Total Power - Without -ve terms (Watts)]]</f>
        <v>18471.428462425531</v>
      </c>
    </row>
    <row r="97" spans="1:25" x14ac:dyDescent="0.3">
      <c r="A97">
        <v>105.07</v>
      </c>
      <c r="B97">
        <v>103.5</v>
      </c>
      <c r="C97">
        <v>40.497433000000001</v>
      </c>
      <c r="D97">
        <v>-3.3806889999999998</v>
      </c>
      <c r="E97">
        <v>598.70000000000005</v>
      </c>
      <c r="G97">
        <v>5</v>
      </c>
      <c r="H97">
        <v>234.1</v>
      </c>
      <c r="I97">
        <v>2.109</v>
      </c>
      <c r="J97">
        <v>2</v>
      </c>
      <c r="K97">
        <v>0</v>
      </c>
      <c r="L97">
        <v>0</v>
      </c>
      <c r="N97">
        <f>(RAW_GPS__3[[#This Row],[Altitude (meters)]]-E96)</f>
        <v>0.30000000000006821</v>
      </c>
      <c r="O97">
        <f>(0.2778*RAW_GPS__3[[#This Row],[Speed (kmph)]])</f>
        <v>28.752299999999998</v>
      </c>
      <c r="P97">
        <f t="shared" si="7"/>
        <v>28.766189999999995</v>
      </c>
      <c r="Q97">
        <f t="shared" si="8"/>
        <v>1.0428531706627185E-2</v>
      </c>
      <c r="R97">
        <f>(228.1*COS(RAW_GPS__3[[#This Row],[Road Gradient (Radians)]]))</f>
        <v>228.08759668751097</v>
      </c>
      <c r="S97">
        <f t="shared" si="5"/>
        <v>9365.1339913347183</v>
      </c>
      <c r="T97">
        <f t="shared" si="6"/>
        <v>4559.1994409758472</v>
      </c>
      <c r="U97">
        <f t="shared" si="9"/>
        <v>1485.6543428398054</v>
      </c>
      <c r="V97">
        <f>(RAW_GPS__3[[#This Row],[Power- Rolling Resistance  (Watts)]]+RAW_GPS__3[[#This Row],[Power- Air Drag (Watts)]]+RAW_GPS__3[[#This Row],[Power-Road Gradient (Watts)]]+RAW_GPS__3[[#This Row],[Power- Inertia (Watts)]])</f>
        <v>15638.075371837882</v>
      </c>
      <c r="X97">
        <f>(IF(RAW_GPS__3[[#This Row],[Total Power (Watts)]]&lt;0,0,RAW_GPS__3[[#This Row],[Total Power (Watts)]]))</f>
        <v>15638.075371837882</v>
      </c>
      <c r="Y97">
        <f>RAW_GPS__3[[#This Row],[Total Power - Without -ve terms (Watts)]]</f>
        <v>15638.075371837882</v>
      </c>
    </row>
    <row r="98" spans="1:25" x14ac:dyDescent="0.3">
      <c r="A98">
        <v>106.09</v>
      </c>
      <c r="B98">
        <v>103.7</v>
      </c>
      <c r="C98">
        <v>40.497275999999999</v>
      </c>
      <c r="D98">
        <v>-3.38097</v>
      </c>
      <c r="E98">
        <v>597.5</v>
      </c>
      <c r="G98">
        <v>5</v>
      </c>
      <c r="H98">
        <v>234.1</v>
      </c>
      <c r="I98">
        <v>2.109</v>
      </c>
      <c r="J98">
        <v>0</v>
      </c>
      <c r="K98">
        <v>0</v>
      </c>
      <c r="L98">
        <v>0</v>
      </c>
      <c r="N98">
        <f>(RAW_GPS__3[[#This Row],[Altitude (meters)]]-E97)</f>
        <v>-1.2000000000000455</v>
      </c>
      <c r="O98">
        <f>(0.2778*RAW_GPS__3[[#This Row],[Speed (kmph)]])</f>
        <v>28.807860000000002</v>
      </c>
      <c r="P98">
        <f t="shared" si="7"/>
        <v>28.835640000000005</v>
      </c>
      <c r="Q98">
        <f t="shared" si="8"/>
        <v>-4.15911694708756E-2</v>
      </c>
      <c r="R98">
        <f>(228.1*COS(RAW_GPS__3[[#This Row],[Road Gradient (Radians)]]))</f>
        <v>227.90274185328281</v>
      </c>
      <c r="S98">
        <f t="shared" si="5"/>
        <v>9419.5296001765546</v>
      </c>
      <c r="T98">
        <f t="shared" si="6"/>
        <v>-18213.257148023407</v>
      </c>
      <c r="U98">
        <f t="shared" si="9"/>
        <v>2977.0503449761818</v>
      </c>
      <c r="V98">
        <f>(RAW_GPS__3[[#This Row],[Power- Rolling Resistance  (Watts)]]+RAW_GPS__3[[#This Row],[Power- Air Drag (Watts)]]+RAW_GPS__3[[#This Row],[Power-Road Gradient (Watts)]]+RAW_GPS__3[[#This Row],[Power- Inertia (Watts)]])</f>
        <v>-5588.7744610173886</v>
      </c>
      <c r="X98">
        <f>(IF(RAW_GPS__3[[#This Row],[Total Power (Watts)]]&lt;0,0,RAW_GPS__3[[#This Row],[Total Power (Watts)]]))</f>
        <v>0</v>
      </c>
      <c r="Y98">
        <f>RAW_GPS__3[[#This Row],[Total Power - Without -ve terms (Watts)]]</f>
        <v>0</v>
      </c>
    </row>
    <row r="99" spans="1:25" x14ac:dyDescent="0.3">
      <c r="A99">
        <v>107.06</v>
      </c>
      <c r="B99">
        <v>104</v>
      </c>
      <c r="C99">
        <v>40.497123999999999</v>
      </c>
      <c r="D99">
        <v>-3.3812410000000002</v>
      </c>
      <c r="E99">
        <v>597.5</v>
      </c>
      <c r="G99">
        <v>5</v>
      </c>
      <c r="H99">
        <v>234.5</v>
      </c>
      <c r="I99">
        <v>0.35199999999999998</v>
      </c>
      <c r="J99">
        <v>0</v>
      </c>
      <c r="K99">
        <v>0</v>
      </c>
      <c r="L99">
        <v>0</v>
      </c>
      <c r="N99">
        <f>(RAW_GPS__3[[#This Row],[Altitude (meters)]]-E98)</f>
        <v>0</v>
      </c>
      <c r="O99">
        <f>(0.2778*RAW_GPS__3[[#This Row],[Speed (kmph)]])</f>
        <v>28.891199999999998</v>
      </c>
      <c r="P99">
        <f t="shared" si="7"/>
        <v>28.932869999999994</v>
      </c>
      <c r="Q99">
        <f t="shared" si="8"/>
        <v>0</v>
      </c>
      <c r="R99">
        <f>(228.1*COS(RAW_GPS__3[[#This Row],[Road Gradient (Radians)]]))</f>
        <v>228.1</v>
      </c>
      <c r="S99">
        <f t="shared" si="5"/>
        <v>9501.5173107304108</v>
      </c>
      <c r="T99">
        <f t="shared" si="6"/>
        <v>0</v>
      </c>
      <c r="U99">
        <f t="shared" si="9"/>
        <v>4478.4942508797949</v>
      </c>
      <c r="V99">
        <f>(RAW_GPS__3[[#This Row],[Power- Rolling Resistance  (Watts)]]+RAW_GPS__3[[#This Row],[Power- Air Drag (Watts)]]+RAW_GPS__3[[#This Row],[Power-Road Gradient (Watts)]]+RAW_GPS__3[[#This Row],[Power- Inertia (Watts)]])</f>
        <v>14208.111561610207</v>
      </c>
      <c r="X99">
        <f>(IF(RAW_GPS__3[[#This Row],[Total Power (Watts)]]&lt;0,0,RAW_GPS__3[[#This Row],[Total Power (Watts)]]))</f>
        <v>14208.111561610207</v>
      </c>
      <c r="Y99">
        <f>RAW_GPS__3[[#This Row],[Total Power - Without -ve terms (Watts)]]</f>
        <v>14208.111561610207</v>
      </c>
    </row>
    <row r="100" spans="1:25" x14ac:dyDescent="0.3">
      <c r="A100">
        <v>108.05</v>
      </c>
      <c r="B100">
        <v>104.7</v>
      </c>
      <c r="C100">
        <v>40.496971000000002</v>
      </c>
      <c r="D100">
        <v>-3.3815309999999998</v>
      </c>
      <c r="E100">
        <v>596.6</v>
      </c>
      <c r="G100">
        <v>5</v>
      </c>
      <c r="H100">
        <v>236.6</v>
      </c>
      <c r="I100">
        <v>2.4609999999999999</v>
      </c>
      <c r="J100">
        <v>0</v>
      </c>
      <c r="K100">
        <v>0</v>
      </c>
      <c r="L100">
        <v>0</v>
      </c>
      <c r="N100">
        <f>(RAW_GPS__3[[#This Row],[Altitude (meters)]]-E99)</f>
        <v>-0.89999999999997726</v>
      </c>
      <c r="O100">
        <f>(0.2778*RAW_GPS__3[[#This Row],[Speed (kmph)]])</f>
        <v>29.085660000000001</v>
      </c>
      <c r="P100">
        <f t="shared" si="7"/>
        <v>29.18289</v>
      </c>
      <c r="Q100">
        <f t="shared" si="8"/>
        <v>-3.0830216995138573E-2</v>
      </c>
      <c r="R100">
        <f>(228.1*COS(RAW_GPS__3[[#This Row],[Road Gradient (Radians)]]))</f>
        <v>227.9916038012806</v>
      </c>
      <c r="S100">
        <f t="shared" si="5"/>
        <v>9694.6691180385933</v>
      </c>
      <c r="T100">
        <f t="shared" si="6"/>
        <v>-13632.873606113322</v>
      </c>
      <c r="U100">
        <f t="shared" si="9"/>
        <v>10520.155245096161</v>
      </c>
      <c r="V100">
        <f>(RAW_GPS__3[[#This Row],[Power- Rolling Resistance  (Watts)]]+RAW_GPS__3[[#This Row],[Power- Air Drag (Watts)]]+RAW_GPS__3[[#This Row],[Power-Road Gradient (Watts)]]+RAW_GPS__3[[#This Row],[Power- Inertia (Watts)]])</f>
        <v>6809.9423608227116</v>
      </c>
      <c r="X100">
        <f>(IF(RAW_GPS__3[[#This Row],[Total Power (Watts)]]&lt;0,0,RAW_GPS__3[[#This Row],[Total Power (Watts)]]))</f>
        <v>6809.9423608227116</v>
      </c>
      <c r="Y100">
        <f>RAW_GPS__3[[#This Row],[Total Power - Without -ve terms (Watts)]]</f>
        <v>6809.9423608227116</v>
      </c>
    </row>
    <row r="101" spans="1:25" x14ac:dyDescent="0.3">
      <c r="A101">
        <v>109.06</v>
      </c>
      <c r="B101">
        <v>105.2</v>
      </c>
      <c r="C101">
        <v>40.496822000000002</v>
      </c>
      <c r="D101">
        <v>-3.381815</v>
      </c>
      <c r="E101">
        <v>596.6</v>
      </c>
      <c r="G101">
        <v>5</v>
      </c>
      <c r="H101">
        <v>236.2</v>
      </c>
      <c r="I101">
        <v>1.758</v>
      </c>
      <c r="J101">
        <v>0</v>
      </c>
      <c r="K101">
        <v>0</v>
      </c>
      <c r="L101">
        <v>0</v>
      </c>
      <c r="N101">
        <f>(RAW_GPS__3[[#This Row],[Altitude (meters)]]-E100)</f>
        <v>0</v>
      </c>
      <c r="O101">
        <f>(0.2778*RAW_GPS__3[[#This Row],[Speed (kmph)]])</f>
        <v>29.22456</v>
      </c>
      <c r="P101">
        <f t="shared" si="7"/>
        <v>29.29401</v>
      </c>
      <c r="Q101">
        <f t="shared" si="8"/>
        <v>0</v>
      </c>
      <c r="R101">
        <f>(228.1*COS(RAW_GPS__3[[#This Row],[Road Gradient (Radians)]]))</f>
        <v>228.1</v>
      </c>
      <c r="S101">
        <f t="shared" si="5"/>
        <v>9834.2255676908753</v>
      </c>
      <c r="T101">
        <f t="shared" si="6"/>
        <v>0</v>
      </c>
      <c r="U101">
        <f t="shared" si="9"/>
        <v>7550.2819742399779</v>
      </c>
      <c r="V101">
        <f>(RAW_GPS__3[[#This Row],[Power- Rolling Resistance  (Watts)]]+RAW_GPS__3[[#This Row],[Power- Air Drag (Watts)]]+RAW_GPS__3[[#This Row],[Power-Road Gradient (Watts)]]+RAW_GPS__3[[#This Row],[Power- Inertia (Watts)]])</f>
        <v>17612.607541930854</v>
      </c>
      <c r="X101">
        <f>(IF(RAW_GPS__3[[#This Row],[Total Power (Watts)]]&lt;0,0,RAW_GPS__3[[#This Row],[Total Power (Watts)]]))</f>
        <v>17612.607541930854</v>
      </c>
      <c r="Y101">
        <f>RAW_GPS__3[[#This Row],[Total Power - Without -ve terms (Watts)]]</f>
        <v>17612.607541930854</v>
      </c>
    </row>
    <row r="102" spans="1:25" x14ac:dyDescent="0.3">
      <c r="A102">
        <v>110.05</v>
      </c>
      <c r="B102">
        <v>105.1</v>
      </c>
      <c r="C102">
        <v>40.496673999999999</v>
      </c>
      <c r="D102">
        <v>-3.3820969999999999</v>
      </c>
      <c r="E102">
        <v>596.20000000000005</v>
      </c>
      <c r="G102">
        <v>5</v>
      </c>
      <c r="H102">
        <v>236.2</v>
      </c>
      <c r="I102">
        <v>0.35199999999999998</v>
      </c>
      <c r="J102">
        <v>0</v>
      </c>
      <c r="K102">
        <v>0</v>
      </c>
      <c r="L102">
        <v>0</v>
      </c>
      <c r="N102">
        <f>(RAW_GPS__3[[#This Row],[Altitude (meters)]]-E101)</f>
        <v>-0.39999999999997726</v>
      </c>
      <c r="O102">
        <f>(0.2778*RAW_GPS__3[[#This Row],[Speed (kmph)]])</f>
        <v>29.196779999999997</v>
      </c>
      <c r="P102">
        <f t="shared" si="7"/>
        <v>29.182889999999993</v>
      </c>
      <c r="Q102">
        <f t="shared" si="8"/>
        <v>-1.3705803405581427E-2</v>
      </c>
      <c r="R102">
        <f>(228.1*COS(RAW_GPS__3[[#This Row],[Road Gradient (Radians)]]))</f>
        <v>228.07857615156445</v>
      </c>
      <c r="S102">
        <f t="shared" si="5"/>
        <v>9806.2078479003467</v>
      </c>
      <c r="T102">
        <f t="shared" si="6"/>
        <v>-6084.5233764939976</v>
      </c>
      <c r="U102">
        <f t="shared" si="9"/>
        <v>-1508.6209800241882</v>
      </c>
      <c r="V102">
        <f>(RAW_GPS__3[[#This Row],[Power- Rolling Resistance  (Watts)]]+RAW_GPS__3[[#This Row],[Power- Air Drag (Watts)]]+RAW_GPS__3[[#This Row],[Power-Road Gradient (Watts)]]+RAW_GPS__3[[#This Row],[Power- Inertia (Watts)]])</f>
        <v>2441.1420675337263</v>
      </c>
      <c r="X102">
        <f>(IF(RAW_GPS__3[[#This Row],[Total Power (Watts)]]&lt;0,0,RAW_GPS__3[[#This Row],[Total Power (Watts)]]))</f>
        <v>2441.1420675337263</v>
      </c>
      <c r="Y102">
        <f>RAW_GPS__3[[#This Row],[Total Power - Without -ve terms (Watts)]]</f>
        <v>2441.1420675337263</v>
      </c>
    </row>
    <row r="103" spans="1:25" x14ac:dyDescent="0.3">
      <c r="A103">
        <v>111.07</v>
      </c>
      <c r="B103">
        <v>104.3</v>
      </c>
      <c r="C103">
        <v>40.496524999999998</v>
      </c>
      <c r="D103">
        <v>-3.3823799999999999</v>
      </c>
      <c r="E103">
        <v>596.20000000000005</v>
      </c>
      <c r="G103">
        <v>5</v>
      </c>
      <c r="H103">
        <v>235.9</v>
      </c>
      <c r="I103">
        <v>0.35199999999999998</v>
      </c>
      <c r="J103">
        <v>0</v>
      </c>
      <c r="K103">
        <v>0</v>
      </c>
      <c r="L103">
        <v>0</v>
      </c>
      <c r="N103">
        <f>(RAW_GPS__3[[#This Row],[Altitude (meters)]]-E102)</f>
        <v>0</v>
      </c>
      <c r="O103">
        <f>(0.2778*RAW_GPS__3[[#This Row],[Speed (kmph)]])</f>
        <v>28.974539999999998</v>
      </c>
      <c r="P103">
        <f t="shared" si="7"/>
        <v>28.863419999999998</v>
      </c>
      <c r="Q103">
        <f t="shared" si="8"/>
        <v>0</v>
      </c>
      <c r="R103">
        <f>(228.1*COS(RAW_GPS__3[[#This Row],[Road Gradient (Radians)]]))</f>
        <v>228.1</v>
      </c>
      <c r="S103">
        <f t="shared" si="5"/>
        <v>9583.9793943748573</v>
      </c>
      <c r="T103">
        <f t="shared" si="6"/>
        <v>0</v>
      </c>
      <c r="U103">
        <f t="shared" si="9"/>
        <v>-11977.101291455963</v>
      </c>
      <c r="V103">
        <f>(RAW_GPS__3[[#This Row],[Power- Rolling Resistance  (Watts)]]+RAW_GPS__3[[#This Row],[Power- Air Drag (Watts)]]+RAW_GPS__3[[#This Row],[Power-Road Gradient (Watts)]]+RAW_GPS__3[[#This Row],[Power- Inertia (Watts)]])</f>
        <v>-2165.0218970811056</v>
      </c>
      <c r="X103">
        <f>(IF(RAW_GPS__3[[#This Row],[Total Power (Watts)]]&lt;0,0,RAW_GPS__3[[#This Row],[Total Power (Watts)]]))</f>
        <v>0</v>
      </c>
      <c r="Y103">
        <f>RAW_GPS__3[[#This Row],[Total Power - Without -ve terms (Watts)]]</f>
        <v>0</v>
      </c>
    </row>
    <row r="104" spans="1:25" x14ac:dyDescent="0.3">
      <c r="A104">
        <v>112.06</v>
      </c>
      <c r="B104">
        <v>104.2</v>
      </c>
      <c r="C104">
        <v>40.496375999999998</v>
      </c>
      <c r="D104">
        <v>-3.382657</v>
      </c>
      <c r="E104">
        <v>597</v>
      </c>
      <c r="G104">
        <v>5</v>
      </c>
      <c r="H104">
        <v>235.9</v>
      </c>
      <c r="I104">
        <v>0.35199999999999998</v>
      </c>
      <c r="J104">
        <v>0</v>
      </c>
      <c r="K104">
        <v>0</v>
      </c>
      <c r="L104">
        <v>0</v>
      </c>
      <c r="N104">
        <f>(RAW_GPS__3[[#This Row],[Altitude (meters)]]-E103)</f>
        <v>0.79999999999995453</v>
      </c>
      <c r="O104">
        <f>(0.2778*RAW_GPS__3[[#This Row],[Speed (kmph)]])</f>
        <v>28.946760000000001</v>
      </c>
      <c r="P104">
        <f t="shared" si="7"/>
        <v>28.932870000000001</v>
      </c>
      <c r="Q104">
        <f t="shared" si="8"/>
        <v>2.7643169090120989E-2</v>
      </c>
      <c r="R104">
        <f>(228.1*COS(RAW_GPS__3[[#This Row],[Road Gradient (Radians)]]))</f>
        <v>228.0128548353685</v>
      </c>
      <c r="S104">
        <f t="shared" si="5"/>
        <v>9556.439240570724</v>
      </c>
      <c r="T104">
        <f t="shared" si="6"/>
        <v>12165.590229737214</v>
      </c>
      <c r="U104">
        <f t="shared" si="9"/>
        <v>-1495.7022466078042</v>
      </c>
      <c r="V104">
        <f>(RAW_GPS__3[[#This Row],[Power- Rolling Resistance  (Watts)]]+RAW_GPS__3[[#This Row],[Power- Air Drag (Watts)]]+RAW_GPS__3[[#This Row],[Power-Road Gradient (Watts)]]+RAW_GPS__3[[#This Row],[Power- Inertia (Watts)]])</f>
        <v>20454.340078535501</v>
      </c>
      <c r="X104">
        <f>(IF(RAW_GPS__3[[#This Row],[Total Power (Watts)]]&lt;0,0,RAW_GPS__3[[#This Row],[Total Power (Watts)]]))</f>
        <v>20454.340078535501</v>
      </c>
      <c r="Y104">
        <f>RAW_GPS__3[[#This Row],[Total Power - Without -ve terms (Watts)]]</f>
        <v>20454.340078535501</v>
      </c>
    </row>
    <row r="105" spans="1:25" x14ac:dyDescent="0.3">
      <c r="A105">
        <v>113.06</v>
      </c>
      <c r="B105">
        <v>104.5</v>
      </c>
      <c r="C105">
        <v>40.496226999999998</v>
      </c>
      <c r="D105">
        <v>-3.3829349999999998</v>
      </c>
      <c r="E105">
        <v>598.9</v>
      </c>
      <c r="G105">
        <v>5</v>
      </c>
      <c r="H105">
        <v>235.9</v>
      </c>
      <c r="I105">
        <v>0</v>
      </c>
      <c r="J105">
        <v>0</v>
      </c>
      <c r="K105">
        <v>0</v>
      </c>
      <c r="L105">
        <v>0</v>
      </c>
      <c r="N105">
        <f>(RAW_GPS__3[[#This Row],[Altitude (meters)]]-E104)</f>
        <v>1.8999999999999773</v>
      </c>
      <c r="O105">
        <f>(0.2778*RAW_GPS__3[[#This Row],[Speed (kmph)]])</f>
        <v>29.030099999999997</v>
      </c>
      <c r="P105">
        <f t="shared" si="7"/>
        <v>29.071769999999994</v>
      </c>
      <c r="Q105">
        <f t="shared" si="8"/>
        <v>6.5262683664658275E-2</v>
      </c>
      <c r="R105">
        <f>(228.1*COS(RAW_GPS__3[[#This Row],[Road Gradient (Radians)]]))</f>
        <v>227.61440859089882</v>
      </c>
      <c r="S105">
        <f t="shared" si="5"/>
        <v>9639.2183331555116</v>
      </c>
      <c r="T105">
        <f t="shared" si="6"/>
        <v>28787.624524726154</v>
      </c>
      <c r="U105">
        <f t="shared" si="9"/>
        <v>4500.0254732397943</v>
      </c>
      <c r="V105">
        <f>(RAW_GPS__3[[#This Row],[Power- Rolling Resistance  (Watts)]]+RAW_GPS__3[[#This Row],[Power- Air Drag (Watts)]]+RAW_GPS__3[[#This Row],[Power-Road Gradient (Watts)]]+RAW_GPS__3[[#This Row],[Power- Inertia (Watts)]])</f>
        <v>43154.482739712359</v>
      </c>
      <c r="X105">
        <f>(IF(RAW_GPS__3[[#This Row],[Total Power (Watts)]]&lt;0,0,RAW_GPS__3[[#This Row],[Total Power (Watts)]]))</f>
        <v>43154.482739712359</v>
      </c>
      <c r="Y105">
        <f>RAW_GPS__3[[#This Row],[Total Power - Without -ve terms (Watts)]]</f>
        <v>43154.482739712359</v>
      </c>
    </row>
    <row r="106" spans="1:25" x14ac:dyDescent="0.3">
      <c r="A106">
        <v>114.07</v>
      </c>
      <c r="B106">
        <v>104.6</v>
      </c>
      <c r="C106">
        <v>40.496077999999997</v>
      </c>
      <c r="D106">
        <v>-3.3832200000000001</v>
      </c>
      <c r="E106">
        <v>597.29999999999995</v>
      </c>
      <c r="G106">
        <v>5</v>
      </c>
      <c r="H106">
        <v>235.2</v>
      </c>
      <c r="I106">
        <v>0.70299999999999996</v>
      </c>
      <c r="J106">
        <v>0</v>
      </c>
      <c r="K106">
        <v>0</v>
      </c>
      <c r="L106">
        <v>0</v>
      </c>
      <c r="N106">
        <f>(RAW_GPS__3[[#This Row],[Altitude (meters)]]-E105)</f>
        <v>-1.6000000000000227</v>
      </c>
      <c r="O106">
        <f>(0.2778*RAW_GPS__3[[#This Row],[Speed (kmph)]])</f>
        <v>29.057879999999997</v>
      </c>
      <c r="P106">
        <f t="shared" si="7"/>
        <v>29.071769999999997</v>
      </c>
      <c r="Q106">
        <f t="shared" si="8"/>
        <v>-5.4980741499648676E-2</v>
      </c>
      <c r="R106">
        <f>(228.1*COS(RAW_GPS__3[[#This Row],[Road Gradient (Radians)]]))</f>
        <v>227.75532715378426</v>
      </c>
      <c r="S106">
        <f t="shared" si="5"/>
        <v>9666.9172194938074</v>
      </c>
      <c r="T106">
        <f t="shared" si="6"/>
        <v>-24280.431392292518</v>
      </c>
      <c r="U106">
        <f t="shared" si="9"/>
        <v>1501.4439059039953</v>
      </c>
      <c r="V106">
        <f>(RAW_GPS__3[[#This Row],[Power- Rolling Resistance  (Watts)]]+RAW_GPS__3[[#This Row],[Power- Air Drag (Watts)]]+RAW_GPS__3[[#This Row],[Power-Road Gradient (Watts)]]+RAW_GPS__3[[#This Row],[Power- Inertia (Watts)]])</f>
        <v>-12884.314939740931</v>
      </c>
      <c r="X106">
        <f>(IF(RAW_GPS__3[[#This Row],[Total Power (Watts)]]&lt;0,0,RAW_GPS__3[[#This Row],[Total Power (Watts)]]))</f>
        <v>0</v>
      </c>
      <c r="Y106">
        <f>RAW_GPS__3[[#This Row],[Total Power - Without -ve terms (Watts)]]</f>
        <v>0</v>
      </c>
    </row>
    <row r="107" spans="1:25" x14ac:dyDescent="0.3">
      <c r="A107">
        <v>115.09</v>
      </c>
      <c r="B107">
        <v>105.2</v>
      </c>
      <c r="C107">
        <v>40.495925999999997</v>
      </c>
      <c r="D107">
        <v>-3.383502</v>
      </c>
      <c r="E107">
        <v>597.5</v>
      </c>
      <c r="G107">
        <v>5</v>
      </c>
      <c r="H107">
        <v>234.5</v>
      </c>
      <c r="I107">
        <v>1.4059999999999999</v>
      </c>
      <c r="J107">
        <v>0</v>
      </c>
      <c r="K107">
        <v>0</v>
      </c>
      <c r="L107">
        <v>0</v>
      </c>
      <c r="N107">
        <f>(RAW_GPS__3[[#This Row],[Altitude (meters)]]-E106)</f>
        <v>0.20000000000004547</v>
      </c>
      <c r="O107">
        <f>(0.2778*RAW_GPS__3[[#This Row],[Speed (kmph)]])</f>
        <v>29.22456</v>
      </c>
      <c r="P107">
        <f t="shared" si="7"/>
        <v>29.307900000000004</v>
      </c>
      <c r="Q107">
        <f t="shared" si="8"/>
        <v>6.8239926958938322E-3</v>
      </c>
      <c r="R107">
        <f>(228.1*COS(RAW_GPS__3[[#This Row],[Road Gradient (Radians)]]))</f>
        <v>228.09468906836594</v>
      </c>
      <c r="S107">
        <f t="shared" si="5"/>
        <v>9834.2255676908753</v>
      </c>
      <c r="T107">
        <f t="shared" si="6"/>
        <v>3032.3817166334525</v>
      </c>
      <c r="U107">
        <f t="shared" si="9"/>
        <v>9060.3383690881656</v>
      </c>
      <c r="V107">
        <f>(RAW_GPS__3[[#This Row],[Power- Rolling Resistance  (Watts)]]+RAW_GPS__3[[#This Row],[Power- Air Drag (Watts)]]+RAW_GPS__3[[#This Row],[Power-Road Gradient (Watts)]]+RAW_GPS__3[[#This Row],[Power- Inertia (Watts)]])</f>
        <v>22155.040342480861</v>
      </c>
      <c r="X107">
        <f>(IF(RAW_GPS__3[[#This Row],[Total Power (Watts)]]&lt;0,0,RAW_GPS__3[[#This Row],[Total Power (Watts)]]))</f>
        <v>22155.040342480861</v>
      </c>
      <c r="Y107">
        <f>RAW_GPS__3[[#This Row],[Total Power - Without -ve terms (Watts)]]</f>
        <v>22155.040342480861</v>
      </c>
    </row>
    <row r="108" spans="1:25" x14ac:dyDescent="0.3">
      <c r="A108">
        <v>116.06</v>
      </c>
      <c r="B108">
        <v>104.8</v>
      </c>
      <c r="C108">
        <v>40.49577</v>
      </c>
      <c r="D108">
        <v>-3.3837739999999998</v>
      </c>
      <c r="E108">
        <v>597.70000000000005</v>
      </c>
      <c r="G108">
        <v>5</v>
      </c>
      <c r="H108">
        <v>233.8</v>
      </c>
      <c r="I108">
        <v>1.4059999999999999</v>
      </c>
      <c r="J108">
        <v>0</v>
      </c>
      <c r="K108">
        <v>0</v>
      </c>
      <c r="L108">
        <v>0</v>
      </c>
      <c r="N108">
        <f>(RAW_GPS__3[[#This Row],[Altitude (meters)]]-E107)</f>
        <v>0.20000000000004547</v>
      </c>
      <c r="O108">
        <f>(0.2778*RAW_GPS__3[[#This Row],[Speed (kmph)]])</f>
        <v>29.113439999999997</v>
      </c>
      <c r="P108">
        <f t="shared" si="7"/>
        <v>29.057879999999997</v>
      </c>
      <c r="Q108">
        <f t="shared" si="8"/>
        <v>6.8827058918514428E-3</v>
      </c>
      <c r="R108">
        <f>(228.1*COS(RAW_GPS__3[[#This Row],[Road Gradient (Radians)]]))</f>
        <v>228.09459728574109</v>
      </c>
      <c r="S108">
        <f t="shared" si="5"/>
        <v>9722.4740794707504</v>
      </c>
      <c r="T108">
        <f t="shared" si="6"/>
        <v>3046.8425543646558</v>
      </c>
      <c r="U108">
        <f t="shared" si="9"/>
        <v>-6017.2589422081737</v>
      </c>
      <c r="V108">
        <f>(RAW_GPS__3[[#This Row],[Power- Rolling Resistance  (Watts)]]+RAW_GPS__3[[#This Row],[Power- Air Drag (Watts)]]+RAW_GPS__3[[#This Row],[Power-Road Gradient (Watts)]]+RAW_GPS__3[[#This Row],[Power- Inertia (Watts)]])</f>
        <v>6980.1522889129728</v>
      </c>
      <c r="X108">
        <f>(IF(RAW_GPS__3[[#This Row],[Total Power (Watts)]]&lt;0,0,RAW_GPS__3[[#This Row],[Total Power (Watts)]]))</f>
        <v>6980.1522889129728</v>
      </c>
      <c r="Y108">
        <f>RAW_GPS__3[[#This Row],[Total Power - Without -ve terms (Watts)]]</f>
        <v>6980.1522889129728</v>
      </c>
    </row>
    <row r="109" spans="1:25" x14ac:dyDescent="0.3">
      <c r="A109">
        <v>117.06</v>
      </c>
      <c r="B109">
        <v>105.2</v>
      </c>
      <c r="C109">
        <v>40.495617000000003</v>
      </c>
      <c r="D109">
        <v>-3.3840539999999999</v>
      </c>
      <c r="E109">
        <v>597.79999999999995</v>
      </c>
      <c r="G109">
        <v>5</v>
      </c>
      <c r="H109">
        <v>234.8</v>
      </c>
      <c r="I109">
        <v>1.0549999999999999</v>
      </c>
      <c r="J109">
        <v>0</v>
      </c>
      <c r="K109">
        <v>0</v>
      </c>
      <c r="L109">
        <v>0</v>
      </c>
      <c r="N109">
        <f>(RAW_GPS__3[[#This Row],[Altitude (meters)]]-E108)</f>
        <v>9.9999999999909051E-2</v>
      </c>
      <c r="O109">
        <f>(0.2778*RAW_GPS__3[[#This Row],[Speed (kmph)]])</f>
        <v>29.22456</v>
      </c>
      <c r="P109">
        <f t="shared" si="7"/>
        <v>29.280120000000004</v>
      </c>
      <c r="Q109">
        <f t="shared" si="8"/>
        <v>3.4152732706203481E-3</v>
      </c>
      <c r="R109">
        <f>(228.1*COS(RAW_GPS__3[[#This Row],[Road Gradient (Radians)]]))</f>
        <v>228.09866971165599</v>
      </c>
      <c r="S109">
        <f t="shared" si="5"/>
        <v>9834.2255676908753</v>
      </c>
      <c r="T109">
        <f t="shared" si="6"/>
        <v>1517.655854799568</v>
      </c>
      <c r="U109">
        <f t="shared" si="9"/>
        <v>6040.225579392175</v>
      </c>
      <c r="V109">
        <f>(RAW_GPS__3[[#This Row],[Power- Rolling Resistance  (Watts)]]+RAW_GPS__3[[#This Row],[Power- Air Drag (Watts)]]+RAW_GPS__3[[#This Row],[Power-Road Gradient (Watts)]]+RAW_GPS__3[[#This Row],[Power- Inertia (Watts)]])</f>
        <v>17620.205671594274</v>
      </c>
      <c r="X109">
        <f>(IF(RAW_GPS__3[[#This Row],[Total Power (Watts)]]&lt;0,0,RAW_GPS__3[[#This Row],[Total Power (Watts)]]))</f>
        <v>17620.205671594274</v>
      </c>
      <c r="Y109">
        <f>RAW_GPS__3[[#This Row],[Total Power - Without -ve terms (Watts)]]</f>
        <v>17620.205671594274</v>
      </c>
    </row>
    <row r="110" spans="1:25" x14ac:dyDescent="0.3">
      <c r="A110">
        <v>118.06</v>
      </c>
      <c r="B110">
        <v>105.7</v>
      </c>
      <c r="C110">
        <v>40.495475999999996</v>
      </c>
      <c r="D110">
        <v>-3.38435</v>
      </c>
      <c r="E110">
        <v>598.20000000000005</v>
      </c>
      <c r="G110">
        <v>5</v>
      </c>
      <c r="H110">
        <v>236.6</v>
      </c>
      <c r="I110">
        <v>2.8119999999999998</v>
      </c>
      <c r="J110">
        <v>0</v>
      </c>
      <c r="K110">
        <v>0</v>
      </c>
      <c r="L110">
        <v>0</v>
      </c>
      <c r="N110">
        <f>(RAW_GPS__3[[#This Row],[Altitude (meters)]]-E109)</f>
        <v>0.40000000000009095</v>
      </c>
      <c r="O110">
        <f>(0.2778*RAW_GPS__3[[#This Row],[Speed (kmph)]])</f>
        <v>29.36346</v>
      </c>
      <c r="P110">
        <f t="shared" si="7"/>
        <v>29.43291</v>
      </c>
      <c r="Q110">
        <f t="shared" si="8"/>
        <v>1.3589392853686285E-2</v>
      </c>
      <c r="R110">
        <f>(228.1*COS(RAW_GPS__3[[#This Row],[Road Gradient (Radians)]]))</f>
        <v>228.07893852835736</v>
      </c>
      <c r="S110">
        <f t="shared" si="5"/>
        <v>9975.114924638292</v>
      </c>
      <c r="T110">
        <f t="shared" si="6"/>
        <v>6067.2881480568503</v>
      </c>
      <c r="U110">
        <f t="shared" si="9"/>
        <v>7586.167344839977</v>
      </c>
      <c r="V110">
        <f>(RAW_GPS__3[[#This Row],[Power- Rolling Resistance  (Watts)]]+RAW_GPS__3[[#This Row],[Power- Air Drag (Watts)]]+RAW_GPS__3[[#This Row],[Power-Road Gradient (Watts)]]+RAW_GPS__3[[#This Row],[Power- Inertia (Watts)]])</f>
        <v>23856.649356063477</v>
      </c>
      <c r="X110">
        <f>(IF(RAW_GPS__3[[#This Row],[Total Power (Watts)]]&lt;0,0,RAW_GPS__3[[#This Row],[Total Power (Watts)]]))</f>
        <v>23856.649356063477</v>
      </c>
      <c r="Y110">
        <f>RAW_GPS__3[[#This Row],[Total Power - Without -ve terms (Watts)]]</f>
        <v>23856.649356063477</v>
      </c>
    </row>
    <row r="111" spans="1:25" x14ac:dyDescent="0.3">
      <c r="A111">
        <v>119.1</v>
      </c>
      <c r="B111">
        <v>105.7</v>
      </c>
      <c r="C111">
        <v>40.495331</v>
      </c>
      <c r="D111">
        <v>-3.384639</v>
      </c>
      <c r="E111">
        <v>598.29999999999995</v>
      </c>
      <c r="G111">
        <v>5</v>
      </c>
      <c r="H111">
        <v>236.6</v>
      </c>
      <c r="I111">
        <v>1.758</v>
      </c>
      <c r="J111">
        <v>0</v>
      </c>
      <c r="K111">
        <v>0</v>
      </c>
      <c r="L111">
        <v>0</v>
      </c>
      <c r="N111">
        <f>(RAW_GPS__3[[#This Row],[Altitude (meters)]]-E110)</f>
        <v>9.9999999999909051E-2</v>
      </c>
      <c r="O111">
        <f>(0.2778*RAW_GPS__3[[#This Row],[Speed (kmph)]])</f>
        <v>29.36346</v>
      </c>
      <c r="P111">
        <f t="shared" si="7"/>
        <v>29.36346</v>
      </c>
      <c r="Q111">
        <f t="shared" si="8"/>
        <v>3.4055800440557387E-3</v>
      </c>
      <c r="R111">
        <f>(228.1*COS(RAW_GPS__3[[#This Row],[Road Gradient (Radians)]]))</f>
        <v>228.0986772521799</v>
      </c>
      <c r="S111">
        <f t="shared" si="5"/>
        <v>9975.114924638292</v>
      </c>
      <c r="T111">
        <f t="shared" si="6"/>
        <v>1520.5411823563645</v>
      </c>
      <c r="U111">
        <f t="shared" si="9"/>
        <v>0</v>
      </c>
      <c r="V111">
        <f>(RAW_GPS__3[[#This Row],[Power- Rolling Resistance  (Watts)]]+RAW_GPS__3[[#This Row],[Power- Air Drag (Watts)]]+RAW_GPS__3[[#This Row],[Power-Road Gradient (Watts)]]+RAW_GPS__3[[#This Row],[Power- Inertia (Watts)]])</f>
        <v>11723.754784246836</v>
      </c>
      <c r="X111">
        <f>(IF(RAW_GPS__3[[#This Row],[Total Power (Watts)]]&lt;0,0,RAW_GPS__3[[#This Row],[Total Power (Watts)]]))</f>
        <v>11723.754784246836</v>
      </c>
      <c r="Y111">
        <f>RAW_GPS__3[[#This Row],[Total Power - Without -ve terms (Watts)]]</f>
        <v>11723.754784246836</v>
      </c>
    </row>
    <row r="112" spans="1:25" x14ac:dyDescent="0.3">
      <c r="A112">
        <v>120.06</v>
      </c>
      <c r="B112">
        <v>105.9</v>
      </c>
      <c r="C112">
        <v>40.495159000000001</v>
      </c>
      <c r="D112">
        <v>-3.3849309999999999</v>
      </c>
      <c r="E112">
        <v>598.79999999999995</v>
      </c>
      <c r="G112">
        <v>5</v>
      </c>
      <c r="H112">
        <v>234.1</v>
      </c>
      <c r="I112">
        <v>2.4609999999999999</v>
      </c>
      <c r="J112">
        <v>0</v>
      </c>
      <c r="K112">
        <v>0</v>
      </c>
      <c r="L112">
        <v>0</v>
      </c>
      <c r="N112">
        <f>(RAW_GPS__3[[#This Row],[Altitude (meters)]]-E111)</f>
        <v>0.5</v>
      </c>
      <c r="O112">
        <f>(0.2778*RAW_GPS__3[[#This Row],[Speed (kmph)]])</f>
        <v>29.41902</v>
      </c>
      <c r="P112">
        <f t="shared" si="7"/>
        <v>29.4468</v>
      </c>
      <c r="Q112">
        <f t="shared" si="8"/>
        <v>1.6978142147588075E-2</v>
      </c>
      <c r="R112">
        <f>(228.1*COS(RAW_GPS__3[[#This Row],[Road Gradient (Radians)]]))</f>
        <v>228.06712504342036</v>
      </c>
      <c r="S112">
        <f t="shared" si="5"/>
        <v>10031.845300524697</v>
      </c>
      <c r="T112">
        <f t="shared" si="6"/>
        <v>7594.4828802510165</v>
      </c>
      <c r="U112">
        <f t="shared" si="9"/>
        <v>3040.208597231991</v>
      </c>
      <c r="V112">
        <f>(RAW_GPS__3[[#This Row],[Power- Rolling Resistance  (Watts)]]+RAW_GPS__3[[#This Row],[Power- Air Drag (Watts)]]+RAW_GPS__3[[#This Row],[Power-Road Gradient (Watts)]]+RAW_GPS__3[[#This Row],[Power- Inertia (Watts)]])</f>
        <v>20894.603903051124</v>
      </c>
      <c r="X112">
        <f>(IF(RAW_GPS__3[[#This Row],[Total Power (Watts)]]&lt;0,0,RAW_GPS__3[[#This Row],[Total Power (Watts)]]))</f>
        <v>20894.603903051124</v>
      </c>
      <c r="Y112">
        <f>RAW_GPS__3[[#This Row],[Total Power - Without -ve terms (Watts)]]</f>
        <v>20894.603903051124</v>
      </c>
    </row>
    <row r="113" spans="1:25" x14ac:dyDescent="0.3">
      <c r="A113">
        <v>121.07</v>
      </c>
      <c r="B113">
        <v>106.3</v>
      </c>
      <c r="C113">
        <v>40.494995000000003</v>
      </c>
      <c r="D113">
        <v>-3.385205</v>
      </c>
      <c r="E113">
        <v>599</v>
      </c>
      <c r="G113">
        <v>5</v>
      </c>
      <c r="H113">
        <v>232</v>
      </c>
      <c r="I113">
        <v>4.57</v>
      </c>
      <c r="J113">
        <v>0</v>
      </c>
      <c r="K113">
        <v>0</v>
      </c>
      <c r="L113">
        <v>0</v>
      </c>
      <c r="N113">
        <f>(RAW_GPS__3[[#This Row],[Altitude (meters)]]-E112)</f>
        <v>0.20000000000004547</v>
      </c>
      <c r="O113">
        <f>(0.2778*RAW_GPS__3[[#This Row],[Speed (kmph)]])</f>
        <v>29.530139999999999</v>
      </c>
      <c r="P113">
        <f t="shared" si="7"/>
        <v>29.585699999999999</v>
      </c>
      <c r="Q113">
        <f t="shared" si="8"/>
        <v>6.7599196083431273E-3</v>
      </c>
      <c r="R113">
        <f>(228.1*COS(RAW_GPS__3[[#This Row],[Road Gradient (Radians)]]))</f>
        <v>228.09478833252595</v>
      </c>
      <c r="S113">
        <f t="shared" si="5"/>
        <v>10145.95051044066</v>
      </c>
      <c r="T113">
        <f t="shared" si="6"/>
        <v>3035.3196610023574</v>
      </c>
      <c r="U113">
        <f t="shared" si="9"/>
        <v>6103.3838316479814</v>
      </c>
      <c r="V113">
        <f>(RAW_GPS__3[[#This Row],[Power- Rolling Resistance  (Watts)]]+RAW_GPS__3[[#This Row],[Power- Air Drag (Watts)]]+RAW_GPS__3[[#This Row],[Power-Road Gradient (Watts)]]+RAW_GPS__3[[#This Row],[Power- Inertia (Watts)]])</f>
        <v>19512.748791423524</v>
      </c>
      <c r="X113">
        <f>(IF(RAW_GPS__3[[#This Row],[Total Power (Watts)]]&lt;0,0,RAW_GPS__3[[#This Row],[Total Power (Watts)]]))</f>
        <v>19512.748791423524</v>
      </c>
      <c r="Y113">
        <f>RAW_GPS__3[[#This Row],[Total Power - Without -ve terms (Watts)]]</f>
        <v>19512.748791423524</v>
      </c>
    </row>
    <row r="114" spans="1:25" x14ac:dyDescent="0.3">
      <c r="A114">
        <v>122.14</v>
      </c>
      <c r="B114">
        <v>105.8</v>
      </c>
      <c r="C114">
        <v>40.494830999999998</v>
      </c>
      <c r="D114">
        <v>-3.3854739999999999</v>
      </c>
      <c r="E114">
        <v>599.20000000000005</v>
      </c>
      <c r="G114">
        <v>5</v>
      </c>
      <c r="H114">
        <v>231.7</v>
      </c>
      <c r="I114">
        <v>2.4609999999999999</v>
      </c>
      <c r="J114">
        <v>0</v>
      </c>
      <c r="K114">
        <v>0</v>
      </c>
      <c r="L114">
        <v>0</v>
      </c>
      <c r="N114">
        <f>(RAW_GPS__3[[#This Row],[Altitude (meters)]]-E113)</f>
        <v>0.20000000000004547</v>
      </c>
      <c r="O114">
        <f>(0.2778*RAW_GPS__3[[#This Row],[Speed (kmph)]])</f>
        <v>29.39124</v>
      </c>
      <c r="P114">
        <f t="shared" si="7"/>
        <v>29.32179</v>
      </c>
      <c r="Q114">
        <f t="shared" si="8"/>
        <v>6.8207602084469588E-3</v>
      </c>
      <c r="R114">
        <f>(228.1*COS(RAW_GPS__3[[#This Row],[Road Gradient (Radians)]]))</f>
        <v>228.09469409867236</v>
      </c>
      <c r="S114">
        <f t="shared" si="5"/>
        <v>10003.453302392934</v>
      </c>
      <c r="T114">
        <f t="shared" si="6"/>
        <v>3048.2320768941499</v>
      </c>
      <c r="U114">
        <f t="shared" si="9"/>
        <v>-7593.3444189599777</v>
      </c>
      <c r="V114">
        <f>(RAW_GPS__3[[#This Row],[Power- Rolling Resistance  (Watts)]]+RAW_GPS__3[[#This Row],[Power- Air Drag (Watts)]]+RAW_GPS__3[[#This Row],[Power-Road Gradient (Watts)]]+RAW_GPS__3[[#This Row],[Power- Inertia (Watts)]])</f>
        <v>5686.4356544257789</v>
      </c>
      <c r="X114">
        <f>(IF(RAW_GPS__3[[#This Row],[Total Power (Watts)]]&lt;0,0,RAW_GPS__3[[#This Row],[Total Power (Watts)]]))</f>
        <v>5686.4356544257789</v>
      </c>
      <c r="Y114">
        <f>RAW_GPS__3[[#This Row],[Total Power - Without -ve terms (Watts)]]</f>
        <v>5686.4356544257789</v>
      </c>
    </row>
    <row r="115" spans="1:25" x14ac:dyDescent="0.3">
      <c r="A115">
        <v>123.07</v>
      </c>
      <c r="B115">
        <v>107.6</v>
      </c>
      <c r="C115">
        <v>40.494675000000001</v>
      </c>
      <c r="D115">
        <v>-3.385751</v>
      </c>
      <c r="E115">
        <v>599.1</v>
      </c>
      <c r="G115">
        <v>5</v>
      </c>
      <c r="H115">
        <v>232</v>
      </c>
      <c r="I115">
        <v>0.35199999999999998</v>
      </c>
      <c r="J115">
        <v>0</v>
      </c>
      <c r="K115">
        <v>0</v>
      </c>
      <c r="L115">
        <v>0</v>
      </c>
      <c r="N115">
        <f>(RAW_GPS__3[[#This Row],[Altitude (meters)]]-E114)</f>
        <v>-0.10000000000002274</v>
      </c>
      <c r="O115">
        <f>(0.2778*RAW_GPS__3[[#This Row],[Speed (kmph)]])</f>
        <v>29.891279999999998</v>
      </c>
      <c r="P115">
        <f t="shared" si="7"/>
        <v>30.141299999999998</v>
      </c>
      <c r="Q115">
        <f t="shared" si="8"/>
        <v>-3.3176947608918425E-3</v>
      </c>
      <c r="R115">
        <f>(228.1*COS(RAW_GPS__3[[#This Row],[Road Gradient (Radians)]]))</f>
        <v>228.09874464156454</v>
      </c>
      <c r="S115">
        <f t="shared" si="5"/>
        <v>10522.762296242281</v>
      </c>
      <c r="T115">
        <f t="shared" si="6"/>
        <v>-1507.9288438587464</v>
      </c>
      <c r="U115">
        <f t="shared" si="9"/>
        <v>27801.114311231915</v>
      </c>
      <c r="V115">
        <f>(RAW_GPS__3[[#This Row],[Power- Rolling Resistance  (Watts)]]+RAW_GPS__3[[#This Row],[Power- Air Drag (Watts)]]+RAW_GPS__3[[#This Row],[Power-Road Gradient (Watts)]]+RAW_GPS__3[[#This Row],[Power- Inertia (Watts)]])</f>
        <v>37044.046508257015</v>
      </c>
      <c r="X115">
        <f>(IF(RAW_GPS__3[[#This Row],[Total Power (Watts)]]&lt;0,0,RAW_GPS__3[[#This Row],[Total Power (Watts)]]))</f>
        <v>37044.046508257015</v>
      </c>
      <c r="Y115">
        <f>RAW_GPS__3[[#This Row],[Total Power - Without -ve terms (Watts)]]</f>
        <v>37044.046508257015</v>
      </c>
    </row>
    <row r="116" spans="1:25" x14ac:dyDescent="0.3">
      <c r="A116">
        <v>124.14</v>
      </c>
      <c r="B116">
        <v>106</v>
      </c>
      <c r="C116">
        <v>40.494506999999999</v>
      </c>
      <c r="D116">
        <v>-3.3860290000000002</v>
      </c>
      <c r="E116">
        <v>599.1</v>
      </c>
      <c r="G116">
        <v>5</v>
      </c>
      <c r="H116">
        <v>231.3</v>
      </c>
      <c r="I116">
        <v>0.70299999999999996</v>
      </c>
      <c r="J116">
        <v>0</v>
      </c>
      <c r="K116">
        <v>0</v>
      </c>
      <c r="L116">
        <v>0</v>
      </c>
      <c r="N116">
        <f>(RAW_GPS__3[[#This Row],[Altitude (meters)]]-E115)</f>
        <v>0</v>
      </c>
      <c r="O116">
        <f>(0.2778*RAW_GPS__3[[#This Row],[Speed (kmph)]])</f>
        <v>29.4468</v>
      </c>
      <c r="P116">
        <f t="shared" si="7"/>
        <v>29.22456</v>
      </c>
      <c r="Q116">
        <f t="shared" si="8"/>
        <v>0</v>
      </c>
      <c r="R116">
        <f>(228.1*COS(RAW_GPS__3[[#This Row],[Road Gradient (Radians)]]))</f>
        <v>228.1</v>
      </c>
      <c r="S116">
        <f t="shared" si="5"/>
        <v>10060.290969714466</v>
      </c>
      <c r="T116">
        <f t="shared" si="6"/>
        <v>0</v>
      </c>
      <c r="U116">
        <f t="shared" si="9"/>
        <v>-24344.635415039927</v>
      </c>
      <c r="V116">
        <f>(RAW_GPS__3[[#This Row],[Power- Rolling Resistance  (Watts)]]+RAW_GPS__3[[#This Row],[Power- Air Drag (Watts)]]+RAW_GPS__3[[#This Row],[Power-Road Gradient (Watts)]]+RAW_GPS__3[[#This Row],[Power- Inertia (Watts)]])</f>
        <v>-14056.244445325461</v>
      </c>
      <c r="X116">
        <f>(IF(RAW_GPS__3[[#This Row],[Total Power (Watts)]]&lt;0,0,RAW_GPS__3[[#This Row],[Total Power (Watts)]]))</f>
        <v>0</v>
      </c>
      <c r="Y116">
        <f>RAW_GPS__3[[#This Row],[Total Power - Without -ve terms (Watts)]]</f>
        <v>0</v>
      </c>
    </row>
    <row r="117" spans="1:25" x14ac:dyDescent="0.3">
      <c r="A117">
        <v>125.08</v>
      </c>
      <c r="B117">
        <v>105.4</v>
      </c>
      <c r="C117">
        <v>40.494343000000001</v>
      </c>
      <c r="D117">
        <v>-3.3862990000000002</v>
      </c>
      <c r="E117">
        <v>598.79999999999995</v>
      </c>
      <c r="G117">
        <v>5</v>
      </c>
      <c r="H117">
        <v>231.7</v>
      </c>
      <c r="I117">
        <v>0.35199999999999998</v>
      </c>
      <c r="J117">
        <v>0</v>
      </c>
      <c r="K117">
        <v>0</v>
      </c>
      <c r="L117">
        <v>0</v>
      </c>
      <c r="N117">
        <f>(RAW_GPS__3[[#This Row],[Altitude (meters)]]-E116)</f>
        <v>-0.30000000000006821</v>
      </c>
      <c r="O117">
        <f>(0.2778*RAW_GPS__3[[#This Row],[Speed (kmph)]])</f>
        <v>29.28012</v>
      </c>
      <c r="P117">
        <f t="shared" si="7"/>
        <v>29.19678</v>
      </c>
      <c r="Q117">
        <f t="shared" si="8"/>
        <v>-1.0274744094696253E-2</v>
      </c>
      <c r="R117">
        <f>(228.1*COS(RAW_GPS__3[[#This Row],[Road Gradient (Radians)]]))</f>
        <v>228.0879598056581</v>
      </c>
      <c r="S117">
        <f t="shared" si="5"/>
        <v>9890.4210068282246</v>
      </c>
      <c r="T117">
        <f t="shared" si="6"/>
        <v>-4574.42941215666</v>
      </c>
      <c r="U117">
        <f t="shared" si="9"/>
        <v>-9077.5633469759723</v>
      </c>
      <c r="V117">
        <f>(RAW_GPS__3[[#This Row],[Power- Rolling Resistance  (Watts)]]+RAW_GPS__3[[#This Row],[Power- Air Drag (Watts)]]+RAW_GPS__3[[#This Row],[Power-Road Gradient (Watts)]]+RAW_GPS__3[[#This Row],[Power- Inertia (Watts)]])</f>
        <v>-3533.4837924987496</v>
      </c>
      <c r="X117">
        <f>(IF(RAW_GPS__3[[#This Row],[Total Power (Watts)]]&lt;0,0,RAW_GPS__3[[#This Row],[Total Power (Watts)]]))</f>
        <v>0</v>
      </c>
      <c r="Y117">
        <f>RAW_GPS__3[[#This Row],[Total Power - Without -ve terms (Watts)]]</f>
        <v>0</v>
      </c>
    </row>
    <row r="118" spans="1:25" x14ac:dyDescent="0.3">
      <c r="A118">
        <v>126.1</v>
      </c>
      <c r="B118">
        <v>106</v>
      </c>
      <c r="C118">
        <v>40.494179000000003</v>
      </c>
      <c r="D118">
        <v>-3.3865590000000001</v>
      </c>
      <c r="E118">
        <v>599.29999999999995</v>
      </c>
      <c r="G118">
        <v>5</v>
      </c>
      <c r="H118">
        <v>231</v>
      </c>
      <c r="I118">
        <v>0.70299999999999996</v>
      </c>
      <c r="J118">
        <v>0</v>
      </c>
      <c r="K118">
        <v>0</v>
      </c>
      <c r="L118">
        <v>0</v>
      </c>
      <c r="N118">
        <f>(RAW_GPS__3[[#This Row],[Altitude (meters)]]-E117)</f>
        <v>0.5</v>
      </c>
      <c r="O118">
        <f>(0.2778*RAW_GPS__3[[#This Row],[Speed (kmph)]])</f>
        <v>29.4468</v>
      </c>
      <c r="P118">
        <f t="shared" si="7"/>
        <v>29.530139999999999</v>
      </c>
      <c r="Q118">
        <f t="shared" si="8"/>
        <v>1.6930235581035704E-2</v>
      </c>
      <c r="R118">
        <f>(228.1*COS(RAW_GPS__3[[#This Row],[Road Gradient (Radians)]]))</f>
        <v>228.06731030123734</v>
      </c>
      <c r="S118">
        <f t="shared" si="5"/>
        <v>10060.290969714466</v>
      </c>
      <c r="T118">
        <f t="shared" si="6"/>
        <v>7580.2070109052365</v>
      </c>
      <c r="U118">
        <f t="shared" si="9"/>
        <v>9129.2382806399728</v>
      </c>
      <c r="V118">
        <f>(RAW_GPS__3[[#This Row],[Power- Rolling Resistance  (Watts)]]+RAW_GPS__3[[#This Row],[Power- Air Drag (Watts)]]+RAW_GPS__3[[#This Row],[Power-Road Gradient (Watts)]]+RAW_GPS__3[[#This Row],[Power- Inertia (Watts)]])</f>
        <v>26997.803571560911</v>
      </c>
      <c r="X118">
        <f>(IF(RAW_GPS__3[[#This Row],[Total Power (Watts)]]&lt;0,0,RAW_GPS__3[[#This Row],[Total Power (Watts)]]))</f>
        <v>26997.803571560911</v>
      </c>
      <c r="Y118">
        <f>RAW_GPS__3[[#This Row],[Total Power - Without -ve terms (Watts)]]</f>
        <v>26997.803571560911</v>
      </c>
    </row>
    <row r="119" spans="1:25" x14ac:dyDescent="0.3">
      <c r="A119">
        <v>127.06</v>
      </c>
      <c r="B119">
        <v>106</v>
      </c>
      <c r="C119">
        <v>40.494007000000003</v>
      </c>
      <c r="D119">
        <v>-3.386819</v>
      </c>
      <c r="E119">
        <v>599</v>
      </c>
      <c r="G119">
        <v>5</v>
      </c>
      <c r="H119">
        <v>230.3</v>
      </c>
      <c r="I119">
        <v>1.4059999999999999</v>
      </c>
      <c r="J119">
        <v>0</v>
      </c>
      <c r="K119">
        <v>0</v>
      </c>
      <c r="L119">
        <v>0</v>
      </c>
      <c r="N119">
        <f>(RAW_GPS__3[[#This Row],[Altitude (meters)]]-E118)</f>
        <v>-0.29999999999995453</v>
      </c>
      <c r="O119">
        <f>(0.2778*RAW_GPS__3[[#This Row],[Speed (kmph)]])</f>
        <v>29.4468</v>
      </c>
      <c r="P119">
        <f t="shared" si="7"/>
        <v>29.4468</v>
      </c>
      <c r="Q119">
        <f t="shared" si="8"/>
        <v>-1.0187511763198443E-2</v>
      </c>
      <c r="R119">
        <f>(228.1*COS(RAW_GPS__3[[#This Row],[Road Gradient (Radians)]]))</f>
        <v>228.08816337796762</v>
      </c>
      <c r="S119">
        <f t="shared" si="5"/>
        <v>10060.290969714466</v>
      </c>
      <c r="T119">
        <f t="shared" si="6"/>
        <v>-4561.4132857209488</v>
      </c>
      <c r="U119">
        <f t="shared" si="9"/>
        <v>0</v>
      </c>
      <c r="V119">
        <f>(RAW_GPS__3[[#This Row],[Power- Rolling Resistance  (Watts)]]+RAW_GPS__3[[#This Row],[Power- Air Drag (Watts)]]+RAW_GPS__3[[#This Row],[Power-Road Gradient (Watts)]]+RAW_GPS__3[[#This Row],[Power- Inertia (Watts)]])</f>
        <v>5726.9658473714853</v>
      </c>
      <c r="X119">
        <f>(IF(RAW_GPS__3[[#This Row],[Total Power (Watts)]]&lt;0,0,RAW_GPS__3[[#This Row],[Total Power (Watts)]]))</f>
        <v>5726.9658473714853</v>
      </c>
      <c r="Y119">
        <f>RAW_GPS__3[[#This Row],[Total Power - Without -ve terms (Watts)]]</f>
        <v>5726.9658473714853</v>
      </c>
    </row>
    <row r="120" spans="1:25" x14ac:dyDescent="0.3">
      <c r="A120">
        <v>128.13999999999999</v>
      </c>
      <c r="B120">
        <v>105.7</v>
      </c>
      <c r="C120">
        <v>40.493850999999999</v>
      </c>
      <c r="D120">
        <v>-3.387076</v>
      </c>
      <c r="E120">
        <v>598.9</v>
      </c>
      <c r="G120">
        <v>5</v>
      </c>
      <c r="H120">
        <v>229.9</v>
      </c>
      <c r="I120">
        <v>1.0549999999999999</v>
      </c>
      <c r="J120">
        <v>0</v>
      </c>
      <c r="K120">
        <v>0</v>
      </c>
      <c r="L120">
        <v>0</v>
      </c>
      <c r="N120">
        <f>(RAW_GPS__3[[#This Row],[Altitude (meters)]]-E119)</f>
        <v>-0.10000000000002274</v>
      </c>
      <c r="O120">
        <f>(0.2778*RAW_GPS__3[[#This Row],[Speed (kmph)]])</f>
        <v>29.36346</v>
      </c>
      <c r="P120">
        <f t="shared" si="7"/>
        <v>29.32179</v>
      </c>
      <c r="Q120">
        <f t="shared" si="8"/>
        <v>-3.4104197697669633E-3</v>
      </c>
      <c r="R120">
        <f>(228.1*COS(RAW_GPS__3[[#This Row],[Road Gradient (Radians)]]))</f>
        <v>228.09867348995488</v>
      </c>
      <c r="S120">
        <f t="shared" si="5"/>
        <v>9975.114924638292</v>
      </c>
      <c r="T120">
        <f t="shared" si="6"/>
        <v>-1522.7020400221625</v>
      </c>
      <c r="U120">
        <f t="shared" si="9"/>
        <v>-4551.7004069039867</v>
      </c>
      <c r="V120">
        <f>(RAW_GPS__3[[#This Row],[Power- Rolling Resistance  (Watts)]]+RAW_GPS__3[[#This Row],[Power- Air Drag (Watts)]]+RAW_GPS__3[[#This Row],[Power-Road Gradient (Watts)]]+RAW_GPS__3[[#This Row],[Power- Inertia (Watts)]])</f>
        <v>4128.8111512020969</v>
      </c>
      <c r="X120">
        <f>(IF(RAW_GPS__3[[#This Row],[Total Power (Watts)]]&lt;0,0,RAW_GPS__3[[#This Row],[Total Power (Watts)]]))</f>
        <v>4128.8111512020969</v>
      </c>
      <c r="Y120">
        <f>RAW_GPS__3[[#This Row],[Total Power - Without -ve terms (Watts)]]</f>
        <v>4128.8111512020969</v>
      </c>
    </row>
    <row r="121" spans="1:25" x14ac:dyDescent="0.3">
      <c r="A121">
        <v>129.07</v>
      </c>
      <c r="B121">
        <v>105.8</v>
      </c>
      <c r="C121">
        <v>40.493675000000003</v>
      </c>
      <c r="D121">
        <v>-3.387337</v>
      </c>
      <c r="E121">
        <v>598.79999999999995</v>
      </c>
      <c r="G121">
        <v>5</v>
      </c>
      <c r="H121">
        <v>229.9</v>
      </c>
      <c r="I121">
        <v>0.35199999999999998</v>
      </c>
      <c r="J121">
        <v>0</v>
      </c>
      <c r="K121">
        <v>0</v>
      </c>
      <c r="L121">
        <v>0</v>
      </c>
      <c r="N121">
        <f>(RAW_GPS__3[[#This Row],[Altitude (meters)]]-E120)</f>
        <v>-0.10000000000002274</v>
      </c>
      <c r="O121">
        <f>(0.2778*RAW_GPS__3[[#This Row],[Speed (kmph)]])</f>
        <v>29.39124</v>
      </c>
      <c r="P121">
        <f t="shared" si="7"/>
        <v>29.40513</v>
      </c>
      <c r="Q121">
        <f t="shared" si="8"/>
        <v>-3.4007540349407957E-3</v>
      </c>
      <c r="R121">
        <f>(228.1*COS(RAW_GPS__3[[#This Row],[Road Gradient (Radians)]]))</f>
        <v>228.09868099842208</v>
      </c>
      <c r="S121">
        <f t="shared" si="5"/>
        <v>10003.453302392934</v>
      </c>
      <c r="T121">
        <f t="shared" si="6"/>
        <v>-1519.8229545170807</v>
      </c>
      <c r="U121">
        <f t="shared" si="9"/>
        <v>1518.6688837919955</v>
      </c>
      <c r="V121">
        <f>(RAW_GPS__3[[#This Row],[Power- Rolling Resistance  (Watts)]]+RAW_GPS__3[[#This Row],[Power- Air Drag (Watts)]]+RAW_GPS__3[[#This Row],[Power-Road Gradient (Watts)]]+RAW_GPS__3[[#This Row],[Power- Inertia (Watts)]])</f>
        <v>10230.397912666273</v>
      </c>
      <c r="X121">
        <f>(IF(RAW_GPS__3[[#This Row],[Total Power (Watts)]]&lt;0,0,RAW_GPS__3[[#This Row],[Total Power (Watts)]]))</f>
        <v>10230.397912666273</v>
      </c>
      <c r="Y121">
        <f>RAW_GPS__3[[#This Row],[Total Power - Without -ve terms (Watts)]]</f>
        <v>10230.397912666273</v>
      </c>
    </row>
    <row r="122" spans="1:25" x14ac:dyDescent="0.3">
      <c r="A122">
        <v>130.07</v>
      </c>
      <c r="B122">
        <v>106.5</v>
      </c>
      <c r="C122">
        <v>40.493518999999999</v>
      </c>
      <c r="D122">
        <v>-3.3876040000000001</v>
      </c>
      <c r="E122">
        <v>598.9</v>
      </c>
      <c r="G122">
        <v>5</v>
      </c>
      <c r="H122">
        <v>229.6</v>
      </c>
      <c r="I122">
        <v>0.35199999999999998</v>
      </c>
      <c r="J122">
        <v>0</v>
      </c>
      <c r="K122">
        <v>0</v>
      </c>
      <c r="L122">
        <v>0</v>
      </c>
      <c r="N122">
        <f>(RAW_GPS__3[[#This Row],[Altitude (meters)]]-E121)</f>
        <v>0.10000000000002274</v>
      </c>
      <c r="O122">
        <f>(0.2778*RAW_GPS__3[[#This Row],[Speed (kmph)]])</f>
        <v>29.585699999999999</v>
      </c>
      <c r="P122">
        <f t="shared" si="7"/>
        <v>29.682929999999999</v>
      </c>
      <c r="Q122">
        <f t="shared" si="8"/>
        <v>3.3689269111052064E-3</v>
      </c>
      <c r="R122">
        <f>(228.1*COS(RAW_GPS__3[[#This Row],[Road Gradient (Radians)]]))</f>
        <v>228.09870557152814</v>
      </c>
      <c r="S122">
        <f t="shared" si="5"/>
        <v>10203.32615536439</v>
      </c>
      <c r="T122">
        <f t="shared" si="6"/>
        <v>1515.5606553704404</v>
      </c>
      <c r="U122">
        <f t="shared" si="9"/>
        <v>10701.017512919969</v>
      </c>
      <c r="V122">
        <f>(RAW_GPS__3[[#This Row],[Power- Rolling Resistance  (Watts)]]+RAW_GPS__3[[#This Row],[Power- Air Drag (Watts)]]+RAW_GPS__3[[#This Row],[Power-Road Gradient (Watts)]]+RAW_GPS__3[[#This Row],[Power- Inertia (Watts)]])</f>
        <v>22648.003029226325</v>
      </c>
      <c r="X122">
        <f>(IF(RAW_GPS__3[[#This Row],[Total Power (Watts)]]&lt;0,0,RAW_GPS__3[[#This Row],[Total Power (Watts)]]))</f>
        <v>22648.003029226325</v>
      </c>
      <c r="Y122">
        <f>RAW_GPS__3[[#This Row],[Total Power - Without -ve terms (Watts)]]</f>
        <v>22648.003029226325</v>
      </c>
    </row>
    <row r="123" spans="1:25" x14ac:dyDescent="0.3">
      <c r="A123">
        <v>131.06</v>
      </c>
      <c r="B123">
        <v>106.5</v>
      </c>
      <c r="C123">
        <v>40.493350999999997</v>
      </c>
      <c r="D123">
        <v>-3.3878699999999999</v>
      </c>
      <c r="E123">
        <v>598.4</v>
      </c>
      <c r="G123">
        <v>5</v>
      </c>
      <c r="H123">
        <v>229.2</v>
      </c>
      <c r="I123">
        <v>0.70299999999999996</v>
      </c>
      <c r="J123">
        <v>0</v>
      </c>
      <c r="K123">
        <v>0</v>
      </c>
      <c r="L123">
        <v>0</v>
      </c>
      <c r="N123">
        <f>(RAW_GPS__3[[#This Row],[Altitude (meters)]]-E122)</f>
        <v>-0.5</v>
      </c>
      <c r="O123">
        <f>(0.2778*RAW_GPS__3[[#This Row],[Speed (kmph)]])</f>
        <v>29.585699999999999</v>
      </c>
      <c r="P123">
        <f t="shared" si="7"/>
        <v>29.585699999999999</v>
      </c>
      <c r="Q123">
        <f t="shared" si="8"/>
        <v>-1.6898447769398899E-2</v>
      </c>
      <c r="R123">
        <f>(228.1*COS(RAW_GPS__3[[#This Row],[Road Gradient (Radians)]]))</f>
        <v>228.06743293789532</v>
      </c>
      <c r="S123">
        <f t="shared" si="5"/>
        <v>10203.32615536439</v>
      </c>
      <c r="T123">
        <f t="shared" si="6"/>
        <v>-7601.6645145488101</v>
      </c>
      <c r="U123">
        <f t="shared" si="9"/>
        <v>0</v>
      </c>
      <c r="V123">
        <f>(RAW_GPS__3[[#This Row],[Power- Rolling Resistance  (Watts)]]+RAW_GPS__3[[#This Row],[Power- Air Drag (Watts)]]+RAW_GPS__3[[#This Row],[Power-Road Gradient (Watts)]]+RAW_GPS__3[[#This Row],[Power- Inertia (Watts)]])</f>
        <v>2829.7290737534759</v>
      </c>
      <c r="X123">
        <f>(IF(RAW_GPS__3[[#This Row],[Total Power (Watts)]]&lt;0,0,RAW_GPS__3[[#This Row],[Total Power (Watts)]]))</f>
        <v>2829.7290737534759</v>
      </c>
      <c r="Y123">
        <f>RAW_GPS__3[[#This Row],[Total Power - Without -ve terms (Watts)]]</f>
        <v>2829.7290737534759</v>
      </c>
    </row>
    <row r="124" spans="1:25" x14ac:dyDescent="0.3">
      <c r="A124">
        <v>132.07</v>
      </c>
      <c r="B124">
        <v>107</v>
      </c>
      <c r="C124">
        <v>40.493172000000001</v>
      </c>
      <c r="D124">
        <v>-3.3881260000000002</v>
      </c>
      <c r="E124">
        <v>598.79999999999995</v>
      </c>
      <c r="G124">
        <v>5</v>
      </c>
      <c r="H124">
        <v>228.5</v>
      </c>
      <c r="I124">
        <v>1.0549999999999999</v>
      </c>
      <c r="J124">
        <v>0</v>
      </c>
      <c r="K124">
        <v>0</v>
      </c>
      <c r="L124">
        <v>0</v>
      </c>
      <c r="N124">
        <f>(RAW_GPS__3[[#This Row],[Altitude (meters)]]-E123)</f>
        <v>0.39999999999997726</v>
      </c>
      <c r="O124">
        <f>(0.2778*RAW_GPS__3[[#This Row],[Speed (kmph)]])</f>
        <v>29.724599999999999</v>
      </c>
      <c r="P124">
        <f t="shared" si="7"/>
        <v>29.794049999999999</v>
      </c>
      <c r="Q124">
        <f t="shared" si="8"/>
        <v>1.3424692851788808E-2</v>
      </c>
      <c r="R124">
        <f>(228.1*COS(RAW_GPS__3[[#This Row],[Road Gradient (Radians)]]))</f>
        <v>228.07944594646477</v>
      </c>
      <c r="S124">
        <f t="shared" si="5"/>
        <v>10347.710719597317</v>
      </c>
      <c r="T124">
        <f t="shared" si="6"/>
        <v>6067.4755891222412</v>
      </c>
      <c r="U124">
        <f t="shared" si="9"/>
        <v>7679.4693083999773</v>
      </c>
      <c r="V124">
        <f>(RAW_GPS__3[[#This Row],[Power- Rolling Resistance  (Watts)]]+RAW_GPS__3[[#This Row],[Power- Air Drag (Watts)]]+RAW_GPS__3[[#This Row],[Power-Road Gradient (Watts)]]+RAW_GPS__3[[#This Row],[Power- Inertia (Watts)]])</f>
        <v>24322.735063066</v>
      </c>
      <c r="X124">
        <f>(IF(RAW_GPS__3[[#This Row],[Total Power (Watts)]]&lt;0,0,RAW_GPS__3[[#This Row],[Total Power (Watts)]]))</f>
        <v>24322.735063066</v>
      </c>
      <c r="Y124">
        <f>RAW_GPS__3[[#This Row],[Total Power - Without -ve terms (Watts)]]</f>
        <v>24322.735063066</v>
      </c>
    </row>
    <row r="125" spans="1:25" x14ac:dyDescent="0.3">
      <c r="A125">
        <v>133.07</v>
      </c>
      <c r="B125">
        <v>107.2</v>
      </c>
      <c r="C125">
        <v>40.492995999999998</v>
      </c>
      <c r="D125">
        <v>-3.3883809999999999</v>
      </c>
      <c r="E125">
        <v>598.9</v>
      </c>
      <c r="G125">
        <v>5</v>
      </c>
      <c r="H125">
        <v>228.9</v>
      </c>
      <c r="I125">
        <v>0.35199999999999998</v>
      </c>
      <c r="J125">
        <v>0</v>
      </c>
      <c r="K125">
        <v>0</v>
      </c>
      <c r="L125">
        <v>0</v>
      </c>
      <c r="N125">
        <f>(RAW_GPS__3[[#This Row],[Altitude (meters)]]-E124)</f>
        <v>0.10000000000002274</v>
      </c>
      <c r="O125">
        <f>(0.2778*RAW_GPS__3[[#This Row],[Speed (kmph)]])</f>
        <v>29.780159999999999</v>
      </c>
      <c r="P125">
        <f t="shared" si="7"/>
        <v>29.807939999999999</v>
      </c>
      <c r="Q125">
        <f t="shared" si="8"/>
        <v>3.354798246508551E-3</v>
      </c>
      <c r="R125">
        <f>(228.1*COS(RAW_GPS__3[[#This Row],[Road Gradient (Radians)]]))</f>
        <v>228.09871640594497</v>
      </c>
      <c r="S125">
        <f t="shared" si="5"/>
        <v>10405.843790358527</v>
      </c>
      <c r="T125">
        <f t="shared" si="6"/>
        <v>1519.1243497533228</v>
      </c>
      <c r="U125">
        <f t="shared" si="9"/>
        <v>3077.529382655991</v>
      </c>
      <c r="V125">
        <f>(RAW_GPS__3[[#This Row],[Power- Rolling Resistance  (Watts)]]+RAW_GPS__3[[#This Row],[Power- Air Drag (Watts)]]+RAW_GPS__3[[#This Row],[Power-Road Gradient (Watts)]]+RAW_GPS__3[[#This Row],[Power- Inertia (Watts)]])</f>
        <v>15230.596239173785</v>
      </c>
      <c r="X125">
        <f>(IF(RAW_GPS__3[[#This Row],[Total Power (Watts)]]&lt;0,0,RAW_GPS__3[[#This Row],[Total Power (Watts)]]))</f>
        <v>15230.596239173785</v>
      </c>
      <c r="Y125">
        <f>RAW_GPS__3[[#This Row],[Total Power - Without -ve terms (Watts)]]</f>
        <v>15230.596239173785</v>
      </c>
    </row>
    <row r="126" spans="1:25" x14ac:dyDescent="0.3">
      <c r="A126">
        <v>134.07</v>
      </c>
      <c r="B126">
        <v>107.2</v>
      </c>
      <c r="C126">
        <v>40.492817000000002</v>
      </c>
      <c r="D126">
        <v>-3.388646</v>
      </c>
      <c r="E126">
        <v>598.4</v>
      </c>
      <c r="G126">
        <v>5</v>
      </c>
      <c r="H126">
        <v>228.9</v>
      </c>
      <c r="I126">
        <v>0.35199999999999998</v>
      </c>
      <c r="J126">
        <v>0</v>
      </c>
      <c r="K126">
        <v>0</v>
      </c>
      <c r="L126">
        <v>0</v>
      </c>
      <c r="N126">
        <f>(RAW_GPS__3[[#This Row],[Altitude (meters)]]-E125)</f>
        <v>-0.5</v>
      </c>
      <c r="O126">
        <f>(0.2778*RAW_GPS__3[[#This Row],[Speed (kmph)]])</f>
        <v>29.780159999999999</v>
      </c>
      <c r="P126">
        <f t="shared" si="7"/>
        <v>29.780159999999999</v>
      </c>
      <c r="Q126">
        <f t="shared" si="8"/>
        <v>-1.6788124227612996E-2</v>
      </c>
      <c r="R126">
        <f>(228.1*COS(RAW_GPS__3[[#This Row],[Road Gradient (Radians)]]))</f>
        <v>228.06785677577574</v>
      </c>
      <c r="S126">
        <f t="shared" si="5"/>
        <v>10405.843790358527</v>
      </c>
      <c r="T126">
        <f t="shared" si="6"/>
        <v>-7601.6786413942518</v>
      </c>
      <c r="U126">
        <f t="shared" si="9"/>
        <v>0</v>
      </c>
      <c r="V126">
        <f>(RAW_GPS__3[[#This Row],[Power- Rolling Resistance  (Watts)]]+RAW_GPS__3[[#This Row],[Power- Air Drag (Watts)]]+RAW_GPS__3[[#This Row],[Power-Road Gradient (Watts)]]+RAW_GPS__3[[#This Row],[Power- Inertia (Watts)]])</f>
        <v>3032.2330057400504</v>
      </c>
      <c r="X126">
        <f>(IF(RAW_GPS__3[[#This Row],[Total Power (Watts)]]&lt;0,0,RAW_GPS__3[[#This Row],[Total Power (Watts)]]))</f>
        <v>3032.2330057400504</v>
      </c>
      <c r="Y126">
        <f>RAW_GPS__3[[#This Row],[Total Power - Without -ve terms (Watts)]]</f>
        <v>3032.2330057400504</v>
      </c>
    </row>
    <row r="127" spans="1:25" x14ac:dyDescent="0.3">
      <c r="A127">
        <v>135.07</v>
      </c>
      <c r="B127">
        <v>107.1</v>
      </c>
      <c r="C127">
        <v>40.492645000000003</v>
      </c>
      <c r="D127">
        <v>-3.3889179999999999</v>
      </c>
      <c r="E127">
        <v>598</v>
      </c>
      <c r="G127">
        <v>5</v>
      </c>
      <c r="H127">
        <v>227.8</v>
      </c>
      <c r="I127">
        <v>1.0549999999999999</v>
      </c>
      <c r="J127">
        <v>0</v>
      </c>
      <c r="K127">
        <v>0</v>
      </c>
      <c r="L127">
        <v>0</v>
      </c>
      <c r="N127">
        <f>(RAW_GPS__3[[#This Row],[Altitude (meters)]]-E126)</f>
        <v>-0.39999999999997726</v>
      </c>
      <c r="O127">
        <f>(0.2778*RAW_GPS__3[[#This Row],[Speed (kmph)]])</f>
        <v>29.752379999999999</v>
      </c>
      <c r="P127">
        <f t="shared" si="7"/>
        <v>29.738489999999999</v>
      </c>
      <c r="Q127">
        <f t="shared" si="8"/>
        <v>-1.3449770993655895E-2</v>
      </c>
      <c r="R127">
        <f>(228.1*COS(RAW_GPS__3[[#This Row],[Road Gradient (Radians)]]))</f>
        <v>228.07936908345548</v>
      </c>
      <c r="S127">
        <f t="shared" si="5"/>
        <v>10376.750115363604</v>
      </c>
      <c r="T127">
        <f t="shared" si="6"/>
        <v>-6084.4904495361343</v>
      </c>
      <c r="U127">
        <f t="shared" si="9"/>
        <v>-1537.3292765039953</v>
      </c>
      <c r="V127">
        <f>(RAW_GPS__3[[#This Row],[Power- Rolling Resistance  (Watts)]]+RAW_GPS__3[[#This Row],[Power- Air Drag (Watts)]]+RAW_GPS__3[[#This Row],[Power-Road Gradient (Watts)]]+RAW_GPS__3[[#This Row],[Power- Inertia (Watts)]])</f>
        <v>2983.0097584069308</v>
      </c>
      <c r="X127">
        <f>(IF(RAW_GPS__3[[#This Row],[Total Power (Watts)]]&lt;0,0,RAW_GPS__3[[#This Row],[Total Power (Watts)]]))</f>
        <v>2983.0097584069308</v>
      </c>
      <c r="Y127">
        <f>RAW_GPS__3[[#This Row],[Total Power - Without -ve terms (Watts)]]</f>
        <v>2983.0097584069308</v>
      </c>
    </row>
    <row r="128" spans="1:25" x14ac:dyDescent="0.3">
      <c r="A128">
        <v>136.07</v>
      </c>
      <c r="B128">
        <v>104.8</v>
      </c>
      <c r="C128">
        <v>40.492474000000001</v>
      </c>
      <c r="D128">
        <v>-3.3891659999999999</v>
      </c>
      <c r="E128">
        <v>597.29999999999995</v>
      </c>
      <c r="G128">
        <v>5</v>
      </c>
      <c r="H128">
        <v>227.5</v>
      </c>
      <c r="I128">
        <v>1.4059999999999999</v>
      </c>
      <c r="J128">
        <v>0</v>
      </c>
      <c r="K128">
        <v>0</v>
      </c>
      <c r="L128">
        <v>0</v>
      </c>
      <c r="N128">
        <f>(RAW_GPS__3[[#This Row],[Altitude (meters)]]-E127)</f>
        <v>-0.70000000000004547</v>
      </c>
      <c r="O128">
        <f>(0.2778*RAW_GPS__3[[#This Row],[Speed (kmph)]])</f>
        <v>29.113439999999997</v>
      </c>
      <c r="P128">
        <f t="shared" si="7"/>
        <v>28.793969999999995</v>
      </c>
      <c r="Q128">
        <f t="shared" si="8"/>
        <v>-2.4305858036681918E-2</v>
      </c>
      <c r="R128">
        <f>(228.1*COS(RAW_GPS__3[[#This Row],[Road Gradient (Radians)]]))</f>
        <v>228.0326254585141</v>
      </c>
      <c r="S128">
        <f t="shared" si="5"/>
        <v>9722.4740794707504</v>
      </c>
      <c r="T128">
        <f t="shared" si="6"/>
        <v>-10758.765063731995</v>
      </c>
      <c r="U128">
        <f t="shared" si="9"/>
        <v>-34599.238917696086</v>
      </c>
      <c r="V128">
        <f>(RAW_GPS__3[[#This Row],[Power- Rolling Resistance  (Watts)]]+RAW_GPS__3[[#This Row],[Power- Air Drag (Watts)]]+RAW_GPS__3[[#This Row],[Power-Road Gradient (Watts)]]+RAW_GPS__3[[#This Row],[Power- Inertia (Watts)]])</f>
        <v>-35407.49727649882</v>
      </c>
      <c r="X128">
        <f>(IF(RAW_GPS__3[[#This Row],[Total Power (Watts)]]&lt;0,0,RAW_GPS__3[[#This Row],[Total Power (Watts)]]))</f>
        <v>0</v>
      </c>
      <c r="Y128">
        <f>RAW_GPS__3[[#This Row],[Total Power - Without -ve terms (Watts)]]</f>
        <v>0</v>
      </c>
    </row>
    <row r="129" spans="1:25" x14ac:dyDescent="0.3">
      <c r="A129">
        <v>137.09</v>
      </c>
      <c r="B129">
        <v>102</v>
      </c>
      <c r="C129">
        <v>40.492294000000001</v>
      </c>
      <c r="D129">
        <v>-3.3894190000000002</v>
      </c>
      <c r="E129">
        <v>597.29999999999995</v>
      </c>
      <c r="G129">
        <v>5</v>
      </c>
      <c r="H129">
        <v>227.5</v>
      </c>
      <c r="I129">
        <v>0.35199999999999998</v>
      </c>
      <c r="J129">
        <v>0</v>
      </c>
      <c r="K129">
        <v>0</v>
      </c>
      <c r="L129">
        <v>0</v>
      </c>
      <c r="N129">
        <f>(RAW_GPS__3[[#This Row],[Altitude (meters)]]-E128)</f>
        <v>0</v>
      </c>
      <c r="O129">
        <f>(0.2778*RAW_GPS__3[[#This Row],[Speed (kmph)]])</f>
        <v>28.335599999999999</v>
      </c>
      <c r="P129">
        <f t="shared" si="7"/>
        <v>27.946680000000001</v>
      </c>
      <c r="Q129">
        <f t="shared" si="8"/>
        <v>0</v>
      </c>
      <c r="R129">
        <f>(228.1*COS(RAW_GPS__3[[#This Row],[Road Gradient (Radians)]]))</f>
        <v>228.1</v>
      </c>
      <c r="S129">
        <f t="shared" si="5"/>
        <v>8963.8269002169145</v>
      </c>
      <c r="T129">
        <f t="shared" si="6"/>
        <v>0</v>
      </c>
      <c r="U129">
        <f t="shared" si="9"/>
        <v>-40995.447373439878</v>
      </c>
      <c r="V129">
        <f>(RAW_GPS__3[[#This Row],[Power- Rolling Resistance  (Watts)]]+RAW_GPS__3[[#This Row],[Power- Air Drag (Watts)]]+RAW_GPS__3[[#This Row],[Power-Road Gradient (Watts)]]+RAW_GPS__3[[#This Row],[Power- Inertia (Watts)]])</f>
        <v>-31803.520473222961</v>
      </c>
      <c r="X129">
        <f>(IF(RAW_GPS__3[[#This Row],[Total Power (Watts)]]&lt;0,0,RAW_GPS__3[[#This Row],[Total Power (Watts)]]))</f>
        <v>0</v>
      </c>
      <c r="Y129">
        <f>RAW_GPS__3[[#This Row],[Total Power - Without -ve terms (Watts)]]</f>
        <v>0</v>
      </c>
    </row>
    <row r="130" spans="1:25" x14ac:dyDescent="0.3">
      <c r="A130">
        <v>138.07</v>
      </c>
      <c r="B130">
        <v>98.1</v>
      </c>
      <c r="C130">
        <v>40.492119000000002</v>
      </c>
      <c r="D130">
        <v>-3.3896660000000001</v>
      </c>
      <c r="E130">
        <v>596.4</v>
      </c>
      <c r="G130">
        <v>5</v>
      </c>
      <c r="H130">
        <v>227.8</v>
      </c>
      <c r="I130">
        <v>0.35199999999999998</v>
      </c>
      <c r="J130">
        <v>0</v>
      </c>
      <c r="K130">
        <v>0</v>
      </c>
      <c r="L130">
        <v>0</v>
      </c>
      <c r="N130">
        <f>(RAW_GPS__3[[#This Row],[Altitude (meters)]]-E129)</f>
        <v>-0.89999999999997726</v>
      </c>
      <c r="O130">
        <f>(0.2778*RAW_GPS__3[[#This Row],[Speed (kmph)]])</f>
        <v>27.252179999999999</v>
      </c>
      <c r="P130">
        <f t="shared" si="7"/>
        <v>26.710470000000001</v>
      </c>
      <c r="Q130">
        <f t="shared" si="8"/>
        <v>-3.3681909489000302E-2</v>
      </c>
      <c r="R130">
        <f>(228.1*COS(RAW_GPS__3[[#This Row],[Road Gradient (Radians)]]))</f>
        <v>227.97062581102347</v>
      </c>
      <c r="S130">
        <f t="shared" ref="S130:S193" si="10">(0.394*O130*O130*O130)</f>
        <v>7974.4358396740099</v>
      </c>
      <c r="T130">
        <f t="shared" ref="T130:T193" si="11">(15205.5*O130*SIN(Q130))</f>
        <v>-13954.572615145298</v>
      </c>
      <c r="U130">
        <f t="shared" si="9"/>
        <v>-54917.535751416013</v>
      </c>
      <c r="V130">
        <f>(RAW_GPS__3[[#This Row],[Power- Rolling Resistance  (Watts)]]+RAW_GPS__3[[#This Row],[Power- Air Drag (Watts)]]+RAW_GPS__3[[#This Row],[Power-Road Gradient (Watts)]]+RAW_GPS__3[[#This Row],[Power- Inertia (Watts)]])</f>
        <v>-60669.701901076274</v>
      </c>
      <c r="X130">
        <f>(IF(RAW_GPS__3[[#This Row],[Total Power (Watts)]]&lt;0,0,RAW_GPS__3[[#This Row],[Total Power (Watts)]]))</f>
        <v>0</v>
      </c>
      <c r="Y130">
        <f>RAW_GPS__3[[#This Row],[Total Power - Without -ve terms (Watts)]]</f>
        <v>0</v>
      </c>
    </row>
    <row r="131" spans="1:25" x14ac:dyDescent="0.3">
      <c r="A131">
        <v>139.1</v>
      </c>
      <c r="B131">
        <v>94.5</v>
      </c>
      <c r="C131">
        <v>40.491962000000001</v>
      </c>
      <c r="D131">
        <v>-3.3898990000000002</v>
      </c>
      <c r="E131">
        <v>595.1</v>
      </c>
      <c r="G131">
        <v>5</v>
      </c>
      <c r="H131">
        <v>226.8</v>
      </c>
      <c r="I131">
        <v>1.0549999999999999</v>
      </c>
      <c r="J131">
        <v>0</v>
      </c>
      <c r="K131">
        <v>0</v>
      </c>
      <c r="L131">
        <v>0</v>
      </c>
      <c r="N131">
        <f>(RAW_GPS__3[[#This Row],[Altitude (meters)]]-E130)</f>
        <v>-1.2999999999999545</v>
      </c>
      <c r="O131">
        <f>(0.2778*RAW_GPS__3[[#This Row],[Speed (kmph)]])</f>
        <v>26.252099999999999</v>
      </c>
      <c r="P131">
        <f t="shared" si="7"/>
        <v>25.75206</v>
      </c>
      <c r="Q131">
        <f t="shared" si="8"/>
        <v>-5.0438582042427182E-2</v>
      </c>
      <c r="R131">
        <f>(228.1*COS(RAW_GPS__3[[#This Row],[Road Gradient (Radians)]]))</f>
        <v>227.80991254139582</v>
      </c>
      <c r="S131">
        <f t="shared" si="10"/>
        <v>7128.339434022424</v>
      </c>
      <c r="T131">
        <f t="shared" si="11"/>
        <v>-20125.351035472941</v>
      </c>
      <c r="U131">
        <f t="shared" si="9"/>
        <v>-48832.812312480019</v>
      </c>
      <c r="V131">
        <f>(RAW_GPS__3[[#This Row],[Power- Rolling Resistance  (Watts)]]+RAW_GPS__3[[#This Row],[Power- Air Drag (Watts)]]+RAW_GPS__3[[#This Row],[Power-Road Gradient (Watts)]]+RAW_GPS__3[[#This Row],[Power- Inertia (Watts)]])</f>
        <v>-61602.014001389136</v>
      </c>
      <c r="X131">
        <f>(IF(RAW_GPS__3[[#This Row],[Total Power (Watts)]]&lt;0,0,RAW_GPS__3[[#This Row],[Total Power (Watts)]]))</f>
        <v>0</v>
      </c>
      <c r="Y131">
        <f>RAW_GPS__3[[#This Row],[Total Power - Without -ve terms (Watts)]]</f>
        <v>0</v>
      </c>
    </row>
    <row r="132" spans="1:25" x14ac:dyDescent="0.3">
      <c r="A132">
        <v>140.06</v>
      </c>
      <c r="B132">
        <v>94.7</v>
      </c>
      <c r="C132">
        <v>40.491798000000003</v>
      </c>
      <c r="D132">
        <v>-3.3901279999999998</v>
      </c>
      <c r="E132">
        <v>595.9</v>
      </c>
      <c r="G132">
        <v>5</v>
      </c>
      <c r="H132">
        <v>225.7</v>
      </c>
      <c r="I132">
        <v>2.109</v>
      </c>
      <c r="J132">
        <v>0</v>
      </c>
      <c r="K132">
        <v>0</v>
      </c>
      <c r="L132">
        <v>0</v>
      </c>
      <c r="N132">
        <f>(RAW_GPS__3[[#This Row],[Altitude (meters)]]-E131)</f>
        <v>0.79999999999995453</v>
      </c>
      <c r="O132">
        <f>(0.2778*RAW_GPS__3[[#This Row],[Speed (kmph)]])</f>
        <v>26.307659999999998</v>
      </c>
      <c r="P132">
        <f t="shared" ref="P132:P195" si="12">(O132+(0.5*(O132-O131)))</f>
        <v>26.335439999999998</v>
      </c>
      <c r="Q132">
        <f t="shared" ref="Q132:Q195" si="13">(ATAN(N132/P132))</f>
        <v>3.03679779461868E-2</v>
      </c>
      <c r="R132">
        <f>(228.1*COS(RAW_GPS__3[[#This Row],[Road Gradient (Radians)]]))</f>
        <v>227.99482956650218</v>
      </c>
      <c r="S132">
        <f t="shared" si="10"/>
        <v>7173.6945864647923</v>
      </c>
      <c r="T132">
        <f t="shared" si="11"/>
        <v>12145.965611284077</v>
      </c>
      <c r="U132">
        <f t="shared" ref="U132:U195" si="14">(1860*O132*(O132-O131))</f>
        <v>2718.6756766559915</v>
      </c>
      <c r="V132">
        <f>(RAW_GPS__3[[#This Row],[Power- Rolling Resistance  (Watts)]]+RAW_GPS__3[[#This Row],[Power- Air Drag (Watts)]]+RAW_GPS__3[[#This Row],[Power-Road Gradient (Watts)]]+RAW_GPS__3[[#This Row],[Power- Inertia (Watts)]])</f>
        <v>22266.330703971362</v>
      </c>
      <c r="X132">
        <f>(IF(RAW_GPS__3[[#This Row],[Total Power (Watts)]]&lt;0,0,RAW_GPS__3[[#This Row],[Total Power (Watts)]]))</f>
        <v>22266.330703971362</v>
      </c>
      <c r="Y132">
        <f>RAW_GPS__3[[#This Row],[Total Power - Without -ve terms (Watts)]]</f>
        <v>22266.330703971362</v>
      </c>
    </row>
    <row r="133" spans="1:25" x14ac:dyDescent="0.3">
      <c r="A133">
        <v>141.13</v>
      </c>
      <c r="B133">
        <v>94.8</v>
      </c>
      <c r="C133">
        <v>40.491633999999998</v>
      </c>
      <c r="D133">
        <v>-3.3903460000000001</v>
      </c>
      <c r="E133">
        <v>594.5</v>
      </c>
      <c r="G133">
        <v>5</v>
      </c>
      <c r="H133">
        <v>226.1</v>
      </c>
      <c r="I133">
        <v>0.70299999999999996</v>
      </c>
      <c r="J133">
        <v>0</v>
      </c>
      <c r="K133">
        <v>0</v>
      </c>
      <c r="L133">
        <v>0</v>
      </c>
      <c r="N133">
        <f>(RAW_GPS__3[[#This Row],[Altitude (meters)]]-E132)</f>
        <v>-1.3999999999999773</v>
      </c>
      <c r="O133">
        <f>(0.2778*RAW_GPS__3[[#This Row],[Speed (kmph)]])</f>
        <v>26.335439999999998</v>
      </c>
      <c r="P133">
        <f t="shared" si="12"/>
        <v>26.349329999999998</v>
      </c>
      <c r="Q133">
        <f t="shared" si="13"/>
        <v>-5.308236712897306E-2</v>
      </c>
      <c r="R133">
        <f>(228.1*COS(RAW_GPS__3[[#This Row],[Road Gradient (Radians)]]))</f>
        <v>227.77871246794257</v>
      </c>
      <c r="S133">
        <f t="shared" si="10"/>
        <v>7196.4441295437364</v>
      </c>
      <c r="T133">
        <f t="shared" si="11"/>
        <v>-21246.50949936064</v>
      </c>
      <c r="U133">
        <f t="shared" si="14"/>
        <v>1360.7732531519957</v>
      </c>
      <c r="V133">
        <f>(RAW_GPS__3[[#This Row],[Power- Rolling Resistance  (Watts)]]+RAW_GPS__3[[#This Row],[Power- Air Drag (Watts)]]+RAW_GPS__3[[#This Row],[Power-Road Gradient (Watts)]]+RAW_GPS__3[[#This Row],[Power- Inertia (Watts)]])</f>
        <v>-12461.513404196965</v>
      </c>
      <c r="X133">
        <f>(IF(RAW_GPS__3[[#This Row],[Total Power (Watts)]]&lt;0,0,RAW_GPS__3[[#This Row],[Total Power (Watts)]]))</f>
        <v>0</v>
      </c>
      <c r="Y133">
        <f>RAW_GPS__3[[#This Row],[Total Power - Without -ve terms (Watts)]]</f>
        <v>0</v>
      </c>
    </row>
    <row r="134" spans="1:25" x14ac:dyDescent="0.3">
      <c r="A134">
        <v>142.09</v>
      </c>
      <c r="B134">
        <v>95.1</v>
      </c>
      <c r="C134">
        <v>40.491467</v>
      </c>
      <c r="D134">
        <v>-3.3905690000000002</v>
      </c>
      <c r="E134">
        <v>594.4</v>
      </c>
      <c r="G134">
        <v>5</v>
      </c>
      <c r="H134">
        <v>226.4</v>
      </c>
      <c r="I134">
        <v>0.70299999999999996</v>
      </c>
      <c r="J134">
        <v>0</v>
      </c>
      <c r="K134">
        <v>0</v>
      </c>
      <c r="L134">
        <v>0</v>
      </c>
      <c r="N134">
        <f>(RAW_GPS__3[[#This Row],[Altitude (meters)]]-E133)</f>
        <v>-0.10000000000002274</v>
      </c>
      <c r="O134">
        <f>(0.2778*RAW_GPS__3[[#This Row],[Speed (kmph)]])</f>
        <v>26.418779999999998</v>
      </c>
      <c r="P134">
        <f t="shared" si="12"/>
        <v>26.460449999999998</v>
      </c>
      <c r="Q134">
        <f t="shared" si="13"/>
        <v>-3.7792072288765615E-3</v>
      </c>
      <c r="R134">
        <f>(228.1*COS(RAW_GPS__3[[#This Row],[Road Gradient (Radians)]]))</f>
        <v>228.09837109338858</v>
      </c>
      <c r="S134">
        <f t="shared" si="10"/>
        <v>7264.9812343822377</v>
      </c>
      <c r="T134">
        <f t="shared" si="11"/>
        <v>-1518.1445916270109</v>
      </c>
      <c r="U134">
        <f t="shared" si="14"/>
        <v>4095.2384928719871</v>
      </c>
      <c r="V134">
        <f>(RAW_GPS__3[[#This Row],[Power- Rolling Resistance  (Watts)]]+RAW_GPS__3[[#This Row],[Power- Air Drag (Watts)]]+RAW_GPS__3[[#This Row],[Power-Road Gradient (Watts)]]+RAW_GPS__3[[#This Row],[Power- Inertia (Watts)]])</f>
        <v>10070.173506720603</v>
      </c>
      <c r="X134">
        <f>(IF(RAW_GPS__3[[#This Row],[Total Power (Watts)]]&lt;0,0,RAW_GPS__3[[#This Row],[Total Power (Watts)]]))</f>
        <v>10070.173506720603</v>
      </c>
      <c r="Y134">
        <f>RAW_GPS__3[[#This Row],[Total Power - Without -ve terms (Watts)]]</f>
        <v>10070.173506720603</v>
      </c>
    </row>
    <row r="135" spans="1:25" x14ac:dyDescent="0.3">
      <c r="A135">
        <v>143.07</v>
      </c>
      <c r="B135">
        <v>94.7</v>
      </c>
      <c r="C135">
        <v>40.491298999999998</v>
      </c>
      <c r="D135">
        <v>-3.3907889999999998</v>
      </c>
      <c r="E135">
        <v>594.1</v>
      </c>
      <c r="G135">
        <v>5</v>
      </c>
      <c r="H135">
        <v>226.4</v>
      </c>
      <c r="I135">
        <v>0.35199999999999998</v>
      </c>
      <c r="J135">
        <v>0</v>
      </c>
      <c r="K135">
        <v>0</v>
      </c>
      <c r="L135">
        <v>0</v>
      </c>
      <c r="N135">
        <f>(RAW_GPS__3[[#This Row],[Altitude (meters)]]-E134)</f>
        <v>-0.29999999999995453</v>
      </c>
      <c r="O135">
        <f>(0.2778*RAW_GPS__3[[#This Row],[Speed (kmph)]])</f>
        <v>26.307659999999998</v>
      </c>
      <c r="P135">
        <f t="shared" si="12"/>
        <v>26.252099999999999</v>
      </c>
      <c r="Q135">
        <f t="shared" si="13"/>
        <v>-1.1427159803907516E-2</v>
      </c>
      <c r="R135">
        <f>(228.1*COS(RAW_GPS__3[[#This Row],[Road Gradient (Radians)]]))</f>
        <v>228.08510751520205</v>
      </c>
      <c r="S135">
        <f t="shared" si="10"/>
        <v>7173.6945864647923</v>
      </c>
      <c r="T135">
        <f t="shared" si="11"/>
        <v>-4571.005828547517</v>
      </c>
      <c r="U135">
        <f t="shared" si="14"/>
        <v>-5437.3513533119831</v>
      </c>
      <c r="V135">
        <f>(RAW_GPS__3[[#This Row],[Power- Rolling Resistance  (Watts)]]+RAW_GPS__3[[#This Row],[Power- Air Drag (Watts)]]+RAW_GPS__3[[#This Row],[Power-Road Gradient (Watts)]]+RAW_GPS__3[[#This Row],[Power- Inertia (Watts)]])</f>
        <v>-2606.5774878795055</v>
      </c>
      <c r="X135">
        <f>(IF(RAW_GPS__3[[#This Row],[Total Power (Watts)]]&lt;0,0,RAW_GPS__3[[#This Row],[Total Power (Watts)]]))</f>
        <v>0</v>
      </c>
      <c r="Y135">
        <f>RAW_GPS__3[[#This Row],[Total Power - Without -ve terms (Watts)]]</f>
        <v>0</v>
      </c>
    </row>
    <row r="136" spans="1:25" x14ac:dyDescent="0.3">
      <c r="A136">
        <v>144.07</v>
      </c>
      <c r="B136">
        <v>92.7</v>
      </c>
      <c r="C136">
        <v>40.491135</v>
      </c>
      <c r="D136">
        <v>-3.3910170000000002</v>
      </c>
      <c r="E136">
        <v>594.1</v>
      </c>
      <c r="G136">
        <v>5</v>
      </c>
      <c r="H136">
        <v>226.1</v>
      </c>
      <c r="I136">
        <v>0.35199999999999998</v>
      </c>
      <c r="J136">
        <v>0</v>
      </c>
      <c r="K136">
        <v>0</v>
      </c>
      <c r="L136">
        <v>0</v>
      </c>
      <c r="N136">
        <f>(RAW_GPS__3[[#This Row],[Altitude (meters)]]-E135)</f>
        <v>0</v>
      </c>
      <c r="O136">
        <f>(0.2778*RAW_GPS__3[[#This Row],[Speed (kmph)]])</f>
        <v>25.75206</v>
      </c>
      <c r="P136">
        <f t="shared" si="12"/>
        <v>25.474260000000001</v>
      </c>
      <c r="Q136">
        <f t="shared" si="13"/>
        <v>0</v>
      </c>
      <c r="R136">
        <f>(228.1*COS(RAW_GPS__3[[#This Row],[Road Gradient (Radians)]]))</f>
        <v>228.1</v>
      </c>
      <c r="S136">
        <f t="shared" si="10"/>
        <v>6728.7152270562765</v>
      </c>
      <c r="T136">
        <f t="shared" si="11"/>
        <v>0</v>
      </c>
      <c r="U136">
        <f t="shared" si="14"/>
        <v>-26612.590836959916</v>
      </c>
      <c r="V136">
        <f>(RAW_GPS__3[[#This Row],[Power- Rolling Resistance  (Watts)]]+RAW_GPS__3[[#This Row],[Power- Air Drag (Watts)]]+RAW_GPS__3[[#This Row],[Power-Road Gradient (Watts)]]+RAW_GPS__3[[#This Row],[Power- Inertia (Watts)]])</f>
        <v>-19655.775609903641</v>
      </c>
      <c r="X136">
        <f>(IF(RAW_GPS__3[[#This Row],[Total Power (Watts)]]&lt;0,0,RAW_GPS__3[[#This Row],[Total Power (Watts)]]))</f>
        <v>0</v>
      </c>
      <c r="Y136">
        <f>RAW_GPS__3[[#This Row],[Total Power - Without -ve terms (Watts)]]</f>
        <v>0</v>
      </c>
    </row>
    <row r="137" spans="1:25" x14ac:dyDescent="0.3">
      <c r="A137">
        <v>145.1</v>
      </c>
      <c r="B137">
        <v>91.5</v>
      </c>
      <c r="C137">
        <v>40.490977999999998</v>
      </c>
      <c r="D137">
        <v>-3.3912429999999998</v>
      </c>
      <c r="E137">
        <v>593</v>
      </c>
      <c r="G137">
        <v>5</v>
      </c>
      <c r="H137">
        <v>226.1</v>
      </c>
      <c r="I137">
        <v>0.35199999999999998</v>
      </c>
      <c r="J137">
        <v>0</v>
      </c>
      <c r="K137">
        <v>0</v>
      </c>
      <c r="L137">
        <v>0</v>
      </c>
      <c r="N137">
        <f>(RAW_GPS__3[[#This Row],[Altitude (meters)]]-E136)</f>
        <v>-1.1000000000000227</v>
      </c>
      <c r="O137">
        <f>(0.2778*RAW_GPS__3[[#This Row],[Speed (kmph)]])</f>
        <v>25.418699999999998</v>
      </c>
      <c r="P137">
        <f t="shared" si="12"/>
        <v>25.252019999999995</v>
      </c>
      <c r="Q137">
        <f t="shared" si="13"/>
        <v>-4.3533349922860683E-2</v>
      </c>
      <c r="R137">
        <f>(228.1*COS(RAW_GPS__3[[#This Row],[Road Gradient (Radians)]]))</f>
        <v>227.88389198408368</v>
      </c>
      <c r="S137">
        <f t="shared" si="10"/>
        <v>6470.7739467933761</v>
      </c>
      <c r="T137">
        <f t="shared" si="11"/>
        <v>-16820.501666279499</v>
      </c>
      <c r="U137">
        <f t="shared" si="14"/>
        <v>-15760.854767520117</v>
      </c>
      <c r="V137">
        <f>(RAW_GPS__3[[#This Row],[Power- Rolling Resistance  (Watts)]]+RAW_GPS__3[[#This Row],[Power- Air Drag (Watts)]]+RAW_GPS__3[[#This Row],[Power-Road Gradient (Watts)]]+RAW_GPS__3[[#This Row],[Power- Inertia (Watts)]])</f>
        <v>-25882.698595022157</v>
      </c>
      <c r="X137">
        <f>(IF(RAW_GPS__3[[#This Row],[Total Power (Watts)]]&lt;0,0,RAW_GPS__3[[#This Row],[Total Power (Watts)]]))</f>
        <v>0</v>
      </c>
      <c r="Y137">
        <f>RAW_GPS__3[[#This Row],[Total Power - Without -ve terms (Watts)]]</f>
        <v>0</v>
      </c>
    </row>
    <row r="138" spans="1:25" x14ac:dyDescent="0.3">
      <c r="A138">
        <v>146.09</v>
      </c>
      <c r="B138">
        <v>88.7</v>
      </c>
      <c r="C138">
        <v>40.490822000000001</v>
      </c>
      <c r="D138">
        <v>-3.3914580000000001</v>
      </c>
      <c r="E138">
        <v>592.9</v>
      </c>
      <c r="G138">
        <v>5</v>
      </c>
      <c r="H138">
        <v>226.8</v>
      </c>
      <c r="I138">
        <v>0.70299999999999996</v>
      </c>
      <c r="J138">
        <v>0</v>
      </c>
      <c r="K138">
        <v>0</v>
      </c>
      <c r="L138">
        <v>0</v>
      </c>
      <c r="N138">
        <f>(RAW_GPS__3[[#This Row],[Altitude (meters)]]-E137)</f>
        <v>-0.10000000000002274</v>
      </c>
      <c r="O138">
        <f>(0.2778*RAW_GPS__3[[#This Row],[Speed (kmph)]])</f>
        <v>24.64086</v>
      </c>
      <c r="P138">
        <f t="shared" si="12"/>
        <v>24.251940000000001</v>
      </c>
      <c r="Q138">
        <f t="shared" si="13"/>
        <v>-4.1233581009730647E-3</v>
      </c>
      <c r="R138">
        <f>(228.1*COS(RAW_GPS__3[[#This Row],[Road Gradient (Radians)]]))</f>
        <v>228.098060915292</v>
      </c>
      <c r="S138">
        <f t="shared" si="10"/>
        <v>5894.7284784577087</v>
      </c>
      <c r="T138">
        <f t="shared" si="11"/>
        <v>-1544.9214025495774</v>
      </c>
      <c r="U138">
        <f t="shared" si="14"/>
        <v>-35649.962568863892</v>
      </c>
      <c r="V138">
        <f>(RAW_GPS__3[[#This Row],[Power- Rolling Resistance  (Watts)]]+RAW_GPS__3[[#This Row],[Power- Air Drag (Watts)]]+RAW_GPS__3[[#This Row],[Power-Road Gradient (Watts)]]+RAW_GPS__3[[#This Row],[Power- Inertia (Watts)]])</f>
        <v>-31072.05743204047</v>
      </c>
      <c r="X138">
        <f>(IF(RAW_GPS__3[[#This Row],[Total Power (Watts)]]&lt;0,0,RAW_GPS__3[[#This Row],[Total Power (Watts)]]))</f>
        <v>0</v>
      </c>
      <c r="Y138">
        <f>RAW_GPS__3[[#This Row],[Total Power - Without -ve terms (Watts)]]</f>
        <v>0</v>
      </c>
    </row>
    <row r="139" spans="1:25" x14ac:dyDescent="0.3">
      <c r="A139">
        <v>147.05000000000001</v>
      </c>
      <c r="B139">
        <v>87.9</v>
      </c>
      <c r="C139">
        <v>40.490665</v>
      </c>
      <c r="D139">
        <v>-3.3916680000000001</v>
      </c>
      <c r="E139">
        <v>592.70000000000005</v>
      </c>
      <c r="G139">
        <v>5</v>
      </c>
      <c r="H139">
        <v>226.1</v>
      </c>
      <c r="I139">
        <v>0.70299999999999996</v>
      </c>
      <c r="J139">
        <v>0</v>
      </c>
      <c r="K139">
        <v>0</v>
      </c>
      <c r="L139">
        <v>0</v>
      </c>
      <c r="N139">
        <f>(RAW_GPS__3[[#This Row],[Altitude (meters)]]-E138)</f>
        <v>-0.19999999999993179</v>
      </c>
      <c r="O139">
        <f>(0.2778*RAW_GPS__3[[#This Row],[Speed (kmph)]])</f>
        <v>24.418620000000001</v>
      </c>
      <c r="P139">
        <f t="shared" si="12"/>
        <v>24.307500000000001</v>
      </c>
      <c r="Q139">
        <f t="shared" si="13"/>
        <v>-8.227727530441627E-3</v>
      </c>
      <c r="R139">
        <f>(228.1*COS(RAW_GPS__3[[#This Row],[Road Gradient (Radians)]]))</f>
        <v>228.0922793717435</v>
      </c>
      <c r="S139">
        <f t="shared" si="10"/>
        <v>5736.6660807581811</v>
      </c>
      <c r="T139">
        <f t="shared" si="11"/>
        <v>-3054.8987670606371</v>
      </c>
      <c r="U139">
        <f t="shared" si="14"/>
        <v>-10093.83704236797</v>
      </c>
      <c r="V139">
        <f>(RAW_GPS__3[[#This Row],[Power- Rolling Resistance  (Watts)]]+RAW_GPS__3[[#This Row],[Power- Air Drag (Watts)]]+RAW_GPS__3[[#This Row],[Power-Road Gradient (Watts)]]+RAW_GPS__3[[#This Row],[Power- Inertia (Watts)]])</f>
        <v>-7183.9774492986817</v>
      </c>
      <c r="X139">
        <f>(IF(RAW_GPS__3[[#This Row],[Total Power (Watts)]]&lt;0,0,RAW_GPS__3[[#This Row],[Total Power (Watts)]]))</f>
        <v>0</v>
      </c>
      <c r="Y139">
        <f>RAW_GPS__3[[#This Row],[Total Power - Without -ve terms (Watts)]]</f>
        <v>0</v>
      </c>
    </row>
    <row r="140" spans="1:25" x14ac:dyDescent="0.3">
      <c r="A140">
        <v>148.09</v>
      </c>
      <c r="B140">
        <v>88.2</v>
      </c>
      <c r="C140">
        <v>40.490509000000003</v>
      </c>
      <c r="D140">
        <v>-3.3918710000000001</v>
      </c>
      <c r="E140">
        <v>592.70000000000005</v>
      </c>
      <c r="G140">
        <v>5</v>
      </c>
      <c r="H140">
        <v>225.7</v>
      </c>
      <c r="I140">
        <v>1.0549999999999999</v>
      </c>
      <c r="J140">
        <v>0</v>
      </c>
      <c r="K140">
        <v>0</v>
      </c>
      <c r="L140">
        <v>0</v>
      </c>
      <c r="N140">
        <f>(RAW_GPS__3[[#This Row],[Altitude (meters)]]-E139)</f>
        <v>0</v>
      </c>
      <c r="O140">
        <f>(0.2778*RAW_GPS__3[[#This Row],[Speed (kmph)]])</f>
        <v>24.50196</v>
      </c>
      <c r="P140">
        <f t="shared" si="12"/>
        <v>24.54363</v>
      </c>
      <c r="Q140">
        <f t="shared" si="13"/>
        <v>0</v>
      </c>
      <c r="R140">
        <f>(228.1*COS(RAW_GPS__3[[#This Row],[Road Gradient (Radians)]]))</f>
        <v>228.1</v>
      </c>
      <c r="S140">
        <f t="shared" si="10"/>
        <v>5795.6039724318616</v>
      </c>
      <c r="T140">
        <f t="shared" si="11"/>
        <v>0</v>
      </c>
      <c r="U140">
        <f t="shared" si="14"/>
        <v>3798.1076243039888</v>
      </c>
      <c r="V140">
        <f>(RAW_GPS__3[[#This Row],[Power- Rolling Resistance  (Watts)]]+RAW_GPS__3[[#This Row],[Power- Air Drag (Watts)]]+RAW_GPS__3[[#This Row],[Power-Road Gradient (Watts)]]+RAW_GPS__3[[#This Row],[Power- Inertia (Watts)]])</f>
        <v>9821.8115967358499</v>
      </c>
      <c r="X140">
        <f>(IF(RAW_GPS__3[[#This Row],[Total Power (Watts)]]&lt;0,0,RAW_GPS__3[[#This Row],[Total Power (Watts)]]))</f>
        <v>9821.8115967358499</v>
      </c>
      <c r="Y140">
        <f>RAW_GPS__3[[#This Row],[Total Power - Without -ve terms (Watts)]]</f>
        <v>9821.8115967358499</v>
      </c>
    </row>
    <row r="141" spans="1:25" x14ac:dyDescent="0.3">
      <c r="A141">
        <v>149.08000000000001</v>
      </c>
      <c r="B141">
        <v>89.5</v>
      </c>
      <c r="C141">
        <v>40.490352999999999</v>
      </c>
      <c r="D141">
        <v>-3.3920759999999999</v>
      </c>
      <c r="E141">
        <v>592.6</v>
      </c>
      <c r="G141">
        <v>5</v>
      </c>
      <c r="H141">
        <v>225.7</v>
      </c>
      <c r="I141">
        <v>0.35199999999999998</v>
      </c>
      <c r="J141">
        <v>0</v>
      </c>
      <c r="K141">
        <v>0</v>
      </c>
      <c r="L141">
        <v>0</v>
      </c>
      <c r="N141">
        <f>(RAW_GPS__3[[#This Row],[Altitude (meters)]]-E140)</f>
        <v>-0.10000000000002274</v>
      </c>
      <c r="O141">
        <f>(0.2778*RAW_GPS__3[[#This Row],[Speed (kmph)]])</f>
        <v>24.863099999999999</v>
      </c>
      <c r="P141">
        <f t="shared" si="12"/>
        <v>25.043669999999999</v>
      </c>
      <c r="Q141">
        <f t="shared" si="13"/>
        <v>-3.9930037622343817E-3</v>
      </c>
      <c r="R141">
        <f>(228.1*COS(RAW_GPS__3[[#This Row],[Road Gradient (Radians)]]))</f>
        <v>228.09818158020099</v>
      </c>
      <c r="S141">
        <f t="shared" si="10"/>
        <v>6055.6679286792951</v>
      </c>
      <c r="T141">
        <f t="shared" si="11"/>
        <v>-1509.5744879954759</v>
      </c>
      <c r="U141">
        <f t="shared" si="14"/>
        <v>16701.051477239951</v>
      </c>
      <c r="V141">
        <f>(RAW_GPS__3[[#This Row],[Power- Rolling Resistance  (Watts)]]+RAW_GPS__3[[#This Row],[Power- Air Drag (Watts)]]+RAW_GPS__3[[#This Row],[Power-Road Gradient (Watts)]]+RAW_GPS__3[[#This Row],[Power- Inertia (Watts)]])</f>
        <v>21475.243099503969</v>
      </c>
      <c r="X141">
        <f>(IF(RAW_GPS__3[[#This Row],[Total Power (Watts)]]&lt;0,0,RAW_GPS__3[[#This Row],[Total Power (Watts)]]))</f>
        <v>21475.243099503969</v>
      </c>
      <c r="Y141">
        <f>RAW_GPS__3[[#This Row],[Total Power - Without -ve terms (Watts)]]</f>
        <v>21475.243099503969</v>
      </c>
    </row>
    <row r="142" spans="1:25" x14ac:dyDescent="0.3">
      <c r="A142">
        <v>150.16</v>
      </c>
      <c r="B142">
        <v>88.4</v>
      </c>
      <c r="C142">
        <v>40.490192</v>
      </c>
      <c r="D142">
        <v>-3.3922910000000002</v>
      </c>
      <c r="E142">
        <v>592.1</v>
      </c>
      <c r="G142">
        <v>5</v>
      </c>
      <c r="H142">
        <v>226.1</v>
      </c>
      <c r="I142">
        <v>0.35199999999999998</v>
      </c>
      <c r="J142">
        <v>0</v>
      </c>
      <c r="K142">
        <v>0</v>
      </c>
      <c r="L142">
        <v>0</v>
      </c>
      <c r="N142">
        <f>(RAW_GPS__3[[#This Row],[Altitude (meters)]]-E141)</f>
        <v>-0.5</v>
      </c>
      <c r="O142">
        <f>(0.2778*RAW_GPS__3[[#This Row],[Speed (kmph)]])</f>
        <v>24.55752</v>
      </c>
      <c r="P142">
        <f t="shared" si="12"/>
        <v>24.404730000000001</v>
      </c>
      <c r="Q142">
        <f t="shared" si="13"/>
        <v>-2.0484965786255121E-2</v>
      </c>
      <c r="R142">
        <f>(228.1*COS(RAW_GPS__3[[#This Row],[Road Gradient (Radians)]]))</f>
        <v>228.05214243604621</v>
      </c>
      <c r="S142">
        <f t="shared" si="10"/>
        <v>5835.1193184523154</v>
      </c>
      <c r="T142">
        <f t="shared" si="11"/>
        <v>-7648.7432046753547</v>
      </c>
      <c r="U142">
        <f t="shared" si="14"/>
        <v>-13957.973748575958</v>
      </c>
      <c r="V142">
        <f>(RAW_GPS__3[[#This Row],[Power- Rolling Resistance  (Watts)]]+RAW_GPS__3[[#This Row],[Power- Air Drag (Watts)]]+RAW_GPS__3[[#This Row],[Power-Road Gradient (Watts)]]+RAW_GPS__3[[#This Row],[Power- Inertia (Watts)]])</f>
        <v>-15543.545492362951</v>
      </c>
      <c r="X142">
        <f>(IF(RAW_GPS__3[[#This Row],[Total Power (Watts)]]&lt;0,0,RAW_GPS__3[[#This Row],[Total Power (Watts)]]))</f>
        <v>0</v>
      </c>
      <c r="Y142">
        <f>RAW_GPS__3[[#This Row],[Total Power - Without -ve terms (Watts)]]</f>
        <v>0</v>
      </c>
    </row>
    <row r="143" spans="1:25" x14ac:dyDescent="0.3">
      <c r="A143">
        <v>151.06</v>
      </c>
      <c r="B143">
        <v>85.3</v>
      </c>
      <c r="C143">
        <v>40.490043999999997</v>
      </c>
      <c r="D143">
        <v>-3.392496</v>
      </c>
      <c r="E143">
        <v>592.1</v>
      </c>
      <c r="G143">
        <v>5</v>
      </c>
      <c r="H143">
        <v>226.1</v>
      </c>
      <c r="I143">
        <v>0.35199999999999998</v>
      </c>
      <c r="J143">
        <v>0</v>
      </c>
      <c r="K143">
        <v>0</v>
      </c>
      <c r="L143">
        <v>0</v>
      </c>
      <c r="N143">
        <f>(RAW_GPS__3[[#This Row],[Altitude (meters)]]-E142)</f>
        <v>0</v>
      </c>
      <c r="O143">
        <f>(0.2778*RAW_GPS__3[[#This Row],[Speed (kmph)]])</f>
        <v>23.696339999999999</v>
      </c>
      <c r="P143">
        <f t="shared" si="12"/>
        <v>23.265749999999997</v>
      </c>
      <c r="Q143">
        <f t="shared" si="13"/>
        <v>0</v>
      </c>
      <c r="R143">
        <f>(228.1*COS(RAW_GPS__3[[#This Row],[Road Gradient (Radians)]]))</f>
        <v>228.1</v>
      </c>
      <c r="S143">
        <f t="shared" si="10"/>
        <v>5242.5193188941839</v>
      </c>
      <c r="T143">
        <f t="shared" si="11"/>
        <v>0</v>
      </c>
      <c r="U143">
        <f t="shared" si="14"/>
        <v>-37956.674191032042</v>
      </c>
      <c r="V143">
        <f>(RAW_GPS__3[[#This Row],[Power- Rolling Resistance  (Watts)]]+RAW_GPS__3[[#This Row],[Power- Air Drag (Watts)]]+RAW_GPS__3[[#This Row],[Power-Road Gradient (Watts)]]+RAW_GPS__3[[#This Row],[Power- Inertia (Watts)]])</f>
        <v>-32486.054872137858</v>
      </c>
      <c r="X143">
        <f>(IF(RAW_GPS__3[[#This Row],[Total Power (Watts)]]&lt;0,0,RAW_GPS__3[[#This Row],[Total Power (Watts)]]))</f>
        <v>0</v>
      </c>
      <c r="Y143">
        <f>RAW_GPS__3[[#This Row],[Total Power - Without -ve terms (Watts)]]</f>
        <v>0</v>
      </c>
    </row>
    <row r="144" spans="1:25" x14ac:dyDescent="0.3">
      <c r="A144">
        <v>152.06</v>
      </c>
      <c r="B144">
        <v>85.8</v>
      </c>
      <c r="C144">
        <v>40.489894999999997</v>
      </c>
      <c r="D144">
        <v>-3.392703</v>
      </c>
      <c r="E144">
        <v>591.5</v>
      </c>
      <c r="G144">
        <v>5</v>
      </c>
      <c r="H144">
        <v>226.8</v>
      </c>
      <c r="I144">
        <v>0.70299999999999996</v>
      </c>
      <c r="J144">
        <v>0</v>
      </c>
      <c r="K144">
        <v>0</v>
      </c>
      <c r="L144">
        <v>0</v>
      </c>
      <c r="N144">
        <f>(RAW_GPS__3[[#This Row],[Altitude (meters)]]-E143)</f>
        <v>-0.60000000000002274</v>
      </c>
      <c r="O144">
        <f>(0.2778*RAW_GPS__3[[#This Row],[Speed (kmph)]])</f>
        <v>23.835239999999999</v>
      </c>
      <c r="P144">
        <f t="shared" si="12"/>
        <v>23.904689999999999</v>
      </c>
      <c r="Q144">
        <f t="shared" si="13"/>
        <v>-2.5094408203897696E-2</v>
      </c>
      <c r="R144">
        <f>(228.1*COS(RAW_GPS__3[[#This Row],[Road Gradient (Radians)]]))</f>
        <v>228.02818313958392</v>
      </c>
      <c r="S144">
        <f t="shared" si="10"/>
        <v>5335.2504311831053</v>
      </c>
      <c r="T144">
        <f t="shared" si="11"/>
        <v>-9093.9300807072723</v>
      </c>
      <c r="U144">
        <f t="shared" si="14"/>
        <v>6157.9295949599809</v>
      </c>
      <c r="V144">
        <f>(RAW_GPS__3[[#This Row],[Power- Rolling Resistance  (Watts)]]+RAW_GPS__3[[#This Row],[Power- Air Drag (Watts)]]+RAW_GPS__3[[#This Row],[Power-Road Gradient (Watts)]]+RAW_GPS__3[[#This Row],[Power- Inertia (Watts)]])</f>
        <v>2627.2781285753981</v>
      </c>
      <c r="X144">
        <f>(IF(RAW_GPS__3[[#This Row],[Total Power (Watts)]]&lt;0,0,RAW_GPS__3[[#This Row],[Total Power (Watts)]]))</f>
        <v>2627.2781285753981</v>
      </c>
      <c r="Y144">
        <f>RAW_GPS__3[[#This Row],[Total Power - Without -ve terms (Watts)]]</f>
        <v>2627.2781285753981</v>
      </c>
    </row>
    <row r="145" spans="1:25" x14ac:dyDescent="0.3">
      <c r="A145">
        <v>153.11000000000001</v>
      </c>
      <c r="B145">
        <v>88.1</v>
      </c>
      <c r="C145">
        <v>40.489750000000001</v>
      </c>
      <c r="D145">
        <v>-3.3929040000000001</v>
      </c>
      <c r="E145">
        <v>592</v>
      </c>
      <c r="G145">
        <v>5</v>
      </c>
      <c r="H145">
        <v>225.7</v>
      </c>
      <c r="I145">
        <v>1.0549999999999999</v>
      </c>
      <c r="J145">
        <v>1</v>
      </c>
      <c r="K145">
        <v>0</v>
      </c>
      <c r="L145">
        <v>0</v>
      </c>
      <c r="N145">
        <f>(RAW_GPS__3[[#This Row],[Altitude (meters)]]-E144)</f>
        <v>0.5</v>
      </c>
      <c r="O145">
        <f>(0.2778*RAW_GPS__3[[#This Row],[Speed (kmph)]])</f>
        <v>24.474179999999997</v>
      </c>
      <c r="P145">
        <f t="shared" si="12"/>
        <v>24.793649999999996</v>
      </c>
      <c r="Q145">
        <f t="shared" si="13"/>
        <v>2.0163720773557544E-2</v>
      </c>
      <c r="R145">
        <f>(228.1*COS(RAW_GPS__3[[#This Row],[Road Gradient (Radians)]]))</f>
        <v>228.05363161983183</v>
      </c>
      <c r="S145">
        <f t="shared" si="10"/>
        <v>5775.9133755739176</v>
      </c>
      <c r="T145">
        <f t="shared" si="11"/>
        <v>7503.2618147957264</v>
      </c>
      <c r="U145">
        <f t="shared" si="14"/>
        <v>29085.810578711909</v>
      </c>
      <c r="V145">
        <f>(RAW_GPS__3[[#This Row],[Power- Rolling Resistance  (Watts)]]+RAW_GPS__3[[#This Row],[Power- Air Drag (Watts)]]+RAW_GPS__3[[#This Row],[Power-Road Gradient (Watts)]]+RAW_GPS__3[[#This Row],[Power- Inertia (Watts)]])</f>
        <v>42593.039400701382</v>
      </c>
      <c r="X145">
        <f>(IF(RAW_GPS__3[[#This Row],[Total Power (Watts)]]&lt;0,0,RAW_GPS__3[[#This Row],[Total Power (Watts)]]))</f>
        <v>42593.039400701382</v>
      </c>
      <c r="Y145">
        <f>RAW_GPS__3[[#This Row],[Total Power - Without -ve terms (Watts)]]</f>
        <v>42593.039400701382</v>
      </c>
    </row>
    <row r="146" spans="1:25" x14ac:dyDescent="0.3">
      <c r="A146">
        <v>154.08000000000001</v>
      </c>
      <c r="B146">
        <v>91.5</v>
      </c>
      <c r="C146">
        <v>40.489578000000002</v>
      </c>
      <c r="D146">
        <v>-3.3931119999999999</v>
      </c>
      <c r="E146">
        <v>592.4</v>
      </c>
      <c r="G146">
        <v>5</v>
      </c>
      <c r="H146">
        <v>222.9</v>
      </c>
      <c r="I146">
        <v>3.867</v>
      </c>
      <c r="J146">
        <v>0</v>
      </c>
      <c r="K146">
        <v>0</v>
      </c>
      <c r="L146">
        <v>0</v>
      </c>
      <c r="N146">
        <f>(RAW_GPS__3[[#This Row],[Altitude (meters)]]-E145)</f>
        <v>0.39999999999997726</v>
      </c>
      <c r="O146">
        <f>(0.2778*RAW_GPS__3[[#This Row],[Speed (kmph)]])</f>
        <v>25.418699999999998</v>
      </c>
      <c r="P146">
        <f t="shared" si="12"/>
        <v>25.89096</v>
      </c>
      <c r="Q146">
        <f t="shared" si="13"/>
        <v>1.5448178823671653E-2</v>
      </c>
      <c r="R146">
        <f>(228.1*COS(RAW_GPS__3[[#This Row],[Road Gradient (Radians)]]))</f>
        <v>228.07278293886338</v>
      </c>
      <c r="S146">
        <f t="shared" si="10"/>
        <v>6470.7739467933761</v>
      </c>
      <c r="T146">
        <f t="shared" si="11"/>
        <v>5970.5460886887413</v>
      </c>
      <c r="U146">
        <f t="shared" si="14"/>
        <v>44655.755174640028</v>
      </c>
      <c r="V146">
        <f>(RAW_GPS__3[[#This Row],[Power- Rolling Resistance  (Watts)]]+RAW_GPS__3[[#This Row],[Power- Air Drag (Watts)]]+RAW_GPS__3[[#This Row],[Power-Road Gradient (Watts)]]+RAW_GPS__3[[#This Row],[Power- Inertia (Watts)]])</f>
        <v>57325.147993061008</v>
      </c>
      <c r="X146">
        <f>(IF(RAW_GPS__3[[#This Row],[Total Power (Watts)]]&lt;0,0,RAW_GPS__3[[#This Row],[Total Power (Watts)]]))</f>
        <v>57325.147993061008</v>
      </c>
      <c r="Y146">
        <f>RAW_GPS__3[[#This Row],[Total Power - Without -ve terms (Watts)]]</f>
        <v>57325.147993061008</v>
      </c>
    </row>
    <row r="147" spans="1:25" x14ac:dyDescent="0.3">
      <c r="A147">
        <v>155.08000000000001</v>
      </c>
      <c r="B147">
        <v>94.9</v>
      </c>
      <c r="C147">
        <v>40.489403000000003</v>
      </c>
      <c r="D147">
        <v>-3.3933149999999999</v>
      </c>
      <c r="E147">
        <v>592.4</v>
      </c>
      <c r="G147">
        <v>5</v>
      </c>
      <c r="H147">
        <v>223.2</v>
      </c>
      <c r="I147">
        <v>2.4609999999999999</v>
      </c>
      <c r="J147">
        <v>0</v>
      </c>
      <c r="K147">
        <v>0</v>
      </c>
      <c r="L147">
        <v>0</v>
      </c>
      <c r="N147">
        <f>(RAW_GPS__3[[#This Row],[Altitude (meters)]]-E146)</f>
        <v>0</v>
      </c>
      <c r="O147">
        <f>(0.2778*RAW_GPS__3[[#This Row],[Speed (kmph)]])</f>
        <v>26.363220000000002</v>
      </c>
      <c r="P147">
        <f t="shared" si="12"/>
        <v>26.835480000000004</v>
      </c>
      <c r="Q147">
        <f t="shared" si="13"/>
        <v>0</v>
      </c>
      <c r="R147">
        <f>(228.1*COS(RAW_GPS__3[[#This Row],[Road Gradient (Radians)]]))</f>
        <v>228.1</v>
      </c>
      <c r="S147">
        <f t="shared" si="10"/>
        <v>7219.2417181023702</v>
      </c>
      <c r="T147">
        <f t="shared" si="11"/>
        <v>0</v>
      </c>
      <c r="U147">
        <f t="shared" si="14"/>
        <v>46315.094711184211</v>
      </c>
      <c r="V147">
        <f>(RAW_GPS__3[[#This Row],[Power- Rolling Resistance  (Watts)]]+RAW_GPS__3[[#This Row],[Power- Air Drag (Watts)]]+RAW_GPS__3[[#This Row],[Power-Road Gradient (Watts)]]+RAW_GPS__3[[#This Row],[Power- Inertia (Watts)]])</f>
        <v>53762.436429286579</v>
      </c>
      <c r="X147">
        <f>(IF(RAW_GPS__3[[#This Row],[Total Power (Watts)]]&lt;0,0,RAW_GPS__3[[#This Row],[Total Power (Watts)]]))</f>
        <v>53762.436429286579</v>
      </c>
      <c r="Y147">
        <f>RAW_GPS__3[[#This Row],[Total Power - Without -ve terms (Watts)]]</f>
        <v>53762.436429286579</v>
      </c>
    </row>
    <row r="148" spans="1:25" x14ac:dyDescent="0.3">
      <c r="A148">
        <v>156.08000000000001</v>
      </c>
      <c r="B148">
        <v>97.8</v>
      </c>
      <c r="C148">
        <v>40.489230999999997</v>
      </c>
      <c r="D148">
        <v>-3.3935390000000001</v>
      </c>
      <c r="E148">
        <v>593</v>
      </c>
      <c r="G148">
        <v>5</v>
      </c>
      <c r="H148">
        <v>225</v>
      </c>
      <c r="I148">
        <v>2.109</v>
      </c>
      <c r="J148">
        <v>0</v>
      </c>
      <c r="K148">
        <v>0</v>
      </c>
      <c r="L148">
        <v>0</v>
      </c>
      <c r="N148">
        <f>(RAW_GPS__3[[#This Row],[Altitude (meters)]]-E147)</f>
        <v>0.60000000000002274</v>
      </c>
      <c r="O148">
        <f>(0.2778*RAW_GPS__3[[#This Row],[Speed (kmph)]])</f>
        <v>27.168839999999999</v>
      </c>
      <c r="P148">
        <f t="shared" si="12"/>
        <v>27.571649999999998</v>
      </c>
      <c r="Q148">
        <f t="shared" si="13"/>
        <v>2.1758049100126332E-2</v>
      </c>
      <c r="R148">
        <f>(228.1*COS(RAW_GPS__3[[#This Row],[Road Gradient (Radians)]]))</f>
        <v>228.04600941152788</v>
      </c>
      <c r="S148">
        <f t="shared" si="10"/>
        <v>7901.49938054828</v>
      </c>
      <c r="T148">
        <f t="shared" si="11"/>
        <v>8987.8845846066342</v>
      </c>
      <c r="U148">
        <f t="shared" si="14"/>
        <v>40711.235238287874</v>
      </c>
      <c r="V148">
        <f>(RAW_GPS__3[[#This Row],[Power- Rolling Resistance  (Watts)]]+RAW_GPS__3[[#This Row],[Power- Air Drag (Watts)]]+RAW_GPS__3[[#This Row],[Power-Road Gradient (Watts)]]+RAW_GPS__3[[#This Row],[Power- Inertia (Watts)]])</f>
        <v>57828.665212854321</v>
      </c>
      <c r="X148">
        <f>(IF(RAW_GPS__3[[#This Row],[Total Power (Watts)]]&lt;0,0,RAW_GPS__3[[#This Row],[Total Power (Watts)]]))</f>
        <v>57828.665212854321</v>
      </c>
      <c r="Y148">
        <f>RAW_GPS__3[[#This Row],[Total Power - Without -ve terms (Watts)]]</f>
        <v>57828.665212854321</v>
      </c>
    </row>
    <row r="149" spans="1:25" x14ac:dyDescent="0.3">
      <c r="A149">
        <v>157.09</v>
      </c>
      <c r="B149">
        <v>99.4</v>
      </c>
      <c r="C149">
        <v>40.489058999999997</v>
      </c>
      <c r="D149">
        <v>-3.3937719999999998</v>
      </c>
      <c r="E149">
        <v>593.70000000000005</v>
      </c>
      <c r="G149">
        <v>5</v>
      </c>
      <c r="H149">
        <v>226.4</v>
      </c>
      <c r="I149">
        <v>3.1640000000000001</v>
      </c>
      <c r="J149">
        <v>0</v>
      </c>
      <c r="K149">
        <v>0</v>
      </c>
      <c r="L149">
        <v>0</v>
      </c>
      <c r="N149">
        <f>(RAW_GPS__3[[#This Row],[Altitude (meters)]]-E148)</f>
        <v>0.70000000000004547</v>
      </c>
      <c r="O149">
        <f>(0.2778*RAW_GPS__3[[#This Row],[Speed (kmph)]])</f>
        <v>27.613320000000002</v>
      </c>
      <c r="P149">
        <f t="shared" si="12"/>
        <v>27.835560000000001</v>
      </c>
      <c r="Q149">
        <f t="shared" si="13"/>
        <v>2.5142389609098377E-2</v>
      </c>
      <c r="R149">
        <f>(228.1*COS(RAW_GPS__3[[#This Row],[Road Gradient (Radians)]]))</f>
        <v>228.02790825870443</v>
      </c>
      <c r="S149">
        <f t="shared" si="10"/>
        <v>8295.6820652799688</v>
      </c>
      <c r="T149">
        <f t="shared" si="11"/>
        <v>10555.531996995274</v>
      </c>
      <c r="U149">
        <f t="shared" si="14"/>
        <v>22828.837360896116</v>
      </c>
      <c r="V149">
        <f>(RAW_GPS__3[[#This Row],[Power- Rolling Resistance  (Watts)]]+RAW_GPS__3[[#This Row],[Power- Air Drag (Watts)]]+RAW_GPS__3[[#This Row],[Power-Road Gradient (Watts)]]+RAW_GPS__3[[#This Row],[Power- Inertia (Watts)]])</f>
        <v>41908.079331430068</v>
      </c>
      <c r="X149">
        <f>(IF(RAW_GPS__3[[#This Row],[Total Power (Watts)]]&lt;0,0,RAW_GPS__3[[#This Row],[Total Power (Watts)]]))</f>
        <v>41908.079331430068</v>
      </c>
      <c r="Y149">
        <f>RAW_GPS__3[[#This Row],[Total Power - Without -ve terms (Watts)]]</f>
        <v>41908.079331430068</v>
      </c>
    </row>
    <row r="150" spans="1:25" x14ac:dyDescent="0.3">
      <c r="A150">
        <v>158.08000000000001</v>
      </c>
      <c r="B150">
        <v>101.2</v>
      </c>
      <c r="C150">
        <v>40.488888000000003</v>
      </c>
      <c r="D150">
        <v>-3.3940060000000001</v>
      </c>
      <c r="E150">
        <v>594.1</v>
      </c>
      <c r="G150">
        <v>5</v>
      </c>
      <c r="H150">
        <v>226.4</v>
      </c>
      <c r="I150">
        <v>1.4059999999999999</v>
      </c>
      <c r="J150">
        <v>0</v>
      </c>
      <c r="K150">
        <v>0</v>
      </c>
      <c r="L150">
        <v>0</v>
      </c>
      <c r="N150">
        <f>(RAW_GPS__3[[#This Row],[Altitude (meters)]]-E149)</f>
        <v>0.39999999999997726</v>
      </c>
      <c r="O150">
        <f>(0.2778*RAW_GPS__3[[#This Row],[Speed (kmph)]])</f>
        <v>28.11336</v>
      </c>
      <c r="P150">
        <f t="shared" si="12"/>
        <v>28.363379999999999</v>
      </c>
      <c r="Q150">
        <f t="shared" si="13"/>
        <v>1.4101756738537865E-2</v>
      </c>
      <c r="R150">
        <f>(228.1*COS(RAW_GPS__3[[#This Row],[Road Gradient (Radians)]]))</f>
        <v>228.07732044494887</v>
      </c>
      <c r="S150">
        <f t="shared" si="10"/>
        <v>8754.5632254360135</v>
      </c>
      <c r="T150">
        <f t="shared" si="11"/>
        <v>6027.9866810616322</v>
      </c>
      <c r="U150">
        <f t="shared" si="14"/>
        <v>26147.516433983921</v>
      </c>
      <c r="V150">
        <f>(RAW_GPS__3[[#This Row],[Power- Rolling Resistance  (Watts)]]+RAW_GPS__3[[#This Row],[Power- Air Drag (Watts)]]+RAW_GPS__3[[#This Row],[Power-Road Gradient (Watts)]]+RAW_GPS__3[[#This Row],[Power- Inertia (Watts)]])</f>
        <v>41158.143660926515</v>
      </c>
      <c r="X150">
        <f>(IF(RAW_GPS__3[[#This Row],[Total Power (Watts)]]&lt;0,0,RAW_GPS__3[[#This Row],[Total Power (Watts)]]))</f>
        <v>41158.143660926515</v>
      </c>
      <c r="Y150">
        <f>RAW_GPS__3[[#This Row],[Total Power - Without -ve terms (Watts)]]</f>
        <v>41158.143660926515</v>
      </c>
    </row>
    <row r="151" spans="1:25" x14ac:dyDescent="0.3">
      <c r="A151">
        <v>159.08000000000001</v>
      </c>
      <c r="B151">
        <v>101.7</v>
      </c>
      <c r="C151">
        <v>40.488712</v>
      </c>
      <c r="D151">
        <v>-3.3942389999999998</v>
      </c>
      <c r="E151">
        <v>594.79999999999995</v>
      </c>
      <c r="G151">
        <v>5</v>
      </c>
      <c r="H151">
        <v>226.1</v>
      </c>
      <c r="I151">
        <v>0.35199999999999998</v>
      </c>
      <c r="J151">
        <v>0</v>
      </c>
      <c r="K151">
        <v>0</v>
      </c>
      <c r="L151">
        <v>0</v>
      </c>
      <c r="N151">
        <f>(RAW_GPS__3[[#This Row],[Altitude (meters)]]-E150)</f>
        <v>0.69999999999993179</v>
      </c>
      <c r="O151">
        <f>(0.2778*RAW_GPS__3[[#This Row],[Speed (kmph)]])</f>
        <v>28.25226</v>
      </c>
      <c r="P151">
        <f t="shared" si="12"/>
        <v>28.321709999999999</v>
      </c>
      <c r="Q151">
        <f t="shared" si="13"/>
        <v>2.471099072589187E-2</v>
      </c>
      <c r="R151">
        <f>(228.1*COS(RAW_GPS__3[[#This Row],[Road Gradient (Radians)]]))</f>
        <v>228.03036084297671</v>
      </c>
      <c r="S151">
        <f t="shared" si="10"/>
        <v>8884.966707122474</v>
      </c>
      <c r="T151">
        <f t="shared" si="11"/>
        <v>10614.507728469211</v>
      </c>
      <c r="U151">
        <f t="shared" si="14"/>
        <v>7299.084380039978</v>
      </c>
      <c r="V151">
        <f>(RAW_GPS__3[[#This Row],[Power- Rolling Resistance  (Watts)]]+RAW_GPS__3[[#This Row],[Power- Air Drag (Watts)]]+RAW_GPS__3[[#This Row],[Power-Road Gradient (Watts)]]+RAW_GPS__3[[#This Row],[Power- Inertia (Watts)]])</f>
        <v>27026.589176474637</v>
      </c>
      <c r="X151">
        <f>(IF(RAW_GPS__3[[#This Row],[Total Power (Watts)]]&lt;0,0,RAW_GPS__3[[#This Row],[Total Power (Watts)]]))</f>
        <v>27026.589176474637</v>
      </c>
      <c r="Y151">
        <f>RAW_GPS__3[[#This Row],[Total Power - Without -ve terms (Watts)]]</f>
        <v>27026.589176474637</v>
      </c>
    </row>
    <row r="152" spans="1:25" x14ac:dyDescent="0.3">
      <c r="A152">
        <v>160.07</v>
      </c>
      <c r="B152">
        <v>102</v>
      </c>
      <c r="C152">
        <v>40.488532999999997</v>
      </c>
      <c r="D152">
        <v>-3.3944749999999999</v>
      </c>
      <c r="E152">
        <v>595</v>
      </c>
      <c r="G152">
        <v>5</v>
      </c>
      <c r="H152">
        <v>225.4</v>
      </c>
      <c r="I152">
        <v>1.0549999999999999</v>
      </c>
      <c r="J152">
        <v>0</v>
      </c>
      <c r="K152">
        <v>0</v>
      </c>
      <c r="L152">
        <v>0</v>
      </c>
      <c r="N152">
        <f>(RAW_GPS__3[[#This Row],[Altitude (meters)]]-E151)</f>
        <v>0.20000000000004547</v>
      </c>
      <c r="O152">
        <f>(0.2778*RAW_GPS__3[[#This Row],[Speed (kmph)]])</f>
        <v>28.335599999999999</v>
      </c>
      <c r="P152">
        <f t="shared" si="12"/>
        <v>28.377269999999999</v>
      </c>
      <c r="Q152">
        <f t="shared" si="13"/>
        <v>7.0477776254651266E-3</v>
      </c>
      <c r="R152">
        <f>(228.1*COS(RAW_GPS__3[[#This Row],[Road Gradient (Radians)]]))</f>
        <v>228.0943350265722</v>
      </c>
      <c r="S152">
        <f t="shared" si="10"/>
        <v>8963.8269002169145</v>
      </c>
      <c r="T152">
        <f t="shared" si="11"/>
        <v>3036.5589449563695</v>
      </c>
      <c r="U152">
        <f t="shared" si="14"/>
        <v>4392.3693614399863</v>
      </c>
      <c r="V152">
        <f>(RAW_GPS__3[[#This Row],[Power- Rolling Resistance  (Watts)]]+RAW_GPS__3[[#This Row],[Power- Air Drag (Watts)]]+RAW_GPS__3[[#This Row],[Power-Road Gradient (Watts)]]+RAW_GPS__3[[#This Row],[Power- Inertia (Watts)]])</f>
        <v>16620.84954163984</v>
      </c>
      <c r="X152">
        <f>(IF(RAW_GPS__3[[#This Row],[Total Power (Watts)]]&lt;0,0,RAW_GPS__3[[#This Row],[Total Power (Watts)]]))</f>
        <v>16620.84954163984</v>
      </c>
      <c r="Y152">
        <f>RAW_GPS__3[[#This Row],[Total Power - Without -ve terms (Watts)]]</f>
        <v>16620.84954163984</v>
      </c>
    </row>
    <row r="153" spans="1:25" x14ac:dyDescent="0.3">
      <c r="A153">
        <v>161.08000000000001</v>
      </c>
      <c r="B153">
        <v>103.6</v>
      </c>
      <c r="C153">
        <v>40.488354000000001</v>
      </c>
      <c r="D153">
        <v>-3.3947219999999998</v>
      </c>
      <c r="E153">
        <v>595.4</v>
      </c>
      <c r="G153">
        <v>5</v>
      </c>
      <c r="H153">
        <v>226.1</v>
      </c>
      <c r="I153">
        <v>0.70299999999999996</v>
      </c>
      <c r="J153">
        <v>0</v>
      </c>
      <c r="K153">
        <v>0</v>
      </c>
      <c r="L153">
        <v>0</v>
      </c>
      <c r="N153">
        <f>(RAW_GPS__3[[#This Row],[Altitude (meters)]]-E152)</f>
        <v>0.39999999999997726</v>
      </c>
      <c r="O153">
        <f>(0.2778*RAW_GPS__3[[#This Row],[Speed (kmph)]])</f>
        <v>28.780079999999998</v>
      </c>
      <c r="P153">
        <f t="shared" si="12"/>
        <v>29.002319999999997</v>
      </c>
      <c r="Q153">
        <f t="shared" si="13"/>
        <v>1.3791125686682846E-2</v>
      </c>
      <c r="R153">
        <f>(228.1*COS(RAW_GPS__3[[#This Row],[Road Gradient (Radians)]]))</f>
        <v>228.07830858720752</v>
      </c>
      <c r="S153">
        <f t="shared" si="10"/>
        <v>9392.3055430568165</v>
      </c>
      <c r="T153">
        <f t="shared" si="11"/>
        <v>6035.0191422841708</v>
      </c>
      <c r="U153">
        <f t="shared" si="14"/>
        <v>23793.436122623927</v>
      </c>
      <c r="V153">
        <f>(RAW_GPS__3[[#This Row],[Power- Rolling Resistance  (Watts)]]+RAW_GPS__3[[#This Row],[Power- Air Drag (Watts)]]+RAW_GPS__3[[#This Row],[Power-Road Gradient (Watts)]]+RAW_GPS__3[[#This Row],[Power- Inertia (Watts)]])</f>
        <v>39448.839116552124</v>
      </c>
      <c r="X153">
        <f>(IF(RAW_GPS__3[[#This Row],[Total Power (Watts)]]&lt;0,0,RAW_GPS__3[[#This Row],[Total Power (Watts)]]))</f>
        <v>39448.839116552124</v>
      </c>
      <c r="Y153">
        <f>RAW_GPS__3[[#This Row],[Total Power - Without -ve terms (Watts)]]</f>
        <v>39448.839116552124</v>
      </c>
    </row>
    <row r="154" spans="1:25" x14ac:dyDescent="0.3">
      <c r="A154">
        <v>162.08000000000001</v>
      </c>
      <c r="B154">
        <v>104.7</v>
      </c>
      <c r="C154">
        <v>40.488171000000001</v>
      </c>
      <c r="D154">
        <v>-3.3949669999999998</v>
      </c>
      <c r="E154">
        <v>595.6</v>
      </c>
      <c r="G154">
        <v>5</v>
      </c>
      <c r="H154">
        <v>225.7</v>
      </c>
      <c r="I154">
        <v>0.35199999999999998</v>
      </c>
      <c r="J154">
        <v>0</v>
      </c>
      <c r="K154">
        <v>0</v>
      </c>
      <c r="L154">
        <v>0</v>
      </c>
      <c r="N154">
        <f>(RAW_GPS__3[[#This Row],[Altitude (meters)]]-E153)</f>
        <v>0.20000000000004547</v>
      </c>
      <c r="O154">
        <f>(0.2778*RAW_GPS__3[[#This Row],[Speed (kmph)]])</f>
        <v>29.085660000000001</v>
      </c>
      <c r="P154">
        <f t="shared" si="12"/>
        <v>29.23845</v>
      </c>
      <c r="Q154">
        <f t="shared" si="13"/>
        <v>6.8402011996812097E-3</v>
      </c>
      <c r="R154">
        <f>(228.1*COS(RAW_GPS__3[[#This Row],[Road Gradient (Radians)]]))</f>
        <v>228.09466380920884</v>
      </c>
      <c r="S154">
        <f t="shared" si="10"/>
        <v>9694.6691180385933</v>
      </c>
      <c r="T154">
        <f t="shared" si="11"/>
        <v>3025.1374940545888</v>
      </c>
      <c r="U154">
        <f t="shared" si="14"/>
        <v>16531.672528008145</v>
      </c>
      <c r="V154">
        <f>(RAW_GPS__3[[#This Row],[Power- Rolling Resistance  (Watts)]]+RAW_GPS__3[[#This Row],[Power- Air Drag (Watts)]]+RAW_GPS__3[[#This Row],[Power-Road Gradient (Watts)]]+RAW_GPS__3[[#This Row],[Power- Inertia (Watts)]])</f>
        <v>29479.573803910534</v>
      </c>
      <c r="X154">
        <f>(IF(RAW_GPS__3[[#This Row],[Total Power (Watts)]]&lt;0,0,RAW_GPS__3[[#This Row],[Total Power (Watts)]]))</f>
        <v>29479.573803910534</v>
      </c>
      <c r="Y154">
        <f>RAW_GPS__3[[#This Row],[Total Power - Without -ve terms (Watts)]]</f>
        <v>29479.573803910534</v>
      </c>
    </row>
    <row r="155" spans="1:25" x14ac:dyDescent="0.3">
      <c r="A155">
        <v>163.07</v>
      </c>
      <c r="B155">
        <v>105.3</v>
      </c>
      <c r="C155">
        <v>40.48798</v>
      </c>
      <c r="D155">
        <v>-3.3952230000000001</v>
      </c>
      <c r="E155">
        <v>595.6</v>
      </c>
      <c r="G155">
        <v>5</v>
      </c>
      <c r="H155">
        <v>226.1</v>
      </c>
      <c r="I155">
        <v>0.35199999999999998</v>
      </c>
      <c r="J155">
        <v>0</v>
      </c>
      <c r="K155">
        <v>0</v>
      </c>
      <c r="L155">
        <v>0</v>
      </c>
      <c r="N155">
        <f>(RAW_GPS__3[[#This Row],[Altitude (meters)]]-E154)</f>
        <v>0</v>
      </c>
      <c r="O155">
        <f>(0.2778*RAW_GPS__3[[#This Row],[Speed (kmph)]])</f>
        <v>29.252339999999997</v>
      </c>
      <c r="P155">
        <f t="shared" si="12"/>
        <v>29.335679999999996</v>
      </c>
      <c r="Q155">
        <f t="shared" si="13"/>
        <v>0</v>
      </c>
      <c r="R155">
        <f>(228.1*COS(RAW_GPS__3[[#This Row],[Road Gradient (Radians)]]))</f>
        <v>228.1</v>
      </c>
      <c r="S155">
        <f t="shared" si="10"/>
        <v>9862.2966037732022</v>
      </c>
      <c r="T155">
        <f t="shared" si="11"/>
        <v>0</v>
      </c>
      <c r="U155">
        <f t="shared" si="14"/>
        <v>9068.9508580317779</v>
      </c>
      <c r="V155">
        <f>(RAW_GPS__3[[#This Row],[Power- Rolling Resistance  (Watts)]]+RAW_GPS__3[[#This Row],[Power- Air Drag (Watts)]]+RAW_GPS__3[[#This Row],[Power-Road Gradient (Watts)]]+RAW_GPS__3[[#This Row],[Power- Inertia (Watts)]])</f>
        <v>19159.34746180498</v>
      </c>
      <c r="X155">
        <f>(IF(RAW_GPS__3[[#This Row],[Total Power (Watts)]]&lt;0,0,RAW_GPS__3[[#This Row],[Total Power (Watts)]]))</f>
        <v>19159.34746180498</v>
      </c>
      <c r="Y155">
        <f>RAW_GPS__3[[#This Row],[Total Power - Without -ve terms (Watts)]]</f>
        <v>19159.34746180498</v>
      </c>
    </row>
    <row r="156" spans="1:25" x14ac:dyDescent="0.3">
      <c r="A156">
        <v>164.07</v>
      </c>
      <c r="B156">
        <v>105.5</v>
      </c>
      <c r="C156">
        <v>40.487793000000003</v>
      </c>
      <c r="D156">
        <v>-3.3954800000000001</v>
      </c>
      <c r="E156">
        <v>595.79999999999995</v>
      </c>
      <c r="G156">
        <v>5</v>
      </c>
      <c r="H156">
        <v>226.1</v>
      </c>
      <c r="I156">
        <v>0.35199999999999998</v>
      </c>
      <c r="J156">
        <v>0</v>
      </c>
      <c r="K156">
        <v>0</v>
      </c>
      <c r="L156">
        <v>0</v>
      </c>
      <c r="N156">
        <f>(RAW_GPS__3[[#This Row],[Altitude (meters)]]-E155)</f>
        <v>0.19999999999993179</v>
      </c>
      <c r="O156">
        <f>(0.2778*RAW_GPS__3[[#This Row],[Speed (kmph)]])</f>
        <v>29.3079</v>
      </c>
      <c r="P156">
        <f t="shared" si="12"/>
        <v>29.335680000000004</v>
      </c>
      <c r="Q156">
        <f t="shared" si="13"/>
        <v>6.8175307819215263E-3</v>
      </c>
      <c r="R156">
        <f>(228.1*COS(RAW_GPS__3[[#This Row],[Road Gradient (Radians)]]))</f>
        <v>228.09469912183553</v>
      </c>
      <c r="S156">
        <f t="shared" si="10"/>
        <v>9918.5988275368236</v>
      </c>
      <c r="T156">
        <f t="shared" si="11"/>
        <v>3038.1495644256247</v>
      </c>
      <c r="U156">
        <f t="shared" si="14"/>
        <v>3028.7252786401846</v>
      </c>
      <c r="V156">
        <f>(RAW_GPS__3[[#This Row],[Power- Rolling Resistance  (Watts)]]+RAW_GPS__3[[#This Row],[Power- Air Drag (Watts)]]+RAW_GPS__3[[#This Row],[Power-Road Gradient (Watts)]]+RAW_GPS__3[[#This Row],[Power- Inertia (Watts)]])</f>
        <v>16213.568369724468</v>
      </c>
      <c r="X156">
        <f>(IF(RAW_GPS__3[[#This Row],[Total Power (Watts)]]&lt;0,0,RAW_GPS__3[[#This Row],[Total Power (Watts)]]))</f>
        <v>16213.568369724468</v>
      </c>
      <c r="Y156">
        <f>RAW_GPS__3[[#This Row],[Total Power - Without -ve terms (Watts)]]</f>
        <v>16213.568369724468</v>
      </c>
    </row>
    <row r="157" spans="1:25" x14ac:dyDescent="0.3">
      <c r="A157">
        <v>165.06</v>
      </c>
      <c r="B157">
        <v>104.6</v>
      </c>
      <c r="C157">
        <v>40.487609999999997</v>
      </c>
      <c r="D157">
        <v>-3.3957280000000001</v>
      </c>
      <c r="E157">
        <v>593.20000000000005</v>
      </c>
      <c r="G157">
        <v>5</v>
      </c>
      <c r="H157">
        <v>226.4</v>
      </c>
      <c r="I157">
        <v>0.35199999999999998</v>
      </c>
      <c r="J157">
        <v>0</v>
      </c>
      <c r="K157">
        <v>0</v>
      </c>
      <c r="L157">
        <v>0</v>
      </c>
      <c r="N157">
        <f>(RAW_GPS__3[[#This Row],[Altitude (meters)]]-E156)</f>
        <v>-2.5999999999999091</v>
      </c>
      <c r="O157">
        <f>(0.2778*RAW_GPS__3[[#This Row],[Speed (kmph)]])</f>
        <v>29.057879999999997</v>
      </c>
      <c r="P157">
        <f t="shared" si="12"/>
        <v>28.932869999999994</v>
      </c>
      <c r="Q157">
        <f t="shared" si="13"/>
        <v>-8.962246199403133E-2</v>
      </c>
      <c r="R157">
        <f>(228.1*COS(RAW_GPS__3[[#This Row],[Road Gradient (Radians)]]))</f>
        <v>227.18454222835081</v>
      </c>
      <c r="S157">
        <f t="shared" si="10"/>
        <v>9666.9172194938074</v>
      </c>
      <c r="T157">
        <f t="shared" si="11"/>
        <v>-39545.762781514124</v>
      </c>
      <c r="U157">
        <f t="shared" si="14"/>
        <v>-13512.995153136151</v>
      </c>
      <c r="V157">
        <f>(RAW_GPS__3[[#This Row],[Power- Rolling Resistance  (Watts)]]+RAW_GPS__3[[#This Row],[Power- Air Drag (Watts)]]+RAW_GPS__3[[#This Row],[Power-Road Gradient (Watts)]]+RAW_GPS__3[[#This Row],[Power- Inertia (Watts)]])</f>
        <v>-43164.656172928117</v>
      </c>
      <c r="X157">
        <f>(IF(RAW_GPS__3[[#This Row],[Total Power (Watts)]]&lt;0,0,RAW_GPS__3[[#This Row],[Total Power (Watts)]]))</f>
        <v>0</v>
      </c>
      <c r="Y157">
        <f>RAW_GPS__3[[#This Row],[Total Power - Without -ve terms (Watts)]]</f>
        <v>0</v>
      </c>
    </row>
    <row r="158" spans="1:25" x14ac:dyDescent="0.3">
      <c r="A158">
        <v>166.09</v>
      </c>
      <c r="B158">
        <v>104.3</v>
      </c>
      <c r="C158">
        <v>40.487423</v>
      </c>
      <c r="D158">
        <v>-3.3959670000000002</v>
      </c>
      <c r="E158">
        <v>593</v>
      </c>
      <c r="G158">
        <v>5</v>
      </c>
      <c r="H158">
        <v>225</v>
      </c>
      <c r="I158">
        <v>1.4059999999999999</v>
      </c>
      <c r="J158">
        <v>0</v>
      </c>
      <c r="K158">
        <v>0</v>
      </c>
      <c r="L158">
        <v>0</v>
      </c>
      <c r="N158">
        <f>(RAW_GPS__3[[#This Row],[Altitude (meters)]]-E157)</f>
        <v>-0.20000000000004547</v>
      </c>
      <c r="O158">
        <f>(0.2778*RAW_GPS__3[[#This Row],[Speed (kmph)]])</f>
        <v>28.974539999999998</v>
      </c>
      <c r="P158">
        <f t="shared" si="12"/>
        <v>28.932869999999998</v>
      </c>
      <c r="Q158">
        <f t="shared" si="13"/>
        <v>-6.9124429941454764E-3</v>
      </c>
      <c r="R158">
        <f>(228.1*COS(RAW_GPS__3[[#This Row],[Road Gradient (Radians)]]))</f>
        <v>228.09455049963677</v>
      </c>
      <c r="S158">
        <f t="shared" si="10"/>
        <v>9583.9793943748573</v>
      </c>
      <c r="T158">
        <f t="shared" si="11"/>
        <v>-3045.4071257128221</v>
      </c>
      <c r="U158">
        <f t="shared" si="14"/>
        <v>-4491.4129842959865</v>
      </c>
      <c r="V158">
        <f>(RAW_GPS__3[[#This Row],[Power- Rolling Resistance  (Watts)]]+RAW_GPS__3[[#This Row],[Power- Air Drag (Watts)]]+RAW_GPS__3[[#This Row],[Power-Road Gradient (Watts)]]+RAW_GPS__3[[#This Row],[Power- Inertia (Watts)]])</f>
        <v>2275.2538348656853</v>
      </c>
      <c r="X158">
        <f>(IF(RAW_GPS__3[[#This Row],[Total Power (Watts)]]&lt;0,0,RAW_GPS__3[[#This Row],[Total Power (Watts)]]))</f>
        <v>2275.2538348656853</v>
      </c>
      <c r="Y158">
        <f>RAW_GPS__3[[#This Row],[Total Power - Without -ve terms (Watts)]]</f>
        <v>2275.2538348656853</v>
      </c>
    </row>
    <row r="159" spans="1:25" x14ac:dyDescent="0.3">
      <c r="A159">
        <v>167.06</v>
      </c>
      <c r="B159">
        <v>104.7</v>
      </c>
      <c r="C159">
        <v>40.48724</v>
      </c>
      <c r="D159">
        <v>-3.3962020000000002</v>
      </c>
      <c r="E159">
        <v>593</v>
      </c>
      <c r="G159">
        <v>5</v>
      </c>
      <c r="H159">
        <v>223.6</v>
      </c>
      <c r="I159">
        <v>2.8119999999999998</v>
      </c>
      <c r="J159">
        <v>0</v>
      </c>
      <c r="K159">
        <v>0</v>
      </c>
      <c r="L159">
        <v>0</v>
      </c>
      <c r="N159">
        <f>(RAW_GPS__3[[#This Row],[Altitude (meters)]]-E158)</f>
        <v>0</v>
      </c>
      <c r="O159">
        <f>(0.2778*RAW_GPS__3[[#This Row],[Speed (kmph)]])</f>
        <v>29.085660000000001</v>
      </c>
      <c r="P159">
        <f t="shared" si="12"/>
        <v>29.141220000000004</v>
      </c>
      <c r="Q159">
        <f t="shared" si="13"/>
        <v>0</v>
      </c>
      <c r="R159">
        <f>(228.1*COS(RAW_GPS__3[[#This Row],[Road Gradient (Radians)]]))</f>
        <v>228.1</v>
      </c>
      <c r="S159">
        <f t="shared" si="10"/>
        <v>9694.6691180385933</v>
      </c>
      <c r="T159">
        <f t="shared" si="11"/>
        <v>0</v>
      </c>
      <c r="U159">
        <f t="shared" si="14"/>
        <v>6011.5172829121748</v>
      </c>
      <c r="V159">
        <f>(RAW_GPS__3[[#This Row],[Power- Rolling Resistance  (Watts)]]+RAW_GPS__3[[#This Row],[Power- Air Drag (Watts)]]+RAW_GPS__3[[#This Row],[Power-Road Gradient (Watts)]]+RAW_GPS__3[[#This Row],[Power- Inertia (Watts)]])</f>
        <v>15934.286400950768</v>
      </c>
      <c r="X159">
        <f>(IF(RAW_GPS__3[[#This Row],[Total Power (Watts)]]&lt;0,0,RAW_GPS__3[[#This Row],[Total Power (Watts)]]))</f>
        <v>15934.286400950768</v>
      </c>
      <c r="Y159">
        <f>RAW_GPS__3[[#This Row],[Total Power - Without -ve terms (Watts)]]</f>
        <v>15934.286400950768</v>
      </c>
    </row>
    <row r="160" spans="1:25" x14ac:dyDescent="0.3">
      <c r="A160">
        <v>168.05</v>
      </c>
      <c r="B160">
        <v>104.3</v>
      </c>
      <c r="C160">
        <v>40.487048999999999</v>
      </c>
      <c r="D160">
        <v>-3.3964310000000002</v>
      </c>
      <c r="E160">
        <v>593.20000000000005</v>
      </c>
      <c r="G160">
        <v>5</v>
      </c>
      <c r="H160">
        <v>224.3</v>
      </c>
      <c r="I160">
        <v>0.70299999999999996</v>
      </c>
      <c r="J160">
        <v>0</v>
      </c>
      <c r="K160">
        <v>0</v>
      </c>
      <c r="L160">
        <v>0</v>
      </c>
      <c r="N160">
        <f>(RAW_GPS__3[[#This Row],[Altitude (meters)]]-E159)</f>
        <v>0.20000000000004547</v>
      </c>
      <c r="O160">
        <f>(0.2778*RAW_GPS__3[[#This Row],[Speed (kmph)]])</f>
        <v>28.974539999999998</v>
      </c>
      <c r="P160">
        <f t="shared" si="12"/>
        <v>28.918979999999998</v>
      </c>
      <c r="Q160">
        <f t="shared" si="13"/>
        <v>6.915762985809564E-3</v>
      </c>
      <c r="R160">
        <f>(228.1*COS(RAW_GPS__3[[#This Row],[Road Gradient (Radians)]]))</f>
        <v>228.09454526369677</v>
      </c>
      <c r="S160">
        <f t="shared" si="10"/>
        <v>9583.9793943748573</v>
      </c>
      <c r="T160">
        <f t="shared" si="11"/>
        <v>3046.8697873400747</v>
      </c>
      <c r="U160">
        <f t="shared" si="14"/>
        <v>-5988.5506457281726</v>
      </c>
      <c r="V160">
        <f>(RAW_GPS__3[[#This Row],[Power- Rolling Resistance  (Watts)]]+RAW_GPS__3[[#This Row],[Power- Air Drag (Watts)]]+RAW_GPS__3[[#This Row],[Power-Road Gradient (Watts)]]+RAW_GPS__3[[#This Row],[Power- Inertia (Watts)]])</f>
        <v>6870.3930812504559</v>
      </c>
      <c r="X160">
        <f>(IF(RAW_GPS__3[[#This Row],[Total Power (Watts)]]&lt;0,0,RAW_GPS__3[[#This Row],[Total Power (Watts)]]))</f>
        <v>6870.3930812504559</v>
      </c>
      <c r="Y160">
        <f>RAW_GPS__3[[#This Row],[Total Power - Without -ve terms (Watts)]]</f>
        <v>6870.3930812504559</v>
      </c>
    </row>
    <row r="161" spans="1:25" x14ac:dyDescent="0.3">
      <c r="A161">
        <v>169.06</v>
      </c>
      <c r="B161">
        <v>104.7</v>
      </c>
      <c r="C161">
        <v>40.486865999999999</v>
      </c>
      <c r="D161">
        <v>-3.3966639999999999</v>
      </c>
      <c r="E161">
        <v>593.4</v>
      </c>
      <c r="G161">
        <v>5</v>
      </c>
      <c r="H161">
        <v>224.3</v>
      </c>
      <c r="I161">
        <v>0.70299999999999996</v>
      </c>
      <c r="J161">
        <v>2</v>
      </c>
      <c r="K161">
        <v>0</v>
      </c>
      <c r="L161">
        <v>0</v>
      </c>
      <c r="N161">
        <f>(RAW_GPS__3[[#This Row],[Altitude (meters)]]-E160)</f>
        <v>0.19999999999993179</v>
      </c>
      <c r="O161">
        <f>(0.2778*RAW_GPS__3[[#This Row],[Speed (kmph)]])</f>
        <v>29.085660000000001</v>
      </c>
      <c r="P161">
        <f t="shared" si="12"/>
        <v>29.141220000000004</v>
      </c>
      <c r="Q161">
        <f t="shared" si="13"/>
        <v>6.8630228905261553E-3</v>
      </c>
      <c r="R161">
        <f>(228.1*COS(RAW_GPS__3[[#This Row],[Road Gradient (Radians)]]))</f>
        <v>228.09462814254655</v>
      </c>
      <c r="S161">
        <f t="shared" si="10"/>
        <v>9694.6691180385933</v>
      </c>
      <c r="T161">
        <f t="shared" si="11"/>
        <v>3035.2304238534211</v>
      </c>
      <c r="U161">
        <f t="shared" si="14"/>
        <v>6011.5172829121748</v>
      </c>
      <c r="V161">
        <f>(RAW_GPS__3[[#This Row],[Power- Rolling Resistance  (Watts)]]+RAW_GPS__3[[#This Row],[Power- Air Drag (Watts)]]+RAW_GPS__3[[#This Row],[Power-Road Gradient (Watts)]]+RAW_GPS__3[[#This Row],[Power- Inertia (Watts)]])</f>
        <v>18969.511452946736</v>
      </c>
      <c r="X161">
        <f>(IF(RAW_GPS__3[[#This Row],[Total Power (Watts)]]&lt;0,0,RAW_GPS__3[[#This Row],[Total Power (Watts)]]))</f>
        <v>18969.511452946736</v>
      </c>
      <c r="Y161">
        <f>RAW_GPS__3[[#This Row],[Total Power - Without -ve terms (Watts)]]</f>
        <v>18969.511452946736</v>
      </c>
    </row>
    <row r="162" spans="1:25" x14ac:dyDescent="0.3">
      <c r="A162">
        <v>170.05</v>
      </c>
      <c r="B162">
        <v>105.2</v>
      </c>
      <c r="C162">
        <v>40.486679000000002</v>
      </c>
      <c r="D162">
        <v>-3.3969040000000001</v>
      </c>
      <c r="E162">
        <v>593.5</v>
      </c>
      <c r="G162">
        <v>5</v>
      </c>
      <c r="H162">
        <v>226.1</v>
      </c>
      <c r="I162">
        <v>1.758</v>
      </c>
      <c r="J162">
        <v>0</v>
      </c>
      <c r="K162">
        <v>0</v>
      </c>
      <c r="L162">
        <v>0</v>
      </c>
      <c r="N162">
        <f>(RAW_GPS__3[[#This Row],[Altitude (meters)]]-E161)</f>
        <v>0.10000000000002274</v>
      </c>
      <c r="O162">
        <f>(0.2778*RAW_GPS__3[[#This Row],[Speed (kmph)]])</f>
        <v>29.22456</v>
      </c>
      <c r="P162">
        <f t="shared" si="12"/>
        <v>29.29401</v>
      </c>
      <c r="Q162">
        <f t="shared" si="13"/>
        <v>3.4136539028043174E-3</v>
      </c>
      <c r="R162">
        <f>(228.1*COS(RAW_GPS__3[[#This Row],[Road Gradient (Radians)]]))</f>
        <v>228.09867097288057</v>
      </c>
      <c r="S162">
        <f t="shared" si="10"/>
        <v>9834.2255676908753</v>
      </c>
      <c r="T162">
        <f t="shared" si="11"/>
        <v>1516.9362539642232</v>
      </c>
      <c r="U162">
        <f t="shared" si="14"/>
        <v>7550.2819742399779</v>
      </c>
      <c r="V162">
        <f>(RAW_GPS__3[[#This Row],[Power- Rolling Resistance  (Watts)]]+RAW_GPS__3[[#This Row],[Power- Air Drag (Watts)]]+RAW_GPS__3[[#This Row],[Power-Road Gradient (Watts)]]+RAW_GPS__3[[#This Row],[Power- Inertia (Watts)]])</f>
        <v>19129.542466867955</v>
      </c>
      <c r="X162">
        <f>(IF(RAW_GPS__3[[#This Row],[Total Power (Watts)]]&lt;0,0,RAW_GPS__3[[#This Row],[Total Power (Watts)]]))</f>
        <v>19129.542466867955</v>
      </c>
      <c r="Y162">
        <f>RAW_GPS__3[[#This Row],[Total Power - Without -ve terms (Watts)]]</f>
        <v>19129.542466867955</v>
      </c>
    </row>
    <row r="163" spans="1:25" x14ac:dyDescent="0.3">
      <c r="A163">
        <v>171.13</v>
      </c>
      <c r="B163">
        <v>105.1</v>
      </c>
      <c r="C163">
        <v>40.486496000000002</v>
      </c>
      <c r="D163">
        <v>-3.3971450000000001</v>
      </c>
      <c r="E163">
        <v>593.4</v>
      </c>
      <c r="G163">
        <v>5</v>
      </c>
      <c r="H163">
        <v>225</v>
      </c>
      <c r="I163">
        <v>1.0549999999999999</v>
      </c>
      <c r="J163">
        <v>0</v>
      </c>
      <c r="K163">
        <v>0</v>
      </c>
      <c r="L163">
        <v>0</v>
      </c>
      <c r="N163">
        <f>(RAW_GPS__3[[#This Row],[Altitude (meters)]]-E162)</f>
        <v>-0.10000000000002274</v>
      </c>
      <c r="O163">
        <f>(0.2778*RAW_GPS__3[[#This Row],[Speed (kmph)]])</f>
        <v>29.196779999999997</v>
      </c>
      <c r="P163">
        <f t="shared" si="12"/>
        <v>29.182889999999993</v>
      </c>
      <c r="Q163">
        <f t="shared" si="13"/>
        <v>-3.4266520074462707E-3</v>
      </c>
      <c r="R163">
        <f>(228.1*COS(RAW_GPS__3[[#This Row],[Road Gradient (Radians)]]))</f>
        <v>228.09866083259942</v>
      </c>
      <c r="S163">
        <f t="shared" si="10"/>
        <v>9806.2078479003467</v>
      </c>
      <c r="T163">
        <f t="shared" si="11"/>
        <v>-1521.2647954504096</v>
      </c>
      <c r="U163">
        <f t="shared" si="14"/>
        <v>-1508.6209800241882</v>
      </c>
      <c r="V163">
        <f>(RAW_GPS__3[[#This Row],[Power- Rolling Resistance  (Watts)]]+RAW_GPS__3[[#This Row],[Power- Air Drag (Watts)]]+RAW_GPS__3[[#This Row],[Power-Road Gradient (Watts)]]+RAW_GPS__3[[#This Row],[Power- Inertia (Watts)]])</f>
        <v>7004.4207332583483</v>
      </c>
      <c r="X163">
        <f>(IF(RAW_GPS__3[[#This Row],[Total Power (Watts)]]&lt;0,0,RAW_GPS__3[[#This Row],[Total Power (Watts)]]))</f>
        <v>7004.4207332583483</v>
      </c>
      <c r="Y163">
        <f>RAW_GPS__3[[#This Row],[Total Power - Without -ve terms (Watts)]]</f>
        <v>7004.4207332583483</v>
      </c>
    </row>
    <row r="164" spans="1:25" x14ac:dyDescent="0.3">
      <c r="A164">
        <v>172.11</v>
      </c>
      <c r="B164">
        <v>103.2</v>
      </c>
      <c r="C164">
        <v>40.486308999999999</v>
      </c>
      <c r="D164">
        <v>-3.3973800000000001</v>
      </c>
      <c r="E164">
        <v>593.6</v>
      </c>
      <c r="G164">
        <v>5</v>
      </c>
      <c r="H164">
        <v>222.2</v>
      </c>
      <c r="I164">
        <v>3.867</v>
      </c>
      <c r="J164">
        <v>0</v>
      </c>
      <c r="K164">
        <v>0</v>
      </c>
      <c r="L164">
        <v>0</v>
      </c>
      <c r="N164">
        <f>(RAW_GPS__3[[#This Row],[Altitude (meters)]]-E163)</f>
        <v>0.20000000000004547</v>
      </c>
      <c r="O164">
        <f>(0.2778*RAW_GPS__3[[#This Row],[Speed (kmph)]])</f>
        <v>28.668959999999998</v>
      </c>
      <c r="P164">
        <f t="shared" si="12"/>
        <v>28.405049999999999</v>
      </c>
      <c r="Q164">
        <f t="shared" si="13"/>
        <v>7.0408851613192897E-3</v>
      </c>
      <c r="R164">
        <f>(228.1*COS(RAW_GPS__3[[#This Row],[Road Gradient (Radians)]]))</f>
        <v>228.09434610137464</v>
      </c>
      <c r="S164">
        <f t="shared" si="10"/>
        <v>9283.9338617453595</v>
      </c>
      <c r="T164">
        <f t="shared" si="11"/>
        <v>3069.2786389479911</v>
      </c>
      <c r="U164">
        <f t="shared" si="14"/>
        <v>-28145.613868991913</v>
      </c>
      <c r="V164">
        <f>(RAW_GPS__3[[#This Row],[Power- Rolling Resistance  (Watts)]]+RAW_GPS__3[[#This Row],[Power- Air Drag (Watts)]]+RAW_GPS__3[[#This Row],[Power-Road Gradient (Watts)]]+RAW_GPS__3[[#This Row],[Power- Inertia (Watts)]])</f>
        <v>-15564.307022197188</v>
      </c>
      <c r="X164">
        <f>(IF(RAW_GPS__3[[#This Row],[Total Power (Watts)]]&lt;0,0,RAW_GPS__3[[#This Row],[Total Power (Watts)]]))</f>
        <v>0</v>
      </c>
      <c r="Y164">
        <f>RAW_GPS__3[[#This Row],[Total Power - Without -ve terms (Watts)]]</f>
        <v>0</v>
      </c>
    </row>
    <row r="165" spans="1:25" x14ac:dyDescent="0.3">
      <c r="A165">
        <v>173.06</v>
      </c>
      <c r="B165">
        <v>101.1</v>
      </c>
      <c r="C165">
        <v>40.486111000000001</v>
      </c>
      <c r="D165">
        <v>-3.3975970000000002</v>
      </c>
      <c r="E165">
        <v>593.29999999999995</v>
      </c>
      <c r="G165">
        <v>5</v>
      </c>
      <c r="H165">
        <v>220.4</v>
      </c>
      <c r="I165">
        <v>4.57</v>
      </c>
      <c r="J165">
        <v>0</v>
      </c>
      <c r="K165">
        <v>0</v>
      </c>
      <c r="L165">
        <v>0</v>
      </c>
      <c r="N165">
        <f>(RAW_GPS__3[[#This Row],[Altitude (meters)]]-E164)</f>
        <v>-0.30000000000006821</v>
      </c>
      <c r="O165">
        <f>(0.2778*RAW_GPS__3[[#This Row],[Speed (kmph)]])</f>
        <v>28.085579999999997</v>
      </c>
      <c r="P165">
        <f t="shared" si="12"/>
        <v>27.793889999999998</v>
      </c>
      <c r="Q165">
        <f t="shared" si="13"/>
        <v>-1.0793320054652729E-2</v>
      </c>
      <c r="R165">
        <f>(228.1*COS(RAW_GPS__3[[#This Row],[Road Gradient (Radians)]]))</f>
        <v>228.08671378780568</v>
      </c>
      <c r="S165">
        <f t="shared" si="10"/>
        <v>8728.6365989913884</v>
      </c>
      <c r="T165">
        <f t="shared" si="11"/>
        <v>-4609.2548959533142</v>
      </c>
      <c r="U165">
        <f t="shared" si="14"/>
        <v>-30475.292128344088</v>
      </c>
      <c r="V165">
        <f>(RAW_GPS__3[[#This Row],[Power- Rolling Resistance  (Watts)]]+RAW_GPS__3[[#This Row],[Power- Air Drag (Watts)]]+RAW_GPS__3[[#This Row],[Power-Road Gradient (Watts)]]+RAW_GPS__3[[#This Row],[Power- Inertia (Watts)]])</f>
        <v>-26127.823711518209</v>
      </c>
      <c r="X165">
        <f>(IF(RAW_GPS__3[[#This Row],[Total Power (Watts)]]&lt;0,0,RAW_GPS__3[[#This Row],[Total Power (Watts)]]))</f>
        <v>0</v>
      </c>
      <c r="Y165">
        <f>RAW_GPS__3[[#This Row],[Total Power - Without -ve terms (Watts)]]</f>
        <v>0</v>
      </c>
    </row>
    <row r="166" spans="1:25" x14ac:dyDescent="0.3">
      <c r="A166">
        <v>174.09</v>
      </c>
      <c r="B166">
        <v>100.8</v>
      </c>
      <c r="C166">
        <v>40.48592</v>
      </c>
      <c r="D166">
        <v>-3.397805</v>
      </c>
      <c r="E166">
        <v>593</v>
      </c>
      <c r="G166">
        <v>5</v>
      </c>
      <c r="H166">
        <v>220.4</v>
      </c>
      <c r="I166">
        <v>1.758</v>
      </c>
      <c r="J166">
        <v>0</v>
      </c>
      <c r="K166">
        <v>0</v>
      </c>
      <c r="L166">
        <v>0</v>
      </c>
      <c r="N166">
        <f>(RAW_GPS__3[[#This Row],[Altitude (meters)]]-E165)</f>
        <v>-0.29999999999995453</v>
      </c>
      <c r="O166">
        <f>(0.2778*RAW_GPS__3[[#This Row],[Speed (kmph)]])</f>
        <v>28.002239999999997</v>
      </c>
      <c r="P166">
        <f t="shared" si="12"/>
        <v>27.960569999999997</v>
      </c>
      <c r="Q166">
        <f t="shared" si="13"/>
        <v>-1.0728983307684173E-2</v>
      </c>
      <c r="R166">
        <f>(228.1*COS(RAW_GPS__3[[#This Row],[Road Gradient (Radians)]]))</f>
        <v>228.08687170693983</v>
      </c>
      <c r="S166">
        <f t="shared" si="10"/>
        <v>8651.1639471869166</v>
      </c>
      <c r="T166">
        <f t="shared" si="11"/>
        <v>-4568.1853491471529</v>
      </c>
      <c r="U166">
        <f t="shared" si="14"/>
        <v>-4340.6944277759867</v>
      </c>
      <c r="V166">
        <f>(RAW_GPS__3[[#This Row],[Power- Rolling Resistance  (Watts)]]+RAW_GPS__3[[#This Row],[Power- Air Drag (Watts)]]+RAW_GPS__3[[#This Row],[Power-Road Gradient (Watts)]]+RAW_GPS__3[[#This Row],[Power- Inertia (Watts)]])</f>
        <v>-29.62895802928233</v>
      </c>
      <c r="X166">
        <f>(IF(RAW_GPS__3[[#This Row],[Total Power (Watts)]]&lt;0,0,RAW_GPS__3[[#This Row],[Total Power (Watts)]]))</f>
        <v>0</v>
      </c>
      <c r="Y166">
        <f>RAW_GPS__3[[#This Row],[Total Power - Without -ve terms (Watts)]]</f>
        <v>0</v>
      </c>
    </row>
    <row r="167" spans="1:25" x14ac:dyDescent="0.3">
      <c r="A167">
        <v>175.06</v>
      </c>
      <c r="B167">
        <v>100.7</v>
      </c>
      <c r="C167">
        <v>40.485725000000002</v>
      </c>
      <c r="D167">
        <v>-3.3980220000000001</v>
      </c>
      <c r="E167">
        <v>593.6</v>
      </c>
      <c r="G167">
        <v>5</v>
      </c>
      <c r="H167">
        <v>220.1</v>
      </c>
      <c r="I167">
        <v>0.35199999999999998</v>
      </c>
      <c r="J167">
        <v>0</v>
      </c>
      <c r="K167">
        <v>0</v>
      </c>
      <c r="L167">
        <v>0</v>
      </c>
      <c r="N167">
        <f>(RAW_GPS__3[[#This Row],[Altitude (meters)]]-E166)</f>
        <v>0.60000000000002274</v>
      </c>
      <c r="O167">
        <f>(0.2778*RAW_GPS__3[[#This Row],[Speed (kmph)]])</f>
        <v>27.974460000000001</v>
      </c>
      <c r="P167">
        <f t="shared" si="12"/>
        <v>27.960570000000004</v>
      </c>
      <c r="Q167">
        <f t="shared" si="13"/>
        <v>2.1455497134105602E-2</v>
      </c>
      <c r="R167">
        <f>(228.1*COS(RAW_GPS__3[[#This Row],[Road Gradient (Radians)]]))</f>
        <v>228.04750042436356</v>
      </c>
      <c r="S167">
        <f t="shared" si="10"/>
        <v>8625.4419701589413</v>
      </c>
      <c r="T167">
        <f t="shared" si="11"/>
        <v>9125.7313257165843</v>
      </c>
      <c r="U167">
        <f t="shared" si="14"/>
        <v>-1445.4627277678107</v>
      </c>
      <c r="V167">
        <f>(RAW_GPS__3[[#This Row],[Power- Rolling Resistance  (Watts)]]+RAW_GPS__3[[#This Row],[Power- Air Drag (Watts)]]+RAW_GPS__3[[#This Row],[Power-Road Gradient (Watts)]]+RAW_GPS__3[[#This Row],[Power- Inertia (Watts)]])</f>
        <v>16533.758068532075</v>
      </c>
      <c r="X167">
        <f>(IF(RAW_GPS__3[[#This Row],[Total Power (Watts)]]&lt;0,0,RAW_GPS__3[[#This Row],[Total Power (Watts)]]))</f>
        <v>16533.758068532075</v>
      </c>
      <c r="Y167">
        <f>RAW_GPS__3[[#This Row],[Total Power - Without -ve terms (Watts)]]</f>
        <v>16533.758068532075</v>
      </c>
    </row>
    <row r="168" spans="1:25" x14ac:dyDescent="0.3">
      <c r="A168">
        <v>176.06</v>
      </c>
      <c r="B168">
        <v>102.9</v>
      </c>
      <c r="C168">
        <v>40.485531000000002</v>
      </c>
      <c r="D168">
        <v>-3.3982359999999998</v>
      </c>
      <c r="E168">
        <v>593</v>
      </c>
      <c r="G168">
        <v>5</v>
      </c>
      <c r="H168">
        <v>219.4</v>
      </c>
      <c r="I168">
        <v>1.0549999999999999</v>
      </c>
      <c r="J168">
        <v>0</v>
      </c>
      <c r="K168">
        <v>0</v>
      </c>
      <c r="L168">
        <v>0</v>
      </c>
      <c r="N168">
        <f>(RAW_GPS__3[[#This Row],[Altitude (meters)]]-E167)</f>
        <v>-0.60000000000002274</v>
      </c>
      <c r="O168">
        <f>(0.2778*RAW_GPS__3[[#This Row],[Speed (kmph)]])</f>
        <v>28.585620000000002</v>
      </c>
      <c r="P168">
        <f t="shared" si="12"/>
        <v>28.891200000000005</v>
      </c>
      <c r="Q168">
        <f t="shared" si="13"/>
        <v>-2.0764584507643215E-2</v>
      </c>
      <c r="R168">
        <f>(228.1*COS(RAW_GPS__3[[#This Row],[Road Gradient (Radians)]]))</f>
        <v>228.05082705990162</v>
      </c>
      <c r="S168">
        <f t="shared" si="10"/>
        <v>9203.2044562228202</v>
      </c>
      <c r="T168">
        <f t="shared" si="11"/>
        <v>-9024.8575933321845</v>
      </c>
      <c r="U168">
        <f t="shared" si="14"/>
        <v>32494.920785712093</v>
      </c>
      <c r="V168">
        <f>(RAW_GPS__3[[#This Row],[Power- Rolling Resistance  (Watts)]]+RAW_GPS__3[[#This Row],[Power- Air Drag (Watts)]]+RAW_GPS__3[[#This Row],[Power-Road Gradient (Watts)]]+RAW_GPS__3[[#This Row],[Power- Inertia (Watts)]])</f>
        <v>32901.318475662629</v>
      </c>
      <c r="X168">
        <f>(IF(RAW_GPS__3[[#This Row],[Total Power (Watts)]]&lt;0,0,RAW_GPS__3[[#This Row],[Total Power (Watts)]]))</f>
        <v>32901.318475662629</v>
      </c>
      <c r="Y168">
        <f>RAW_GPS__3[[#This Row],[Total Power - Without -ve terms (Watts)]]</f>
        <v>32901.318475662629</v>
      </c>
    </row>
    <row r="169" spans="1:25" x14ac:dyDescent="0.3">
      <c r="A169">
        <v>177.13</v>
      </c>
      <c r="B169">
        <v>102.2</v>
      </c>
      <c r="C169">
        <v>40.485335999999997</v>
      </c>
      <c r="D169">
        <v>-3.3984480000000001</v>
      </c>
      <c r="E169">
        <v>593.1</v>
      </c>
      <c r="G169">
        <v>5</v>
      </c>
      <c r="H169">
        <v>219</v>
      </c>
      <c r="I169">
        <v>1.0549999999999999</v>
      </c>
      <c r="J169">
        <v>0</v>
      </c>
      <c r="K169">
        <v>0</v>
      </c>
      <c r="L169">
        <v>0</v>
      </c>
      <c r="N169">
        <f>(RAW_GPS__3[[#This Row],[Altitude (meters)]]-E168)</f>
        <v>0.10000000000002274</v>
      </c>
      <c r="O169">
        <f>(0.2778*RAW_GPS__3[[#This Row],[Speed (kmph)]])</f>
        <v>28.391159999999999</v>
      </c>
      <c r="P169">
        <f t="shared" si="12"/>
        <v>28.293929999999996</v>
      </c>
      <c r="Q169">
        <f t="shared" si="13"/>
        <v>3.5343122578201337E-3</v>
      </c>
      <c r="R169">
        <f>(228.1*COS(RAW_GPS__3[[#This Row],[Road Gradient (Radians)]]))</f>
        <v>228.09857536151733</v>
      </c>
      <c r="S169">
        <f t="shared" si="10"/>
        <v>9016.6587503290393</v>
      </c>
      <c r="T169">
        <f t="shared" si="11"/>
        <v>1525.7657282358216</v>
      </c>
      <c r="U169">
        <f t="shared" si="14"/>
        <v>-10268.957650896156</v>
      </c>
      <c r="V169">
        <f>(RAW_GPS__3[[#This Row],[Power- Rolling Resistance  (Watts)]]+RAW_GPS__3[[#This Row],[Power- Air Drag (Watts)]]+RAW_GPS__3[[#This Row],[Power-Road Gradient (Watts)]]+RAW_GPS__3[[#This Row],[Power- Inertia (Watts)]])</f>
        <v>501.5654030302212</v>
      </c>
      <c r="X169">
        <f>(IF(RAW_GPS__3[[#This Row],[Total Power (Watts)]]&lt;0,0,RAW_GPS__3[[#This Row],[Total Power (Watts)]]))</f>
        <v>501.5654030302212</v>
      </c>
      <c r="Y169">
        <f>RAW_GPS__3[[#This Row],[Total Power - Without -ve terms (Watts)]]</f>
        <v>501.5654030302212</v>
      </c>
    </row>
    <row r="170" spans="1:25" x14ac:dyDescent="0.3">
      <c r="A170">
        <v>178.11</v>
      </c>
      <c r="B170">
        <v>103.7</v>
      </c>
      <c r="C170">
        <v>40.485134000000002</v>
      </c>
      <c r="D170">
        <v>-3.3986499999999999</v>
      </c>
      <c r="E170">
        <v>595.20000000000005</v>
      </c>
      <c r="G170">
        <v>5</v>
      </c>
      <c r="H170">
        <v>218.3</v>
      </c>
      <c r="I170">
        <v>1.0549999999999999</v>
      </c>
      <c r="J170">
        <v>0</v>
      </c>
      <c r="K170">
        <v>0</v>
      </c>
      <c r="L170">
        <v>0</v>
      </c>
      <c r="N170">
        <f>(RAW_GPS__3[[#This Row],[Altitude (meters)]]-E169)</f>
        <v>2.1000000000000227</v>
      </c>
      <c r="O170">
        <f>(0.2778*RAW_GPS__3[[#This Row],[Speed (kmph)]])</f>
        <v>28.807860000000002</v>
      </c>
      <c r="P170">
        <f t="shared" si="12"/>
        <v>29.016210000000001</v>
      </c>
      <c r="Q170">
        <f t="shared" si="13"/>
        <v>7.2247373102344831E-2</v>
      </c>
      <c r="R170">
        <f>(228.1*COS(RAW_GPS__3[[#This Row],[Road Gradient (Radians)]]))</f>
        <v>227.50495405977765</v>
      </c>
      <c r="S170">
        <f t="shared" si="10"/>
        <v>9419.5296001765546</v>
      </c>
      <c r="T170">
        <f t="shared" si="11"/>
        <v>31619.564584211497</v>
      </c>
      <c r="U170">
        <f t="shared" si="14"/>
        <v>22327.877587320127</v>
      </c>
      <c r="V170">
        <f>(RAW_GPS__3[[#This Row],[Power- Rolling Resistance  (Watts)]]+RAW_GPS__3[[#This Row],[Power- Air Drag (Watts)]]+RAW_GPS__3[[#This Row],[Power-Road Gradient (Watts)]]+RAW_GPS__3[[#This Row],[Power- Inertia (Watts)]])</f>
        <v>63594.476725767949</v>
      </c>
      <c r="X170">
        <f>(IF(RAW_GPS__3[[#This Row],[Total Power (Watts)]]&lt;0,0,RAW_GPS__3[[#This Row],[Total Power (Watts)]]))</f>
        <v>63594.476725767949</v>
      </c>
      <c r="Y170">
        <f>RAW_GPS__3[[#This Row],[Total Power - Without -ve terms (Watts)]]</f>
        <v>63594.476725767949</v>
      </c>
    </row>
    <row r="171" spans="1:25" x14ac:dyDescent="0.3">
      <c r="A171">
        <v>179.06</v>
      </c>
      <c r="B171">
        <v>105.2</v>
      </c>
      <c r="C171">
        <v>40.484923999999999</v>
      </c>
      <c r="D171">
        <v>-3.3988649999999998</v>
      </c>
      <c r="E171">
        <v>594.79999999999995</v>
      </c>
      <c r="G171">
        <v>5</v>
      </c>
      <c r="H171">
        <v>217.6</v>
      </c>
      <c r="I171">
        <v>1.4059999999999999</v>
      </c>
      <c r="J171">
        <v>0</v>
      </c>
      <c r="K171">
        <v>0</v>
      </c>
      <c r="L171">
        <v>0</v>
      </c>
      <c r="N171">
        <f>(RAW_GPS__3[[#This Row],[Altitude (meters)]]-E170)</f>
        <v>-0.40000000000009095</v>
      </c>
      <c r="O171">
        <f>(0.2778*RAW_GPS__3[[#This Row],[Speed (kmph)]])</f>
        <v>29.22456</v>
      </c>
      <c r="P171">
        <f t="shared" si="12"/>
        <v>29.43291</v>
      </c>
      <c r="Q171">
        <f t="shared" si="13"/>
        <v>-1.3589392853686285E-2</v>
      </c>
      <c r="R171">
        <f>(228.1*COS(RAW_GPS__3[[#This Row],[Road Gradient (Radians)]]))</f>
        <v>228.07893852835736</v>
      </c>
      <c r="S171">
        <f t="shared" si="10"/>
        <v>9834.2255676908753</v>
      </c>
      <c r="T171">
        <f t="shared" si="11"/>
        <v>-6038.5876364766373</v>
      </c>
      <c r="U171">
        <f t="shared" si="14"/>
        <v>22650.845922719935</v>
      </c>
      <c r="V171">
        <f>(RAW_GPS__3[[#This Row],[Power- Rolling Resistance  (Watts)]]+RAW_GPS__3[[#This Row],[Power- Air Drag (Watts)]]+RAW_GPS__3[[#This Row],[Power-Road Gradient (Watts)]]+RAW_GPS__3[[#This Row],[Power- Inertia (Watts)]])</f>
        <v>26674.56279246253</v>
      </c>
      <c r="X171">
        <f>(IF(RAW_GPS__3[[#This Row],[Total Power (Watts)]]&lt;0,0,RAW_GPS__3[[#This Row],[Total Power (Watts)]]))</f>
        <v>26674.56279246253</v>
      </c>
      <c r="Y171">
        <f>RAW_GPS__3[[#This Row],[Total Power - Without -ve terms (Watts)]]</f>
        <v>26674.56279246253</v>
      </c>
    </row>
    <row r="172" spans="1:25" x14ac:dyDescent="0.3">
      <c r="A172">
        <v>180.06</v>
      </c>
      <c r="B172">
        <v>106.1</v>
      </c>
      <c r="C172">
        <v>40.484715000000001</v>
      </c>
      <c r="D172">
        <v>-3.3990770000000001</v>
      </c>
      <c r="E172">
        <v>593</v>
      </c>
      <c r="G172">
        <v>5</v>
      </c>
      <c r="H172">
        <v>217.6</v>
      </c>
      <c r="I172">
        <v>0.70299999999999996</v>
      </c>
      <c r="J172">
        <v>0</v>
      </c>
      <c r="K172">
        <v>0</v>
      </c>
      <c r="L172">
        <v>0</v>
      </c>
      <c r="N172">
        <f>(RAW_GPS__3[[#This Row],[Altitude (meters)]]-E171)</f>
        <v>-1.7999999999999545</v>
      </c>
      <c r="O172">
        <f>(0.2778*RAW_GPS__3[[#This Row],[Speed (kmph)]])</f>
        <v>29.474579999999996</v>
      </c>
      <c r="P172">
        <f t="shared" si="12"/>
        <v>29.599589999999992</v>
      </c>
      <c r="Q172">
        <f t="shared" si="13"/>
        <v>-6.073685736742164E-2</v>
      </c>
      <c r="R172">
        <f>(228.1*COS(RAW_GPS__3[[#This Row],[Road Gradient (Radians)]]))</f>
        <v>227.679402766875</v>
      </c>
      <c r="S172">
        <f t="shared" si="10"/>
        <v>10088.790360643123</v>
      </c>
      <c r="T172">
        <f t="shared" si="11"/>
        <v>-27204.052152704811</v>
      </c>
      <c r="U172">
        <f t="shared" si="14"/>
        <v>13706.776154375762</v>
      </c>
      <c r="V172">
        <f>(RAW_GPS__3[[#This Row],[Power- Rolling Resistance  (Watts)]]+RAW_GPS__3[[#This Row],[Power- Air Drag (Watts)]]+RAW_GPS__3[[#This Row],[Power-Road Gradient (Watts)]]+RAW_GPS__3[[#This Row],[Power- Inertia (Watts)]])</f>
        <v>-3180.8062349190513</v>
      </c>
      <c r="X172">
        <f>(IF(RAW_GPS__3[[#This Row],[Total Power (Watts)]]&lt;0,0,RAW_GPS__3[[#This Row],[Total Power (Watts)]]))</f>
        <v>0</v>
      </c>
      <c r="Y172">
        <f>RAW_GPS__3[[#This Row],[Total Power - Without -ve terms (Watts)]]</f>
        <v>0</v>
      </c>
    </row>
    <row r="173" spans="1:25" x14ac:dyDescent="0.3">
      <c r="A173">
        <v>181.06</v>
      </c>
      <c r="B173">
        <v>107.1</v>
      </c>
      <c r="C173">
        <v>40.484504999999999</v>
      </c>
      <c r="D173">
        <v>-3.3992870000000002</v>
      </c>
      <c r="E173">
        <v>592.79999999999995</v>
      </c>
      <c r="G173">
        <v>5</v>
      </c>
      <c r="H173">
        <v>216.6</v>
      </c>
      <c r="I173">
        <v>1.0549999999999999</v>
      </c>
      <c r="J173">
        <v>0</v>
      </c>
      <c r="K173">
        <v>0</v>
      </c>
      <c r="L173">
        <v>0</v>
      </c>
      <c r="N173">
        <f>(RAW_GPS__3[[#This Row],[Altitude (meters)]]-E172)</f>
        <v>-0.20000000000004547</v>
      </c>
      <c r="O173">
        <f>(0.2778*RAW_GPS__3[[#This Row],[Speed (kmph)]])</f>
        <v>29.752379999999999</v>
      </c>
      <c r="P173">
        <f t="shared" si="12"/>
        <v>29.891280000000002</v>
      </c>
      <c r="Q173">
        <f t="shared" si="13"/>
        <v>-6.690814696606661E-3</v>
      </c>
      <c r="R173">
        <f>(228.1*COS(RAW_GPS__3[[#This Row],[Road Gradient (Radians)]]))</f>
        <v>228.09489434254837</v>
      </c>
      <c r="S173">
        <f t="shared" si="10"/>
        <v>10376.750115363604</v>
      </c>
      <c r="T173">
        <f t="shared" si="11"/>
        <v>-3026.9007405259731</v>
      </c>
      <c r="U173">
        <f t="shared" si="14"/>
        <v>15373.292765040151</v>
      </c>
      <c r="V173">
        <f>(RAW_GPS__3[[#This Row],[Power- Rolling Resistance  (Watts)]]+RAW_GPS__3[[#This Row],[Power- Air Drag (Watts)]]+RAW_GPS__3[[#This Row],[Power-Road Gradient (Watts)]]+RAW_GPS__3[[#This Row],[Power- Inertia (Watts)]])</f>
        <v>22951.237034220328</v>
      </c>
      <c r="X173">
        <f>(IF(RAW_GPS__3[[#This Row],[Total Power (Watts)]]&lt;0,0,RAW_GPS__3[[#This Row],[Total Power (Watts)]]))</f>
        <v>22951.237034220328</v>
      </c>
      <c r="Y173">
        <f>RAW_GPS__3[[#This Row],[Total Power - Without -ve terms (Watts)]]</f>
        <v>22951.237034220328</v>
      </c>
    </row>
    <row r="174" spans="1:25" x14ac:dyDescent="0.3">
      <c r="A174">
        <v>182.06</v>
      </c>
      <c r="B174">
        <v>103.3</v>
      </c>
      <c r="C174">
        <v>40.484295000000003</v>
      </c>
      <c r="D174">
        <v>-3.399492</v>
      </c>
      <c r="E174">
        <v>592.9</v>
      </c>
      <c r="G174">
        <v>5</v>
      </c>
      <c r="H174">
        <v>216.6</v>
      </c>
      <c r="I174">
        <v>1.0549999999999999</v>
      </c>
      <c r="J174">
        <v>0</v>
      </c>
      <c r="K174">
        <v>0</v>
      </c>
      <c r="L174">
        <v>0</v>
      </c>
      <c r="N174">
        <f>(RAW_GPS__3[[#This Row],[Altitude (meters)]]-E173)</f>
        <v>0.10000000000002274</v>
      </c>
      <c r="O174">
        <f>(0.2778*RAW_GPS__3[[#This Row],[Speed (kmph)]])</f>
        <v>28.696739999999998</v>
      </c>
      <c r="P174">
        <f t="shared" si="12"/>
        <v>28.16892</v>
      </c>
      <c r="Q174">
        <f t="shared" si="13"/>
        <v>3.5499969440454127E-3</v>
      </c>
      <c r="R174">
        <f>(228.1*COS(RAW_GPS__3[[#This Row],[Road Gradient (Radians)]]))</f>
        <v>228.09856268885903</v>
      </c>
      <c r="S174">
        <f t="shared" si="10"/>
        <v>9310.9482013598736</v>
      </c>
      <c r="T174">
        <f t="shared" si="11"/>
        <v>1549.0318071765646</v>
      </c>
      <c r="U174">
        <f t="shared" si="14"/>
        <v>-56345.773501296018</v>
      </c>
      <c r="V174">
        <f>(RAW_GPS__3[[#This Row],[Power- Rolling Resistance  (Watts)]]+RAW_GPS__3[[#This Row],[Power- Air Drag (Watts)]]+RAW_GPS__3[[#This Row],[Power-Road Gradient (Watts)]]+RAW_GPS__3[[#This Row],[Power- Inertia (Watts)]])</f>
        <v>-45257.69493007072</v>
      </c>
      <c r="X174">
        <f>(IF(RAW_GPS__3[[#This Row],[Total Power (Watts)]]&lt;0,0,RAW_GPS__3[[#This Row],[Total Power (Watts)]]))</f>
        <v>0</v>
      </c>
      <c r="Y174">
        <f>RAW_GPS__3[[#This Row],[Total Power - Without -ve terms (Watts)]]</f>
        <v>0</v>
      </c>
    </row>
    <row r="175" spans="1:25" x14ac:dyDescent="0.3">
      <c r="A175">
        <v>183.06</v>
      </c>
      <c r="B175">
        <v>104.5</v>
      </c>
      <c r="C175">
        <v>40.484093000000001</v>
      </c>
      <c r="D175">
        <v>-3.3996979999999999</v>
      </c>
      <c r="E175">
        <v>592.1</v>
      </c>
      <c r="G175">
        <v>5</v>
      </c>
      <c r="H175">
        <v>216.6</v>
      </c>
      <c r="I175">
        <v>0</v>
      </c>
      <c r="J175">
        <v>0</v>
      </c>
      <c r="K175">
        <v>0</v>
      </c>
      <c r="L175">
        <v>0</v>
      </c>
      <c r="N175">
        <f>(RAW_GPS__3[[#This Row],[Altitude (meters)]]-E174)</f>
        <v>-0.79999999999995453</v>
      </c>
      <c r="O175">
        <f>(0.2778*RAW_GPS__3[[#This Row],[Speed (kmph)]])</f>
        <v>29.030099999999997</v>
      </c>
      <c r="P175">
        <f t="shared" si="12"/>
        <v>29.196779999999997</v>
      </c>
      <c r="Q175">
        <f t="shared" si="13"/>
        <v>-2.7393427746241965E-2</v>
      </c>
      <c r="R175">
        <f>(228.1*COS(RAW_GPS__3[[#This Row],[Road Gradient (Radians)]]))</f>
        <v>228.01442224492754</v>
      </c>
      <c r="S175">
        <f t="shared" si="10"/>
        <v>9639.2183331555116</v>
      </c>
      <c r="T175">
        <f t="shared" si="11"/>
        <v>-12090.417537937235</v>
      </c>
      <c r="U175">
        <f t="shared" si="14"/>
        <v>18000.101892959945</v>
      </c>
      <c r="V175">
        <f>(RAW_GPS__3[[#This Row],[Power- Rolling Resistance  (Watts)]]+RAW_GPS__3[[#This Row],[Power- Air Drag (Watts)]]+RAW_GPS__3[[#This Row],[Power-Road Gradient (Watts)]]+RAW_GPS__3[[#This Row],[Power- Inertia (Watts)]])</f>
        <v>15776.917110423148</v>
      </c>
      <c r="X175">
        <f>(IF(RAW_GPS__3[[#This Row],[Total Power (Watts)]]&lt;0,0,RAW_GPS__3[[#This Row],[Total Power (Watts)]]))</f>
        <v>15776.917110423148</v>
      </c>
      <c r="Y175">
        <f>RAW_GPS__3[[#This Row],[Total Power - Without -ve terms (Watts)]]</f>
        <v>15776.917110423148</v>
      </c>
    </row>
    <row r="176" spans="1:25" x14ac:dyDescent="0.3">
      <c r="A176">
        <v>184.06</v>
      </c>
      <c r="B176">
        <v>103.2</v>
      </c>
      <c r="C176">
        <v>40.483879000000002</v>
      </c>
      <c r="D176">
        <v>-3.399905</v>
      </c>
      <c r="E176">
        <v>592.20000000000005</v>
      </c>
      <c r="G176">
        <v>5</v>
      </c>
      <c r="H176">
        <v>216.2</v>
      </c>
      <c r="I176">
        <v>0.35199999999999998</v>
      </c>
      <c r="J176">
        <v>0</v>
      </c>
      <c r="K176">
        <v>0</v>
      </c>
      <c r="L176">
        <v>0</v>
      </c>
      <c r="N176">
        <f>(RAW_GPS__3[[#This Row],[Altitude (meters)]]-E175)</f>
        <v>0.10000000000002274</v>
      </c>
      <c r="O176">
        <f>(0.2778*RAW_GPS__3[[#This Row],[Speed (kmph)]])</f>
        <v>28.668959999999998</v>
      </c>
      <c r="P176">
        <f t="shared" si="12"/>
        <v>28.488389999999999</v>
      </c>
      <c r="Q176">
        <f t="shared" si="13"/>
        <v>3.5101874583231604E-3</v>
      </c>
      <c r="R176">
        <f>(228.1*COS(RAW_GPS__3[[#This Row],[Road Gradient (Radians)]]))</f>
        <v>228.09859474394892</v>
      </c>
      <c r="S176">
        <f t="shared" si="10"/>
        <v>9283.9338617453595</v>
      </c>
      <c r="T176">
        <f t="shared" si="11"/>
        <v>1530.1783837937337</v>
      </c>
      <c r="U176">
        <f t="shared" si="14"/>
        <v>-19257.525278783942</v>
      </c>
      <c r="V176">
        <f>(RAW_GPS__3[[#This Row],[Power- Rolling Resistance  (Watts)]]+RAW_GPS__3[[#This Row],[Power- Air Drag (Watts)]]+RAW_GPS__3[[#This Row],[Power-Road Gradient (Watts)]]+RAW_GPS__3[[#This Row],[Power- Inertia (Watts)]])</f>
        <v>-8215.3144385009</v>
      </c>
      <c r="X176">
        <f>(IF(RAW_GPS__3[[#This Row],[Total Power (Watts)]]&lt;0,0,RAW_GPS__3[[#This Row],[Total Power (Watts)]]))</f>
        <v>0</v>
      </c>
      <c r="Y176">
        <f>RAW_GPS__3[[#This Row],[Total Power - Without -ve terms (Watts)]]</f>
        <v>0</v>
      </c>
    </row>
    <row r="177" spans="1:25" x14ac:dyDescent="0.3">
      <c r="A177">
        <v>185.06</v>
      </c>
      <c r="B177">
        <v>100</v>
      </c>
      <c r="C177">
        <v>40.483691999999998</v>
      </c>
      <c r="D177">
        <v>-3.400096</v>
      </c>
      <c r="E177">
        <v>591.6</v>
      </c>
      <c r="G177">
        <v>5</v>
      </c>
      <c r="H177">
        <v>216.6</v>
      </c>
      <c r="I177">
        <v>0.35199999999999998</v>
      </c>
      <c r="J177">
        <v>0</v>
      </c>
      <c r="K177">
        <v>0</v>
      </c>
      <c r="L177">
        <v>0</v>
      </c>
      <c r="N177">
        <f>(RAW_GPS__3[[#This Row],[Altitude (meters)]]-E176)</f>
        <v>-0.60000000000002274</v>
      </c>
      <c r="O177">
        <f>(0.2778*RAW_GPS__3[[#This Row],[Speed (kmph)]])</f>
        <v>27.779999999999998</v>
      </c>
      <c r="P177">
        <f t="shared" si="12"/>
        <v>27.335519999999995</v>
      </c>
      <c r="Q177">
        <f t="shared" si="13"/>
        <v>-2.1945939643865736E-2</v>
      </c>
      <c r="R177">
        <f>(228.1*COS(RAW_GPS__3[[#This Row],[Road Gradient (Radians)]]))</f>
        <v>228.045072956935</v>
      </c>
      <c r="S177">
        <f t="shared" si="10"/>
        <v>8446.814291087996</v>
      </c>
      <c r="T177">
        <f t="shared" si="11"/>
        <v>-9269.4137061376769</v>
      </c>
      <c r="U177">
        <f t="shared" si="14"/>
        <v>-45933.274368000042</v>
      </c>
      <c r="V177">
        <f>(RAW_GPS__3[[#This Row],[Power- Rolling Resistance  (Watts)]]+RAW_GPS__3[[#This Row],[Power- Air Drag (Watts)]]+RAW_GPS__3[[#This Row],[Power-Road Gradient (Watts)]]+RAW_GPS__3[[#This Row],[Power- Inertia (Watts)]])</f>
        <v>-46527.828710092785</v>
      </c>
      <c r="X177">
        <f>(IF(RAW_GPS__3[[#This Row],[Total Power (Watts)]]&lt;0,0,RAW_GPS__3[[#This Row],[Total Power (Watts)]]))</f>
        <v>0</v>
      </c>
      <c r="Y177">
        <f>RAW_GPS__3[[#This Row],[Total Power - Without -ve terms (Watts)]]</f>
        <v>0</v>
      </c>
    </row>
    <row r="178" spans="1:25" x14ac:dyDescent="0.3">
      <c r="A178">
        <v>186.06</v>
      </c>
      <c r="B178">
        <v>102.8</v>
      </c>
      <c r="C178">
        <v>40.483485999999999</v>
      </c>
      <c r="D178">
        <v>-3.400299</v>
      </c>
      <c r="E178">
        <v>591.1</v>
      </c>
      <c r="G178">
        <v>5</v>
      </c>
      <c r="H178">
        <v>216.6</v>
      </c>
      <c r="I178">
        <v>0.35199999999999998</v>
      </c>
      <c r="J178">
        <v>0</v>
      </c>
      <c r="K178">
        <v>0</v>
      </c>
      <c r="L178">
        <v>0</v>
      </c>
      <c r="N178">
        <f>(RAW_GPS__3[[#This Row],[Altitude (meters)]]-E177)</f>
        <v>-0.5</v>
      </c>
      <c r="O178">
        <f>(0.2778*RAW_GPS__3[[#This Row],[Speed (kmph)]])</f>
        <v>28.557839999999999</v>
      </c>
      <c r="P178">
        <f t="shared" si="12"/>
        <v>28.946759999999998</v>
      </c>
      <c r="Q178">
        <f t="shared" si="13"/>
        <v>-1.7271372764749538E-2</v>
      </c>
      <c r="R178">
        <f>(228.1*COS(RAW_GPS__3[[#This Row],[Road Gradient (Radians)]]))</f>
        <v>228.06597969452733</v>
      </c>
      <c r="S178">
        <f t="shared" si="10"/>
        <v>9176.3990232193482</v>
      </c>
      <c r="T178">
        <f t="shared" si="11"/>
        <v>-7499.4830393192196</v>
      </c>
      <c r="U178">
        <f t="shared" si="14"/>
        <v>41316.980294016066</v>
      </c>
      <c r="V178">
        <f>(RAW_GPS__3[[#This Row],[Power- Rolling Resistance  (Watts)]]+RAW_GPS__3[[#This Row],[Power- Air Drag (Watts)]]+RAW_GPS__3[[#This Row],[Power-Road Gradient (Watts)]]+RAW_GPS__3[[#This Row],[Power- Inertia (Watts)]])</f>
        <v>43221.962257610721</v>
      </c>
      <c r="X178">
        <f>(IF(RAW_GPS__3[[#This Row],[Total Power (Watts)]]&lt;0,0,RAW_GPS__3[[#This Row],[Total Power (Watts)]]))</f>
        <v>43221.962257610721</v>
      </c>
      <c r="Y178">
        <f>RAW_GPS__3[[#This Row],[Total Power - Without -ve terms (Watts)]]</f>
        <v>43221.962257610721</v>
      </c>
    </row>
    <row r="179" spans="1:25" x14ac:dyDescent="0.3">
      <c r="A179">
        <v>187.06</v>
      </c>
      <c r="B179">
        <v>103.1</v>
      </c>
      <c r="C179">
        <v>40.483280000000001</v>
      </c>
      <c r="D179">
        <v>-3.4004989999999999</v>
      </c>
      <c r="E179">
        <v>591.1</v>
      </c>
      <c r="G179">
        <v>5</v>
      </c>
      <c r="H179">
        <v>216.6</v>
      </c>
      <c r="I179">
        <v>0</v>
      </c>
      <c r="J179">
        <v>0</v>
      </c>
      <c r="K179">
        <v>0</v>
      </c>
      <c r="L179">
        <v>0</v>
      </c>
      <c r="N179">
        <f>(RAW_GPS__3[[#This Row],[Altitude (meters)]]-E178)</f>
        <v>0</v>
      </c>
      <c r="O179">
        <f>(0.2778*RAW_GPS__3[[#This Row],[Speed (kmph)]])</f>
        <v>28.641179999999999</v>
      </c>
      <c r="P179">
        <f t="shared" si="12"/>
        <v>28.682849999999998</v>
      </c>
      <c r="Q179">
        <f t="shared" si="13"/>
        <v>0</v>
      </c>
      <c r="R179">
        <f>(228.1*COS(RAW_GPS__3[[#This Row],[Road Gradient (Radians)]]))</f>
        <v>228.1</v>
      </c>
      <c r="S179">
        <f t="shared" si="10"/>
        <v>9256.9718248049357</v>
      </c>
      <c r="T179">
        <f t="shared" si="11"/>
        <v>0</v>
      </c>
      <c r="U179">
        <f t="shared" si="14"/>
        <v>4439.7380506319869</v>
      </c>
      <c r="V179">
        <f>(RAW_GPS__3[[#This Row],[Power- Rolling Resistance  (Watts)]]+RAW_GPS__3[[#This Row],[Power- Air Drag (Watts)]]+RAW_GPS__3[[#This Row],[Power-Road Gradient (Watts)]]+RAW_GPS__3[[#This Row],[Power- Inertia (Watts)]])</f>
        <v>13924.809875436924</v>
      </c>
      <c r="X179">
        <f>(IF(RAW_GPS__3[[#This Row],[Total Power (Watts)]]&lt;0,0,RAW_GPS__3[[#This Row],[Total Power (Watts)]]))</f>
        <v>13924.809875436924</v>
      </c>
      <c r="Y179">
        <f>RAW_GPS__3[[#This Row],[Total Power - Without -ve terms (Watts)]]</f>
        <v>13924.809875436924</v>
      </c>
    </row>
    <row r="180" spans="1:25" x14ac:dyDescent="0.3">
      <c r="A180">
        <v>188.06</v>
      </c>
      <c r="B180">
        <v>103.1</v>
      </c>
      <c r="C180">
        <v>40.483069999999998</v>
      </c>
      <c r="D180">
        <v>-3.4006970000000001</v>
      </c>
      <c r="E180">
        <v>590.29999999999995</v>
      </c>
      <c r="G180">
        <v>5</v>
      </c>
      <c r="H180">
        <v>216.6</v>
      </c>
      <c r="I180">
        <v>0</v>
      </c>
      <c r="J180">
        <v>0</v>
      </c>
      <c r="K180">
        <v>0</v>
      </c>
      <c r="L180">
        <v>0</v>
      </c>
      <c r="N180">
        <f>(RAW_GPS__3[[#This Row],[Altitude (meters)]]-E179)</f>
        <v>-0.80000000000006821</v>
      </c>
      <c r="O180">
        <f>(0.2778*RAW_GPS__3[[#This Row],[Speed (kmph)]])</f>
        <v>28.641179999999999</v>
      </c>
      <c r="P180">
        <f t="shared" si="12"/>
        <v>28.641179999999999</v>
      </c>
      <c r="Q180">
        <f t="shared" si="13"/>
        <v>-2.7924549468023144E-2</v>
      </c>
      <c r="R180">
        <f>(228.1*COS(RAW_GPS__3[[#This Row],[Road Gradient (Radians)]]))</f>
        <v>228.01107181712604</v>
      </c>
      <c r="S180">
        <f t="shared" si="10"/>
        <v>9256.9718248049357</v>
      </c>
      <c r="T180">
        <f t="shared" si="11"/>
        <v>-12159.657527454996</v>
      </c>
      <c r="U180">
        <f t="shared" si="14"/>
        <v>0</v>
      </c>
      <c r="V180">
        <f>(RAW_GPS__3[[#This Row],[Power- Rolling Resistance  (Watts)]]+RAW_GPS__3[[#This Row],[Power- Air Drag (Watts)]]+RAW_GPS__3[[#This Row],[Power-Road Gradient (Watts)]]+RAW_GPS__3[[#This Row],[Power- Inertia (Watts)]])</f>
        <v>-2674.6746308329348</v>
      </c>
      <c r="X180">
        <f>(IF(RAW_GPS__3[[#This Row],[Total Power (Watts)]]&lt;0,0,RAW_GPS__3[[#This Row],[Total Power (Watts)]]))</f>
        <v>0</v>
      </c>
      <c r="Y180">
        <f>RAW_GPS__3[[#This Row],[Total Power - Without -ve terms (Watts)]]</f>
        <v>0</v>
      </c>
    </row>
    <row r="181" spans="1:25" x14ac:dyDescent="0.3">
      <c r="A181">
        <v>189.07</v>
      </c>
      <c r="B181">
        <v>102.1</v>
      </c>
      <c r="C181">
        <v>40.482863999999999</v>
      </c>
      <c r="D181">
        <v>-3.4008989999999999</v>
      </c>
      <c r="E181">
        <v>590</v>
      </c>
      <c r="G181">
        <v>5</v>
      </c>
      <c r="H181">
        <v>216.6</v>
      </c>
      <c r="I181">
        <v>0</v>
      </c>
      <c r="J181">
        <v>0</v>
      </c>
      <c r="K181">
        <v>0</v>
      </c>
      <c r="L181">
        <v>0</v>
      </c>
      <c r="N181">
        <f>(RAW_GPS__3[[#This Row],[Altitude (meters)]]-E180)</f>
        <v>-0.29999999999995453</v>
      </c>
      <c r="O181">
        <f>(0.2778*RAW_GPS__3[[#This Row],[Speed (kmph)]])</f>
        <v>28.363379999999996</v>
      </c>
      <c r="P181">
        <f t="shared" si="12"/>
        <v>28.224479999999993</v>
      </c>
      <c r="Q181">
        <f t="shared" si="13"/>
        <v>-1.0628670680587583E-2</v>
      </c>
      <c r="R181">
        <f>(228.1*COS(RAW_GPS__3[[#This Row],[Road Gradient (Radians)]]))</f>
        <v>228.08711604784912</v>
      </c>
      <c r="S181">
        <f t="shared" si="10"/>
        <v>8990.2169526807993</v>
      </c>
      <c r="T181">
        <f t="shared" si="11"/>
        <v>-4583.8401376780075</v>
      </c>
      <c r="U181">
        <f t="shared" si="14"/>
        <v>-14655.585353040142</v>
      </c>
      <c r="V181">
        <f>(RAW_GPS__3[[#This Row],[Power- Rolling Resistance  (Watts)]]+RAW_GPS__3[[#This Row],[Power- Air Drag (Watts)]]+RAW_GPS__3[[#This Row],[Power-Road Gradient (Watts)]]+RAW_GPS__3[[#This Row],[Power- Inertia (Watts)]])</f>
        <v>-10021.121421989501</v>
      </c>
      <c r="X181">
        <f>(IF(RAW_GPS__3[[#This Row],[Total Power (Watts)]]&lt;0,0,RAW_GPS__3[[#This Row],[Total Power (Watts)]]))</f>
        <v>0</v>
      </c>
      <c r="Y181">
        <f>RAW_GPS__3[[#This Row],[Total Power - Without -ve terms (Watts)]]</f>
        <v>0</v>
      </c>
    </row>
    <row r="182" spans="1:25" x14ac:dyDescent="0.3">
      <c r="A182">
        <v>190.07</v>
      </c>
      <c r="B182">
        <v>98.4</v>
      </c>
      <c r="C182">
        <v>40.482661999999998</v>
      </c>
      <c r="D182">
        <v>-3.401097</v>
      </c>
      <c r="E182">
        <v>589.29999999999995</v>
      </c>
      <c r="G182">
        <v>5</v>
      </c>
      <c r="H182">
        <v>216.9</v>
      </c>
      <c r="I182">
        <v>0.35199999999999998</v>
      </c>
      <c r="J182">
        <v>0</v>
      </c>
      <c r="K182">
        <v>0</v>
      </c>
      <c r="L182">
        <v>0</v>
      </c>
      <c r="N182">
        <f>(RAW_GPS__3[[#This Row],[Altitude (meters)]]-E181)</f>
        <v>-0.70000000000004547</v>
      </c>
      <c r="O182">
        <f>(0.2778*RAW_GPS__3[[#This Row],[Speed (kmph)]])</f>
        <v>27.335520000000002</v>
      </c>
      <c r="P182">
        <f t="shared" si="12"/>
        <v>26.821590000000008</v>
      </c>
      <c r="Q182">
        <f t="shared" si="13"/>
        <v>-2.6092455207603279E-2</v>
      </c>
      <c r="R182">
        <f>(228.1*COS(RAW_GPS__3[[#This Row],[Road Gradient (Radians)]]))</f>
        <v>228.02235731543354</v>
      </c>
      <c r="S182">
        <f t="shared" si="10"/>
        <v>8047.8197603399976</v>
      </c>
      <c r="T182">
        <f t="shared" si="11"/>
        <v>-10844.104941959422</v>
      </c>
      <c r="U182">
        <f t="shared" si="14"/>
        <v>-52260.582912191669</v>
      </c>
      <c r="V182">
        <f>(RAW_GPS__3[[#This Row],[Power- Rolling Resistance  (Watts)]]+RAW_GPS__3[[#This Row],[Power- Air Drag (Watts)]]+RAW_GPS__3[[#This Row],[Power-Road Gradient (Watts)]]+RAW_GPS__3[[#This Row],[Power- Inertia (Watts)]])</f>
        <v>-54828.845736495656</v>
      </c>
      <c r="X182">
        <f>(IF(RAW_GPS__3[[#This Row],[Total Power (Watts)]]&lt;0,0,RAW_GPS__3[[#This Row],[Total Power (Watts)]]))</f>
        <v>0</v>
      </c>
      <c r="Y182">
        <f>RAW_GPS__3[[#This Row],[Total Power - Without -ve terms (Watts)]]</f>
        <v>0</v>
      </c>
    </row>
    <row r="183" spans="1:25" x14ac:dyDescent="0.3">
      <c r="A183">
        <v>191.08</v>
      </c>
      <c r="B183">
        <v>96.7</v>
      </c>
      <c r="C183">
        <v>40.482470999999997</v>
      </c>
      <c r="D183">
        <v>-3.4012850000000001</v>
      </c>
      <c r="E183">
        <v>588.29999999999995</v>
      </c>
      <c r="G183">
        <v>5</v>
      </c>
      <c r="H183">
        <v>216.9</v>
      </c>
      <c r="I183">
        <v>0.35199999999999998</v>
      </c>
      <c r="J183">
        <v>0</v>
      </c>
      <c r="K183">
        <v>0</v>
      </c>
      <c r="L183">
        <v>0</v>
      </c>
      <c r="N183">
        <f>(RAW_GPS__3[[#This Row],[Altitude (meters)]]-E182)</f>
        <v>-1</v>
      </c>
      <c r="O183">
        <f>(0.2778*RAW_GPS__3[[#This Row],[Speed (kmph)]])</f>
        <v>26.86326</v>
      </c>
      <c r="P183">
        <f t="shared" si="12"/>
        <v>26.627130000000001</v>
      </c>
      <c r="Q183">
        <f t="shared" si="13"/>
        <v>-3.753803937575919E-2</v>
      </c>
      <c r="R183">
        <f>(228.1*COS(RAW_GPS__3[[#This Row],[Road Gradient (Radians)]]))</f>
        <v>227.93931051351129</v>
      </c>
      <c r="S183">
        <f t="shared" si="10"/>
        <v>7637.871865394095</v>
      </c>
      <c r="T183">
        <f t="shared" si="11"/>
        <v>-15329.53591987133</v>
      </c>
      <c r="U183">
        <f t="shared" si="14"/>
        <v>-23596.784291736105</v>
      </c>
      <c r="V183">
        <f>(RAW_GPS__3[[#This Row],[Power- Rolling Resistance  (Watts)]]+RAW_GPS__3[[#This Row],[Power- Air Drag (Watts)]]+RAW_GPS__3[[#This Row],[Power-Road Gradient (Watts)]]+RAW_GPS__3[[#This Row],[Power- Inertia (Watts)]])</f>
        <v>-31060.50903569983</v>
      </c>
      <c r="X183">
        <f>(IF(RAW_GPS__3[[#This Row],[Total Power (Watts)]]&lt;0,0,RAW_GPS__3[[#This Row],[Total Power (Watts)]]))</f>
        <v>0</v>
      </c>
      <c r="Y183">
        <f>RAW_GPS__3[[#This Row],[Total Power - Without -ve terms (Watts)]]</f>
        <v>0</v>
      </c>
    </row>
    <row r="184" spans="1:25" x14ac:dyDescent="0.3">
      <c r="A184">
        <v>192.09</v>
      </c>
      <c r="B184">
        <v>97.8</v>
      </c>
      <c r="C184">
        <v>40.482272999999999</v>
      </c>
      <c r="D184">
        <v>-3.4014700000000002</v>
      </c>
      <c r="E184">
        <v>588</v>
      </c>
      <c r="G184">
        <v>5</v>
      </c>
      <c r="H184">
        <v>216.6</v>
      </c>
      <c r="I184">
        <v>0.35199999999999998</v>
      </c>
      <c r="J184">
        <v>0</v>
      </c>
      <c r="K184">
        <v>0</v>
      </c>
      <c r="L184">
        <v>0</v>
      </c>
      <c r="N184">
        <f>(RAW_GPS__3[[#This Row],[Altitude (meters)]]-E183)</f>
        <v>-0.29999999999995453</v>
      </c>
      <c r="O184">
        <f>(0.2778*RAW_GPS__3[[#This Row],[Speed (kmph)]])</f>
        <v>27.168839999999999</v>
      </c>
      <c r="P184">
        <f t="shared" si="12"/>
        <v>27.321629999999999</v>
      </c>
      <c r="Q184">
        <f t="shared" si="13"/>
        <v>-1.0979869947314758E-2</v>
      </c>
      <c r="R184">
        <f>(228.1*COS(RAW_GPS__3[[#This Row],[Road Gradient (Radians)]]))</f>
        <v>228.0862505502341</v>
      </c>
      <c r="S184">
        <f t="shared" si="10"/>
        <v>7901.49938054828</v>
      </c>
      <c r="T184">
        <f t="shared" si="11"/>
        <v>-4535.8665799645341</v>
      </c>
      <c r="U184">
        <f t="shared" si="14"/>
        <v>15442.192676591952</v>
      </c>
      <c r="V184">
        <f>(RAW_GPS__3[[#This Row],[Power- Rolling Resistance  (Watts)]]+RAW_GPS__3[[#This Row],[Power- Air Drag (Watts)]]+RAW_GPS__3[[#This Row],[Power-Road Gradient (Watts)]]+RAW_GPS__3[[#This Row],[Power- Inertia (Watts)]])</f>
        <v>19035.911727725932</v>
      </c>
      <c r="X184">
        <f>(IF(RAW_GPS__3[[#This Row],[Total Power (Watts)]]&lt;0,0,RAW_GPS__3[[#This Row],[Total Power (Watts)]]))</f>
        <v>19035.911727725932</v>
      </c>
      <c r="Y184">
        <f>RAW_GPS__3[[#This Row],[Total Power - Without -ve terms (Watts)]]</f>
        <v>19035.911727725932</v>
      </c>
    </row>
    <row r="185" spans="1:25" x14ac:dyDescent="0.3">
      <c r="A185">
        <v>193.08</v>
      </c>
      <c r="B185">
        <v>98</v>
      </c>
      <c r="C185">
        <v>40.482070999999998</v>
      </c>
      <c r="D185">
        <v>-3.4016660000000001</v>
      </c>
      <c r="E185">
        <v>587.5</v>
      </c>
      <c r="G185">
        <v>5</v>
      </c>
      <c r="H185">
        <v>216.6</v>
      </c>
      <c r="I185">
        <v>0.35199999999999998</v>
      </c>
      <c r="J185">
        <v>0</v>
      </c>
      <c r="K185">
        <v>0</v>
      </c>
      <c r="L185">
        <v>0</v>
      </c>
      <c r="N185">
        <f>(RAW_GPS__3[[#This Row],[Altitude (meters)]]-E184)</f>
        <v>-0.5</v>
      </c>
      <c r="O185">
        <f>(0.2778*RAW_GPS__3[[#This Row],[Speed (kmph)]])</f>
        <v>27.224399999999999</v>
      </c>
      <c r="P185">
        <f t="shared" si="12"/>
        <v>27.252179999999999</v>
      </c>
      <c r="Q185">
        <f t="shared" si="13"/>
        <v>-1.8345097834585888E-2</v>
      </c>
      <c r="R185">
        <f>(228.1*COS(RAW_GPS__3[[#This Row],[Road Gradient (Radians)]]))</f>
        <v>228.06161839124806</v>
      </c>
      <c r="S185">
        <f t="shared" si="10"/>
        <v>7950.0740362576971</v>
      </c>
      <c r="T185">
        <f t="shared" si="11"/>
        <v>-7593.7220152631699</v>
      </c>
      <c r="U185">
        <f t="shared" si="14"/>
        <v>2813.4130550399914</v>
      </c>
      <c r="V185">
        <f>(RAW_GPS__3[[#This Row],[Power- Rolling Resistance  (Watts)]]+RAW_GPS__3[[#This Row],[Power- Air Drag (Watts)]]+RAW_GPS__3[[#This Row],[Power-Road Gradient (Watts)]]+RAW_GPS__3[[#This Row],[Power- Inertia (Watts)]])</f>
        <v>3397.8266944257666</v>
      </c>
      <c r="X185">
        <f>(IF(RAW_GPS__3[[#This Row],[Total Power (Watts)]]&lt;0,0,RAW_GPS__3[[#This Row],[Total Power (Watts)]]))</f>
        <v>3397.8266944257666</v>
      </c>
      <c r="Y185">
        <f>RAW_GPS__3[[#This Row],[Total Power - Without -ve terms (Watts)]]</f>
        <v>3397.8266944257666</v>
      </c>
    </row>
    <row r="186" spans="1:25" x14ac:dyDescent="0.3">
      <c r="A186">
        <v>194.07</v>
      </c>
      <c r="B186">
        <v>99.5</v>
      </c>
      <c r="C186">
        <v>40.481869000000003</v>
      </c>
      <c r="D186">
        <v>-3.4018600000000001</v>
      </c>
      <c r="E186">
        <v>587.4</v>
      </c>
      <c r="G186">
        <v>5</v>
      </c>
      <c r="H186">
        <v>216.9</v>
      </c>
      <c r="I186">
        <v>0.35199999999999998</v>
      </c>
      <c r="J186">
        <v>0</v>
      </c>
      <c r="K186">
        <v>0</v>
      </c>
      <c r="L186">
        <v>0</v>
      </c>
      <c r="N186">
        <f>(RAW_GPS__3[[#This Row],[Altitude (meters)]]-E185)</f>
        <v>-0.10000000000002274</v>
      </c>
      <c r="O186">
        <f>(0.2778*RAW_GPS__3[[#This Row],[Speed (kmph)]])</f>
        <v>27.641099999999998</v>
      </c>
      <c r="P186">
        <f t="shared" si="12"/>
        <v>27.849449999999997</v>
      </c>
      <c r="Q186">
        <f t="shared" si="13"/>
        <v>-3.5907197529589218E-3</v>
      </c>
      <c r="R186">
        <f>(228.1*COS(RAW_GPS__3[[#This Row],[Road Gradient (Radians)]]))</f>
        <v>228.09852952432527</v>
      </c>
      <c r="S186">
        <f t="shared" si="10"/>
        <v>8320.7445319417238</v>
      </c>
      <c r="T186">
        <f t="shared" si="11"/>
        <v>-1509.1645851305543</v>
      </c>
      <c r="U186">
        <f t="shared" si="14"/>
        <v>21423.566248199935</v>
      </c>
      <c r="V186">
        <f>(RAW_GPS__3[[#This Row],[Power- Rolling Resistance  (Watts)]]+RAW_GPS__3[[#This Row],[Power- Air Drag (Watts)]]+RAW_GPS__3[[#This Row],[Power-Road Gradient (Watts)]]+RAW_GPS__3[[#This Row],[Power- Inertia (Watts)]])</f>
        <v>28463.244724535427</v>
      </c>
      <c r="X186">
        <f>(IF(RAW_GPS__3[[#This Row],[Total Power (Watts)]]&lt;0,0,RAW_GPS__3[[#This Row],[Total Power (Watts)]]))</f>
        <v>28463.244724535427</v>
      </c>
      <c r="Y186">
        <f>RAW_GPS__3[[#This Row],[Total Power - Without -ve terms (Watts)]]</f>
        <v>28463.244724535427</v>
      </c>
    </row>
    <row r="187" spans="1:25" x14ac:dyDescent="0.3">
      <c r="A187">
        <v>195.07</v>
      </c>
      <c r="B187">
        <v>100.4</v>
      </c>
      <c r="C187">
        <v>40.481670000000001</v>
      </c>
      <c r="D187">
        <v>-3.40205</v>
      </c>
      <c r="E187">
        <v>588.4</v>
      </c>
      <c r="G187">
        <v>5</v>
      </c>
      <c r="H187">
        <v>216.9</v>
      </c>
      <c r="I187">
        <v>0.35199999999999998</v>
      </c>
      <c r="J187">
        <v>0</v>
      </c>
      <c r="K187">
        <v>0</v>
      </c>
      <c r="L187">
        <v>0</v>
      </c>
      <c r="N187">
        <f>(RAW_GPS__3[[#This Row],[Altitude (meters)]]-E186)</f>
        <v>1</v>
      </c>
      <c r="O187">
        <f>(0.2778*RAW_GPS__3[[#This Row],[Speed (kmph)]])</f>
        <v>27.891120000000001</v>
      </c>
      <c r="P187">
        <f t="shared" si="12"/>
        <v>28.016130000000004</v>
      </c>
      <c r="Q187">
        <f t="shared" si="13"/>
        <v>3.5678576723733202E-2</v>
      </c>
      <c r="R187">
        <f>(228.1*COS(RAW_GPS__3[[#This Row],[Road Gradient (Radians)]]))</f>
        <v>227.95483421671315</v>
      </c>
      <c r="S187">
        <f t="shared" si="10"/>
        <v>8548.582050263145</v>
      </c>
      <c r="T187">
        <f t="shared" si="11"/>
        <v>15128.018161319103</v>
      </c>
      <c r="U187">
        <f t="shared" si="14"/>
        <v>12970.408349664145</v>
      </c>
      <c r="V187">
        <f>(RAW_GPS__3[[#This Row],[Power- Rolling Resistance  (Watts)]]+RAW_GPS__3[[#This Row],[Power- Air Drag (Watts)]]+RAW_GPS__3[[#This Row],[Power-Road Gradient (Watts)]]+RAW_GPS__3[[#This Row],[Power- Inertia (Watts)]])</f>
        <v>36874.963395463106</v>
      </c>
      <c r="X187">
        <f>(IF(RAW_GPS__3[[#This Row],[Total Power (Watts)]]&lt;0,0,RAW_GPS__3[[#This Row],[Total Power (Watts)]]))</f>
        <v>36874.963395463106</v>
      </c>
      <c r="Y187">
        <f>RAW_GPS__3[[#This Row],[Total Power - Without -ve terms (Watts)]]</f>
        <v>36874.963395463106</v>
      </c>
    </row>
    <row r="188" spans="1:25" x14ac:dyDescent="0.3">
      <c r="A188">
        <v>196.11</v>
      </c>
      <c r="B188">
        <v>100</v>
      </c>
      <c r="C188">
        <v>40.481468</v>
      </c>
      <c r="D188">
        <v>-3.4022459999999999</v>
      </c>
      <c r="E188">
        <v>586.29999999999995</v>
      </c>
      <c r="G188">
        <v>5</v>
      </c>
      <c r="H188">
        <v>216.9</v>
      </c>
      <c r="I188">
        <v>0</v>
      </c>
      <c r="J188">
        <v>0</v>
      </c>
      <c r="K188">
        <v>0</v>
      </c>
      <c r="L188">
        <v>0</v>
      </c>
      <c r="N188">
        <f>(RAW_GPS__3[[#This Row],[Altitude (meters)]]-E187)</f>
        <v>-2.1000000000000227</v>
      </c>
      <c r="O188">
        <f>(0.2778*RAW_GPS__3[[#This Row],[Speed (kmph)]])</f>
        <v>27.779999999999998</v>
      </c>
      <c r="P188">
        <f t="shared" si="12"/>
        <v>27.724439999999994</v>
      </c>
      <c r="Q188">
        <f t="shared" si="13"/>
        <v>-7.5601080071751481E-2</v>
      </c>
      <c r="R188">
        <f>(228.1*COS(RAW_GPS__3[[#This Row],[Road Gradient (Radians)]]))</f>
        <v>227.44845498215292</v>
      </c>
      <c r="S188">
        <f t="shared" si="10"/>
        <v>8446.814291087996</v>
      </c>
      <c r="T188">
        <f t="shared" si="11"/>
        <v>-31904.148993671017</v>
      </c>
      <c r="U188">
        <f t="shared" si="14"/>
        <v>-5741.6592960001653</v>
      </c>
      <c r="V188">
        <f>(RAW_GPS__3[[#This Row],[Power- Rolling Resistance  (Watts)]]+RAW_GPS__3[[#This Row],[Power- Air Drag (Watts)]]+RAW_GPS__3[[#This Row],[Power-Road Gradient (Watts)]]+RAW_GPS__3[[#This Row],[Power- Inertia (Watts)]])</f>
        <v>-28971.545543601031</v>
      </c>
      <c r="X188">
        <f>(IF(RAW_GPS__3[[#This Row],[Total Power (Watts)]]&lt;0,0,RAW_GPS__3[[#This Row],[Total Power (Watts)]]))</f>
        <v>0</v>
      </c>
      <c r="Y188">
        <f>RAW_GPS__3[[#This Row],[Total Power - Without -ve terms (Watts)]]</f>
        <v>0</v>
      </c>
    </row>
    <row r="189" spans="1:25" x14ac:dyDescent="0.3">
      <c r="A189">
        <v>197.12</v>
      </c>
      <c r="B189">
        <v>98.4</v>
      </c>
      <c r="C189">
        <v>40.481270000000002</v>
      </c>
      <c r="D189">
        <v>-3.4024369999999999</v>
      </c>
      <c r="E189">
        <v>586</v>
      </c>
      <c r="G189">
        <v>5</v>
      </c>
      <c r="H189">
        <v>216.6</v>
      </c>
      <c r="I189">
        <v>0.35199999999999998</v>
      </c>
      <c r="J189">
        <v>0</v>
      </c>
      <c r="K189">
        <v>0</v>
      </c>
      <c r="L189">
        <v>0</v>
      </c>
      <c r="N189">
        <f>(RAW_GPS__3[[#This Row],[Altitude (meters)]]-E188)</f>
        <v>-0.29999999999995453</v>
      </c>
      <c r="O189">
        <f>(0.2778*RAW_GPS__3[[#This Row],[Speed (kmph)]])</f>
        <v>27.335520000000002</v>
      </c>
      <c r="P189">
        <f t="shared" si="12"/>
        <v>27.113280000000003</v>
      </c>
      <c r="Q189">
        <f t="shared" si="13"/>
        <v>-1.1064237088460402E-2</v>
      </c>
      <c r="R189">
        <f>(228.1*COS(RAW_GPS__3[[#This Row],[Road Gradient (Radians)]]))</f>
        <v>228.08603844453393</v>
      </c>
      <c r="S189">
        <f t="shared" si="10"/>
        <v>8047.8197603399976</v>
      </c>
      <c r="T189">
        <f t="shared" si="11"/>
        <v>-4598.7590754793009</v>
      </c>
      <c r="U189">
        <f t="shared" si="14"/>
        <v>-22599.170989055754</v>
      </c>
      <c r="V189">
        <f>(RAW_GPS__3[[#This Row],[Power- Rolling Resistance  (Watts)]]+RAW_GPS__3[[#This Row],[Power- Air Drag (Watts)]]+RAW_GPS__3[[#This Row],[Power-Road Gradient (Watts)]]+RAW_GPS__3[[#This Row],[Power- Inertia (Watts)]])</f>
        <v>-18922.024265750522</v>
      </c>
      <c r="X189">
        <f>(IF(RAW_GPS__3[[#This Row],[Total Power (Watts)]]&lt;0,0,RAW_GPS__3[[#This Row],[Total Power (Watts)]]))</f>
        <v>0</v>
      </c>
      <c r="Y189">
        <f>RAW_GPS__3[[#This Row],[Total Power - Without -ve terms (Watts)]]</f>
        <v>0</v>
      </c>
    </row>
    <row r="190" spans="1:25" x14ac:dyDescent="0.3">
      <c r="A190">
        <v>198.06</v>
      </c>
      <c r="B190">
        <v>93.9</v>
      </c>
      <c r="C190">
        <v>40.481082999999998</v>
      </c>
      <c r="D190">
        <v>-3.4026190000000001</v>
      </c>
      <c r="E190">
        <v>585.20000000000005</v>
      </c>
      <c r="G190">
        <v>5</v>
      </c>
      <c r="H190">
        <v>216.9</v>
      </c>
      <c r="I190">
        <v>0.35199999999999998</v>
      </c>
      <c r="J190">
        <v>0</v>
      </c>
      <c r="K190">
        <v>0</v>
      </c>
      <c r="L190">
        <v>0</v>
      </c>
      <c r="N190">
        <f>(RAW_GPS__3[[#This Row],[Altitude (meters)]]-E189)</f>
        <v>-0.79999999999995453</v>
      </c>
      <c r="O190">
        <f>(0.2778*RAW_GPS__3[[#This Row],[Speed (kmph)]])</f>
        <v>26.085419999999999</v>
      </c>
      <c r="P190">
        <f t="shared" si="12"/>
        <v>25.460369999999998</v>
      </c>
      <c r="Q190">
        <f t="shared" si="13"/>
        <v>-3.1411046854178462E-2</v>
      </c>
      <c r="R190">
        <f>(228.1*COS(RAW_GPS__3[[#This Row],[Road Gradient (Radians)]]))</f>
        <v>227.98748137862404</v>
      </c>
      <c r="S190">
        <f t="shared" si="10"/>
        <v>6993.4217973957057</v>
      </c>
      <c r="T190">
        <f t="shared" si="11"/>
        <v>-12456.887179222063</v>
      </c>
      <c r="U190">
        <f t="shared" si="14"/>
        <v>-60653.453388120157</v>
      </c>
      <c r="V190">
        <f>(RAW_GPS__3[[#This Row],[Power- Rolling Resistance  (Watts)]]+RAW_GPS__3[[#This Row],[Power- Air Drag (Watts)]]+RAW_GPS__3[[#This Row],[Power-Road Gradient (Watts)]]+RAW_GPS__3[[#This Row],[Power- Inertia (Watts)]])</f>
        <v>-65888.931288567896</v>
      </c>
      <c r="X190">
        <f>(IF(RAW_GPS__3[[#This Row],[Total Power (Watts)]]&lt;0,0,RAW_GPS__3[[#This Row],[Total Power (Watts)]]))</f>
        <v>0</v>
      </c>
      <c r="Y190">
        <f>RAW_GPS__3[[#This Row],[Total Power - Without -ve terms (Watts)]]</f>
        <v>0</v>
      </c>
    </row>
    <row r="191" spans="1:25" x14ac:dyDescent="0.3">
      <c r="A191">
        <v>199.1</v>
      </c>
      <c r="B191">
        <v>91.6</v>
      </c>
      <c r="C191">
        <v>40.480904000000002</v>
      </c>
      <c r="D191">
        <v>-3.402803</v>
      </c>
      <c r="E191">
        <v>584.4</v>
      </c>
      <c r="G191">
        <v>5</v>
      </c>
      <c r="H191">
        <v>216.2</v>
      </c>
      <c r="I191">
        <v>0.70299999999999996</v>
      </c>
      <c r="J191">
        <v>0</v>
      </c>
      <c r="K191">
        <v>0</v>
      </c>
      <c r="L191">
        <v>0</v>
      </c>
      <c r="N191">
        <f>(RAW_GPS__3[[#This Row],[Altitude (meters)]]-E190)</f>
        <v>-0.80000000000006821</v>
      </c>
      <c r="O191">
        <f>(0.2778*RAW_GPS__3[[#This Row],[Speed (kmph)]])</f>
        <v>25.446479999999998</v>
      </c>
      <c r="P191">
        <f t="shared" si="12"/>
        <v>25.127009999999999</v>
      </c>
      <c r="Q191">
        <f t="shared" si="13"/>
        <v>-3.1827497628817016E-2</v>
      </c>
      <c r="R191">
        <f>(228.1*COS(RAW_GPS__3[[#This Row],[Road Gradient (Radians)]]))</f>
        <v>227.98447828786587</v>
      </c>
      <c r="S191">
        <f t="shared" si="10"/>
        <v>6492.012794029989</v>
      </c>
      <c r="T191">
        <f t="shared" si="11"/>
        <v>-12312.821683000069</v>
      </c>
      <c r="U191">
        <f t="shared" si="14"/>
        <v>-30241.319512032071</v>
      </c>
      <c r="V191">
        <f>(RAW_GPS__3[[#This Row],[Power- Rolling Resistance  (Watts)]]+RAW_GPS__3[[#This Row],[Power- Air Drag (Watts)]]+RAW_GPS__3[[#This Row],[Power-Road Gradient (Watts)]]+RAW_GPS__3[[#This Row],[Power- Inertia (Watts)]])</f>
        <v>-35834.143922714284</v>
      </c>
      <c r="X191">
        <f>(IF(RAW_GPS__3[[#This Row],[Total Power (Watts)]]&lt;0,0,RAW_GPS__3[[#This Row],[Total Power (Watts)]]))</f>
        <v>0</v>
      </c>
      <c r="Y191">
        <f>RAW_GPS__3[[#This Row],[Total Power - Without -ve terms (Watts)]]</f>
        <v>0</v>
      </c>
    </row>
    <row r="192" spans="1:25" x14ac:dyDescent="0.3">
      <c r="A192">
        <v>200.07</v>
      </c>
      <c r="B192">
        <v>90.3</v>
      </c>
      <c r="C192">
        <v>40.480727999999999</v>
      </c>
      <c r="D192">
        <v>-3.402981</v>
      </c>
      <c r="E192">
        <v>583.9</v>
      </c>
      <c r="G192">
        <v>5</v>
      </c>
      <c r="H192">
        <v>215.9</v>
      </c>
      <c r="I192">
        <v>1.0549999999999999</v>
      </c>
      <c r="J192">
        <v>0</v>
      </c>
      <c r="K192">
        <v>0</v>
      </c>
      <c r="L192">
        <v>0</v>
      </c>
      <c r="N192">
        <f>(RAW_GPS__3[[#This Row],[Altitude (meters)]]-E191)</f>
        <v>-0.5</v>
      </c>
      <c r="O192">
        <f>(0.2778*RAW_GPS__3[[#This Row],[Speed (kmph)]])</f>
        <v>25.085339999999999</v>
      </c>
      <c r="P192">
        <f t="shared" si="12"/>
        <v>24.904769999999999</v>
      </c>
      <c r="Q192">
        <f t="shared" si="13"/>
        <v>-2.007377858798302E-2</v>
      </c>
      <c r="R192">
        <f>(228.1*COS(RAW_GPS__3[[#This Row],[Road Gradient (Radians)]]))</f>
        <v>228.05404434448448</v>
      </c>
      <c r="S192">
        <f t="shared" si="10"/>
        <v>6219.5103800364423</v>
      </c>
      <c r="T192">
        <f t="shared" si="11"/>
        <v>-7656.3302742823307</v>
      </c>
      <c r="U192">
        <f t="shared" si="14"/>
        <v>-16850.334618935951</v>
      </c>
      <c r="V192">
        <f>(RAW_GPS__3[[#This Row],[Power- Rolling Resistance  (Watts)]]+RAW_GPS__3[[#This Row],[Power- Air Drag (Watts)]]+RAW_GPS__3[[#This Row],[Power-Road Gradient (Watts)]]+RAW_GPS__3[[#This Row],[Power- Inertia (Watts)]])</f>
        <v>-18059.100468837354</v>
      </c>
      <c r="X192">
        <f>(IF(RAW_GPS__3[[#This Row],[Total Power (Watts)]]&lt;0,0,RAW_GPS__3[[#This Row],[Total Power (Watts)]]))</f>
        <v>0</v>
      </c>
      <c r="Y192">
        <f>RAW_GPS__3[[#This Row],[Total Power - Without -ve terms (Watts)]]</f>
        <v>0</v>
      </c>
    </row>
    <row r="193" spans="1:25" x14ac:dyDescent="0.3">
      <c r="A193">
        <v>201.08</v>
      </c>
      <c r="B193">
        <v>90.7</v>
      </c>
      <c r="C193">
        <v>40.480536999999998</v>
      </c>
      <c r="D193">
        <v>-3.4031509999999998</v>
      </c>
      <c r="E193">
        <v>583.70000000000005</v>
      </c>
      <c r="G193">
        <v>5</v>
      </c>
      <c r="H193">
        <v>216.6</v>
      </c>
      <c r="I193">
        <v>0.70299999999999996</v>
      </c>
      <c r="J193">
        <v>0</v>
      </c>
      <c r="K193">
        <v>0</v>
      </c>
      <c r="L193">
        <v>0</v>
      </c>
      <c r="N193">
        <f>(RAW_GPS__3[[#This Row],[Altitude (meters)]]-E192)</f>
        <v>-0.19999999999993179</v>
      </c>
      <c r="O193">
        <f>(0.2778*RAW_GPS__3[[#This Row],[Speed (kmph)]])</f>
        <v>25.196459999999998</v>
      </c>
      <c r="P193">
        <f t="shared" si="12"/>
        <v>25.252019999999998</v>
      </c>
      <c r="Q193">
        <f t="shared" si="13"/>
        <v>-7.9199928651244172E-3</v>
      </c>
      <c r="R193">
        <f>(228.1*COS(RAW_GPS__3[[#This Row],[Road Gradient (Radians)]]))</f>
        <v>228.09284610436441</v>
      </c>
      <c r="S193">
        <f t="shared" si="10"/>
        <v>6302.528340082571</v>
      </c>
      <c r="T193">
        <f t="shared" si="11"/>
        <v>-3034.3137427854331</v>
      </c>
      <c r="U193">
        <f t="shared" si="14"/>
        <v>5207.6849814719844</v>
      </c>
      <c r="V193">
        <f>(RAW_GPS__3[[#This Row],[Power- Rolling Resistance  (Watts)]]+RAW_GPS__3[[#This Row],[Power- Air Drag (Watts)]]+RAW_GPS__3[[#This Row],[Power-Road Gradient (Watts)]]+RAW_GPS__3[[#This Row],[Power- Inertia (Watts)]])</f>
        <v>8703.992424873486</v>
      </c>
      <c r="X193">
        <f>(IF(RAW_GPS__3[[#This Row],[Total Power (Watts)]]&lt;0,0,RAW_GPS__3[[#This Row],[Total Power (Watts)]]))</f>
        <v>8703.992424873486</v>
      </c>
      <c r="Y193">
        <f>RAW_GPS__3[[#This Row],[Total Power - Without -ve terms (Watts)]]</f>
        <v>8703.992424873486</v>
      </c>
    </row>
    <row r="194" spans="1:25" x14ac:dyDescent="0.3">
      <c r="A194">
        <v>202.07</v>
      </c>
      <c r="B194">
        <v>92.1</v>
      </c>
      <c r="C194">
        <v>40.480350000000001</v>
      </c>
      <c r="D194">
        <v>-3.40333</v>
      </c>
      <c r="E194">
        <v>584</v>
      </c>
      <c r="G194">
        <v>5</v>
      </c>
      <c r="H194">
        <v>216.9</v>
      </c>
      <c r="I194">
        <v>1.0549999999999999</v>
      </c>
      <c r="J194">
        <v>0</v>
      </c>
      <c r="K194">
        <v>0</v>
      </c>
      <c r="L194">
        <v>0</v>
      </c>
      <c r="N194">
        <f>(RAW_GPS__3[[#This Row],[Altitude (meters)]]-E193)</f>
        <v>0.29999999999995453</v>
      </c>
      <c r="O194">
        <f>(0.2778*RAW_GPS__3[[#This Row],[Speed (kmph)]])</f>
        <v>25.585379999999997</v>
      </c>
      <c r="P194">
        <f t="shared" si="12"/>
        <v>25.779839999999997</v>
      </c>
      <c r="Q194">
        <f t="shared" si="13"/>
        <v>1.1636474823857932E-2</v>
      </c>
      <c r="R194">
        <f>(228.1*COS(RAW_GPS__3[[#This Row],[Road Gradient (Radians)]]))</f>
        <v>228.08455694360151</v>
      </c>
      <c r="S194">
        <f t="shared" ref="S194:S257" si="15">(0.394*O194*O194*O194)</f>
        <v>6598.9043992009192</v>
      </c>
      <c r="T194">
        <f t="shared" ref="T194:T257" si="16">(15205.5*O194*SIN(Q194))</f>
        <v>4526.9344943152682</v>
      </c>
      <c r="U194">
        <f t="shared" si="14"/>
        <v>18508.238740655939</v>
      </c>
      <c r="V194">
        <f>(RAW_GPS__3[[#This Row],[Power- Rolling Resistance  (Watts)]]+RAW_GPS__3[[#This Row],[Power- Air Drag (Watts)]]+RAW_GPS__3[[#This Row],[Power-Road Gradient (Watts)]]+RAW_GPS__3[[#This Row],[Power- Inertia (Watts)]])</f>
        <v>29862.162191115727</v>
      </c>
      <c r="X194">
        <f>(IF(RAW_GPS__3[[#This Row],[Total Power (Watts)]]&lt;0,0,RAW_GPS__3[[#This Row],[Total Power (Watts)]]))</f>
        <v>29862.162191115727</v>
      </c>
      <c r="Y194">
        <f>RAW_GPS__3[[#This Row],[Total Power - Without -ve terms (Watts)]]</f>
        <v>29862.162191115727</v>
      </c>
    </row>
    <row r="195" spans="1:25" x14ac:dyDescent="0.3">
      <c r="A195">
        <v>203.06</v>
      </c>
      <c r="B195">
        <v>93.1</v>
      </c>
      <c r="C195">
        <v>40.480164000000002</v>
      </c>
      <c r="D195">
        <v>-3.4035150000000001</v>
      </c>
      <c r="E195">
        <v>583.5</v>
      </c>
      <c r="G195">
        <v>5</v>
      </c>
      <c r="H195">
        <v>216.2</v>
      </c>
      <c r="I195">
        <v>0.70299999999999996</v>
      </c>
      <c r="J195">
        <v>1</v>
      </c>
      <c r="K195">
        <v>0</v>
      </c>
      <c r="L195">
        <v>0</v>
      </c>
      <c r="N195">
        <f>(RAW_GPS__3[[#This Row],[Altitude (meters)]]-E194)</f>
        <v>-0.5</v>
      </c>
      <c r="O195">
        <f>(0.2778*RAW_GPS__3[[#This Row],[Speed (kmph)]])</f>
        <v>25.863179999999996</v>
      </c>
      <c r="P195">
        <f t="shared" si="12"/>
        <v>26.002079999999996</v>
      </c>
      <c r="Q195">
        <f t="shared" si="13"/>
        <v>-1.9226861329892191E-2</v>
      </c>
      <c r="R195">
        <f>(228.1*COS(RAW_GPS__3[[#This Row],[Road Gradient (Radians)]]))</f>
        <v>228.05784018477786</v>
      </c>
      <c r="S195">
        <f t="shared" si="15"/>
        <v>6816.1947268364402</v>
      </c>
      <c r="T195">
        <f t="shared" si="16"/>
        <v>-7560.73930638809</v>
      </c>
      <c r="U195">
        <f t="shared" si="14"/>
        <v>13363.712011439957</v>
      </c>
      <c r="V195">
        <f>(RAW_GPS__3[[#This Row],[Power- Rolling Resistance  (Watts)]]+RAW_GPS__3[[#This Row],[Power- Air Drag (Watts)]]+RAW_GPS__3[[#This Row],[Power-Road Gradient (Watts)]]+RAW_GPS__3[[#This Row],[Power- Inertia (Watts)]])</f>
        <v>12847.225272073085</v>
      </c>
      <c r="X195">
        <f>(IF(RAW_GPS__3[[#This Row],[Total Power (Watts)]]&lt;0,0,RAW_GPS__3[[#This Row],[Total Power (Watts)]]))</f>
        <v>12847.225272073085</v>
      </c>
      <c r="Y195">
        <f>RAW_GPS__3[[#This Row],[Total Power - Without -ve terms (Watts)]]</f>
        <v>12847.225272073085</v>
      </c>
    </row>
    <row r="196" spans="1:25" x14ac:dyDescent="0.3">
      <c r="A196">
        <v>204.07</v>
      </c>
      <c r="B196">
        <v>93.6</v>
      </c>
      <c r="C196">
        <v>40.479976999999998</v>
      </c>
      <c r="D196">
        <v>-3.4037009999999999</v>
      </c>
      <c r="E196">
        <v>583.5</v>
      </c>
      <c r="G196">
        <v>5</v>
      </c>
      <c r="H196">
        <v>215.2</v>
      </c>
      <c r="I196">
        <v>1.758</v>
      </c>
      <c r="J196">
        <v>0</v>
      </c>
      <c r="K196">
        <v>0</v>
      </c>
      <c r="L196">
        <v>0</v>
      </c>
      <c r="N196">
        <f>(RAW_GPS__3[[#This Row],[Altitude (meters)]]-E195)</f>
        <v>0</v>
      </c>
      <c r="O196">
        <f>(0.2778*RAW_GPS__3[[#This Row],[Speed (kmph)]])</f>
        <v>26.002079999999996</v>
      </c>
      <c r="P196">
        <f t="shared" ref="P196:P259" si="17">(O196+(0.5*(O196-O195)))</f>
        <v>26.071529999999996</v>
      </c>
      <c r="Q196">
        <f t="shared" ref="Q196:Q259" si="18">(ATAN(N196/P196))</f>
        <v>0</v>
      </c>
      <c r="R196">
        <f>(228.1*COS(RAW_GPS__3[[#This Row],[Road Gradient (Radians)]]))</f>
        <v>228.1</v>
      </c>
      <c r="S196">
        <f t="shared" si="15"/>
        <v>6926.6061195224665</v>
      </c>
      <c r="T196">
        <f t="shared" si="16"/>
        <v>0</v>
      </c>
      <c r="U196">
        <f t="shared" ref="U196:U259" si="19">(1860*O196*(O196-O195))</f>
        <v>6717.7413763199784</v>
      </c>
      <c r="V196">
        <f>(RAW_GPS__3[[#This Row],[Power- Rolling Resistance  (Watts)]]+RAW_GPS__3[[#This Row],[Power- Air Drag (Watts)]]+RAW_GPS__3[[#This Row],[Power-Road Gradient (Watts)]]+RAW_GPS__3[[#This Row],[Power- Inertia (Watts)]])</f>
        <v>13872.447495842445</v>
      </c>
      <c r="X196">
        <f>(IF(RAW_GPS__3[[#This Row],[Total Power (Watts)]]&lt;0,0,RAW_GPS__3[[#This Row],[Total Power (Watts)]]))</f>
        <v>13872.447495842445</v>
      </c>
      <c r="Y196">
        <f>RAW_GPS__3[[#This Row],[Total Power - Without -ve terms (Watts)]]</f>
        <v>13872.447495842445</v>
      </c>
    </row>
    <row r="197" spans="1:25" x14ac:dyDescent="0.3">
      <c r="A197">
        <v>205.1</v>
      </c>
      <c r="B197">
        <v>95.3</v>
      </c>
      <c r="C197">
        <v>40.479790000000001</v>
      </c>
      <c r="D197">
        <v>-3.403877</v>
      </c>
      <c r="E197">
        <v>583.70000000000005</v>
      </c>
      <c r="G197">
        <v>5</v>
      </c>
      <c r="H197">
        <v>214.5</v>
      </c>
      <c r="I197">
        <v>1.758</v>
      </c>
      <c r="J197">
        <v>0</v>
      </c>
      <c r="K197">
        <v>0</v>
      </c>
      <c r="L197">
        <v>0</v>
      </c>
      <c r="N197">
        <f>(RAW_GPS__3[[#This Row],[Altitude (meters)]]-E196)</f>
        <v>0.20000000000004547</v>
      </c>
      <c r="O197">
        <f>(0.2778*RAW_GPS__3[[#This Row],[Speed (kmph)]])</f>
        <v>26.474339999999998</v>
      </c>
      <c r="P197">
        <f t="shared" si="17"/>
        <v>26.710470000000001</v>
      </c>
      <c r="Q197">
        <f t="shared" si="18"/>
        <v>7.4875605863608408E-3</v>
      </c>
      <c r="R197">
        <f>(228.1*COS(RAW_GPS__3[[#This Row],[Road Gradient (Radians)]]))</f>
        <v>228.0936059804516</v>
      </c>
      <c r="S197">
        <f t="shared" si="15"/>
        <v>7310.9135407514868</v>
      </c>
      <c r="T197">
        <f t="shared" si="16"/>
        <v>3014.1311071855453</v>
      </c>
      <c r="U197">
        <f t="shared" si="19"/>
        <v>23255.155563624103</v>
      </c>
      <c r="V197">
        <f>(RAW_GPS__3[[#This Row],[Power- Rolling Resistance  (Watts)]]+RAW_GPS__3[[#This Row],[Power- Air Drag (Watts)]]+RAW_GPS__3[[#This Row],[Power-Road Gradient (Watts)]]+RAW_GPS__3[[#This Row],[Power- Inertia (Watts)]])</f>
        <v>33808.293817541591</v>
      </c>
      <c r="X197">
        <f>(IF(RAW_GPS__3[[#This Row],[Total Power (Watts)]]&lt;0,0,RAW_GPS__3[[#This Row],[Total Power (Watts)]]))</f>
        <v>33808.293817541591</v>
      </c>
      <c r="Y197">
        <f>RAW_GPS__3[[#This Row],[Total Power - Without -ve terms (Watts)]]</f>
        <v>33808.293817541591</v>
      </c>
    </row>
    <row r="198" spans="1:25" x14ac:dyDescent="0.3">
      <c r="A198">
        <v>206.08</v>
      </c>
      <c r="B198">
        <v>95</v>
      </c>
      <c r="C198">
        <v>40.479599</v>
      </c>
      <c r="D198">
        <v>-3.4040560000000002</v>
      </c>
      <c r="E198">
        <v>583.6</v>
      </c>
      <c r="G198">
        <v>5</v>
      </c>
      <c r="H198">
        <v>216.2</v>
      </c>
      <c r="I198">
        <v>1.758</v>
      </c>
      <c r="J198">
        <v>0</v>
      </c>
      <c r="K198">
        <v>0</v>
      </c>
      <c r="L198">
        <v>0</v>
      </c>
      <c r="N198">
        <f>(RAW_GPS__3[[#This Row],[Altitude (meters)]]-E197)</f>
        <v>-0.10000000000002274</v>
      </c>
      <c r="O198">
        <f>(0.2778*RAW_GPS__3[[#This Row],[Speed (kmph)]])</f>
        <v>26.390999999999998</v>
      </c>
      <c r="P198">
        <f t="shared" si="17"/>
        <v>26.349329999999998</v>
      </c>
      <c r="Q198">
        <f t="shared" si="18"/>
        <v>-3.7951446923111093E-3</v>
      </c>
      <c r="R198">
        <f>(228.1*COS(RAW_GPS__3[[#This Row],[Road Gradient (Radians)]]))</f>
        <v>228.09835732576661</v>
      </c>
      <c r="S198">
        <f t="shared" si="15"/>
        <v>7242.0874028215721</v>
      </c>
      <c r="T198">
        <f t="shared" si="16"/>
        <v>-1522.9436976225857</v>
      </c>
      <c r="U198">
        <f t="shared" si="19"/>
        <v>-4090.9322483999872</v>
      </c>
      <c r="V198">
        <f>(RAW_GPS__3[[#This Row],[Power- Rolling Resistance  (Watts)]]+RAW_GPS__3[[#This Row],[Power- Air Drag (Watts)]]+RAW_GPS__3[[#This Row],[Power-Road Gradient (Watts)]]+RAW_GPS__3[[#This Row],[Power- Inertia (Watts)]])</f>
        <v>1856.3098141247651</v>
      </c>
      <c r="X198">
        <f>(IF(RAW_GPS__3[[#This Row],[Total Power (Watts)]]&lt;0,0,RAW_GPS__3[[#This Row],[Total Power (Watts)]]))</f>
        <v>1856.3098141247651</v>
      </c>
      <c r="Y198">
        <f>RAW_GPS__3[[#This Row],[Total Power - Without -ve terms (Watts)]]</f>
        <v>1856.3098141247651</v>
      </c>
    </row>
    <row r="199" spans="1:25" x14ac:dyDescent="0.3">
      <c r="A199">
        <v>207.1</v>
      </c>
      <c r="B199">
        <v>94.5</v>
      </c>
      <c r="C199">
        <v>40.479412000000004</v>
      </c>
      <c r="D199">
        <v>-3.404242</v>
      </c>
      <c r="E199">
        <v>583.5</v>
      </c>
      <c r="G199">
        <v>5</v>
      </c>
      <c r="H199">
        <v>218.3</v>
      </c>
      <c r="I199">
        <v>3.867</v>
      </c>
      <c r="J199">
        <v>0</v>
      </c>
      <c r="K199">
        <v>0</v>
      </c>
      <c r="L199">
        <v>0</v>
      </c>
      <c r="N199">
        <f>(RAW_GPS__3[[#This Row],[Altitude (meters)]]-E198)</f>
        <v>-0.10000000000002274</v>
      </c>
      <c r="O199">
        <f>(0.2778*RAW_GPS__3[[#This Row],[Speed (kmph)]])</f>
        <v>26.252099999999999</v>
      </c>
      <c r="P199">
        <f t="shared" si="17"/>
        <v>26.182649999999999</v>
      </c>
      <c r="Q199">
        <f t="shared" si="18"/>
        <v>-3.8193045304166446E-3</v>
      </c>
      <c r="R199">
        <f>(228.1*COS(RAW_GPS__3[[#This Row],[Road Gradient (Radians)]]))</f>
        <v>228.09833634473901</v>
      </c>
      <c r="S199">
        <f t="shared" si="15"/>
        <v>7128.339434022424</v>
      </c>
      <c r="T199">
        <f t="shared" si="16"/>
        <v>-1524.5721695239204</v>
      </c>
      <c r="U199">
        <f t="shared" si="19"/>
        <v>-6782.3350433999785</v>
      </c>
      <c r="V199">
        <f>(RAW_GPS__3[[#This Row],[Power- Rolling Resistance  (Watts)]]+RAW_GPS__3[[#This Row],[Power- Air Drag (Watts)]]+RAW_GPS__3[[#This Row],[Power-Road Gradient (Watts)]]+RAW_GPS__3[[#This Row],[Power- Inertia (Watts)]])</f>
        <v>-950.46944255673588</v>
      </c>
      <c r="X199">
        <f>(IF(RAW_GPS__3[[#This Row],[Total Power (Watts)]]&lt;0,0,RAW_GPS__3[[#This Row],[Total Power (Watts)]]))</f>
        <v>0</v>
      </c>
      <c r="Y199">
        <f>RAW_GPS__3[[#This Row],[Total Power - Without -ve terms (Watts)]]</f>
        <v>0</v>
      </c>
    </row>
    <row r="200" spans="1:25" x14ac:dyDescent="0.3">
      <c r="A200">
        <v>208.09</v>
      </c>
      <c r="B200">
        <v>92.8</v>
      </c>
      <c r="C200">
        <v>40.479239999999997</v>
      </c>
      <c r="D200">
        <v>-3.4044370000000002</v>
      </c>
      <c r="E200">
        <v>583.20000000000005</v>
      </c>
      <c r="G200">
        <v>5</v>
      </c>
      <c r="H200">
        <v>220.1</v>
      </c>
      <c r="I200">
        <v>3.867</v>
      </c>
      <c r="J200">
        <v>0</v>
      </c>
      <c r="K200">
        <v>0</v>
      </c>
      <c r="L200">
        <v>0</v>
      </c>
      <c r="N200">
        <f>(RAW_GPS__3[[#This Row],[Altitude (meters)]]-E199)</f>
        <v>-0.29999999999995453</v>
      </c>
      <c r="O200">
        <f>(0.2778*RAW_GPS__3[[#This Row],[Speed (kmph)]])</f>
        <v>25.77984</v>
      </c>
      <c r="P200">
        <f t="shared" si="17"/>
        <v>25.543710000000001</v>
      </c>
      <c r="Q200">
        <f t="shared" si="18"/>
        <v>-1.1744034348920216E-2</v>
      </c>
      <c r="R200">
        <f>(228.1*COS(RAW_GPS__3[[#This Row],[Road Gradient (Radians)]]))</f>
        <v>228.08427013759783</v>
      </c>
      <c r="S200">
        <f t="shared" si="15"/>
        <v>6750.5145035274727</v>
      </c>
      <c r="T200">
        <f t="shared" si="16"/>
        <v>-4603.5011159885853</v>
      </c>
      <c r="U200">
        <f t="shared" si="19"/>
        <v>-22645.104263423931</v>
      </c>
      <c r="V200">
        <f>(RAW_GPS__3[[#This Row],[Power- Rolling Resistance  (Watts)]]+RAW_GPS__3[[#This Row],[Power- Air Drag (Watts)]]+RAW_GPS__3[[#This Row],[Power-Road Gradient (Watts)]]+RAW_GPS__3[[#This Row],[Power- Inertia (Watts)]])</f>
        <v>-20270.006605747447</v>
      </c>
      <c r="X200">
        <f>(IF(RAW_GPS__3[[#This Row],[Total Power (Watts)]]&lt;0,0,RAW_GPS__3[[#This Row],[Total Power (Watts)]]))</f>
        <v>0</v>
      </c>
      <c r="Y200">
        <f>RAW_GPS__3[[#This Row],[Total Power - Without -ve terms (Watts)]]</f>
        <v>0</v>
      </c>
    </row>
    <row r="201" spans="1:25" x14ac:dyDescent="0.3">
      <c r="A201">
        <v>209.16</v>
      </c>
      <c r="B201">
        <v>93.3</v>
      </c>
      <c r="C201">
        <v>40.479064999999999</v>
      </c>
      <c r="D201">
        <v>-3.4046270000000001</v>
      </c>
      <c r="E201">
        <v>582.6</v>
      </c>
      <c r="G201">
        <v>5</v>
      </c>
      <c r="H201">
        <v>220.4</v>
      </c>
      <c r="I201">
        <v>2.109</v>
      </c>
      <c r="J201">
        <v>0</v>
      </c>
      <c r="K201">
        <v>0</v>
      </c>
      <c r="L201">
        <v>0</v>
      </c>
      <c r="N201">
        <f>(RAW_GPS__3[[#This Row],[Altitude (meters)]]-E200)</f>
        <v>-0.60000000000002274</v>
      </c>
      <c r="O201">
        <f>(0.2778*RAW_GPS__3[[#This Row],[Speed (kmph)]])</f>
        <v>25.91874</v>
      </c>
      <c r="P201">
        <f t="shared" si="17"/>
        <v>25.988189999999999</v>
      </c>
      <c r="Q201">
        <f t="shared" si="18"/>
        <v>-2.3083309317826692E-2</v>
      </c>
      <c r="R201">
        <f>(228.1*COS(RAW_GPS__3[[#This Row],[Road Gradient (Radians)]]))</f>
        <v>228.03923239112049</v>
      </c>
      <c r="S201">
        <f t="shared" si="15"/>
        <v>6860.2173774307639</v>
      </c>
      <c r="T201">
        <f t="shared" si="16"/>
        <v>-9096.4951649683007</v>
      </c>
      <c r="U201">
        <f t="shared" si="19"/>
        <v>6696.2101539599789</v>
      </c>
      <c r="V201">
        <f>(RAW_GPS__3[[#This Row],[Power- Rolling Resistance  (Watts)]]+RAW_GPS__3[[#This Row],[Power- Air Drag (Watts)]]+RAW_GPS__3[[#This Row],[Power-Road Gradient (Watts)]]+RAW_GPS__3[[#This Row],[Power- Inertia (Watts)]])</f>
        <v>4687.9715988135622</v>
      </c>
      <c r="X201">
        <f>(IF(RAW_GPS__3[[#This Row],[Total Power (Watts)]]&lt;0,0,RAW_GPS__3[[#This Row],[Total Power (Watts)]]))</f>
        <v>4687.9715988135622</v>
      </c>
      <c r="Y201">
        <f>RAW_GPS__3[[#This Row],[Total Power - Without -ve terms (Watts)]]</f>
        <v>4687.9715988135622</v>
      </c>
    </row>
    <row r="202" spans="1:25" x14ac:dyDescent="0.3">
      <c r="A202">
        <v>210.08</v>
      </c>
      <c r="B202">
        <v>94.4</v>
      </c>
      <c r="C202">
        <v>40.478881999999999</v>
      </c>
      <c r="D202">
        <v>-3.40483</v>
      </c>
      <c r="E202">
        <v>582.4</v>
      </c>
      <c r="G202">
        <v>5</v>
      </c>
      <c r="H202">
        <v>220.4</v>
      </c>
      <c r="I202">
        <v>0.35199999999999998</v>
      </c>
      <c r="J202">
        <v>0</v>
      </c>
      <c r="K202">
        <v>0</v>
      </c>
      <c r="L202">
        <v>0</v>
      </c>
      <c r="N202">
        <f>(RAW_GPS__3[[#This Row],[Altitude (meters)]]-E201)</f>
        <v>-0.20000000000004547</v>
      </c>
      <c r="O202">
        <f>(0.2778*RAW_GPS__3[[#This Row],[Speed (kmph)]])</f>
        <v>26.224320000000002</v>
      </c>
      <c r="P202">
        <f t="shared" si="17"/>
        <v>26.377110000000002</v>
      </c>
      <c r="Q202">
        <f t="shared" si="18"/>
        <v>-7.5821864999064837E-3</v>
      </c>
      <c r="R202">
        <f>(228.1*COS(RAW_GPS__3[[#This Row],[Road Gradient (Radians)]]))</f>
        <v>228.09344334799246</v>
      </c>
      <c r="S202">
        <f t="shared" si="15"/>
        <v>7105.7337232972304</v>
      </c>
      <c r="T202">
        <f t="shared" si="16"/>
        <v>-3023.3974512257714</v>
      </c>
      <c r="U202">
        <f t="shared" si="19"/>
        <v>14905.347532416128</v>
      </c>
      <c r="V202">
        <f>(RAW_GPS__3[[#This Row],[Power- Rolling Resistance  (Watts)]]+RAW_GPS__3[[#This Row],[Power- Air Drag (Watts)]]+RAW_GPS__3[[#This Row],[Power-Road Gradient (Watts)]]+RAW_GPS__3[[#This Row],[Power- Inertia (Watts)]])</f>
        <v>19215.77724783558</v>
      </c>
      <c r="X202">
        <f>(IF(RAW_GPS__3[[#This Row],[Total Power (Watts)]]&lt;0,0,RAW_GPS__3[[#This Row],[Total Power (Watts)]]))</f>
        <v>19215.77724783558</v>
      </c>
      <c r="Y202">
        <f>RAW_GPS__3[[#This Row],[Total Power - Without -ve terms (Watts)]]</f>
        <v>19215.77724783558</v>
      </c>
    </row>
    <row r="203" spans="1:25" x14ac:dyDescent="0.3">
      <c r="A203">
        <v>211.13</v>
      </c>
      <c r="B203">
        <v>94.4</v>
      </c>
      <c r="C203">
        <v>40.478706000000003</v>
      </c>
      <c r="D203">
        <v>-3.405043</v>
      </c>
      <c r="E203">
        <v>582.5</v>
      </c>
      <c r="G203">
        <v>5</v>
      </c>
      <c r="H203">
        <v>222.2</v>
      </c>
      <c r="I203">
        <v>1.758</v>
      </c>
      <c r="J203">
        <v>0</v>
      </c>
      <c r="K203">
        <v>0</v>
      </c>
      <c r="L203">
        <v>0</v>
      </c>
      <c r="N203">
        <f>(RAW_GPS__3[[#This Row],[Altitude (meters)]]-E202)</f>
        <v>0.10000000000002274</v>
      </c>
      <c r="O203">
        <f>(0.2778*RAW_GPS__3[[#This Row],[Speed (kmph)]])</f>
        <v>26.224320000000002</v>
      </c>
      <c r="P203">
        <f t="shared" si="17"/>
        <v>26.224320000000002</v>
      </c>
      <c r="Q203">
        <f t="shared" si="18"/>
        <v>3.8132357791285328E-3</v>
      </c>
      <c r="R203">
        <f>(228.1*COS(RAW_GPS__3[[#This Row],[Road Gradient (Radians)]]))</f>
        <v>228.09834162752091</v>
      </c>
      <c r="S203">
        <f t="shared" si="15"/>
        <v>7105.7337232972304</v>
      </c>
      <c r="T203">
        <f t="shared" si="16"/>
        <v>1520.538945032029</v>
      </c>
      <c r="U203">
        <f t="shared" si="19"/>
        <v>0</v>
      </c>
      <c r="V203">
        <f>(RAW_GPS__3[[#This Row],[Power- Rolling Resistance  (Watts)]]+RAW_GPS__3[[#This Row],[Power- Air Drag (Watts)]]+RAW_GPS__3[[#This Row],[Power-Road Gradient (Watts)]]+RAW_GPS__3[[#This Row],[Power- Inertia (Watts)]])</f>
        <v>8854.3710099567797</v>
      </c>
      <c r="X203">
        <f>(IF(RAW_GPS__3[[#This Row],[Total Power (Watts)]]&lt;0,0,RAW_GPS__3[[#This Row],[Total Power (Watts)]]))</f>
        <v>8854.3710099567797</v>
      </c>
      <c r="Y203">
        <f>RAW_GPS__3[[#This Row],[Total Power - Without -ve terms (Watts)]]</f>
        <v>8854.3710099567797</v>
      </c>
    </row>
    <row r="204" spans="1:25" x14ac:dyDescent="0.3">
      <c r="A204">
        <v>212.06</v>
      </c>
      <c r="B204">
        <v>95.7</v>
      </c>
      <c r="C204">
        <v>40.478530999999997</v>
      </c>
      <c r="D204">
        <v>-3.4052600000000002</v>
      </c>
      <c r="E204">
        <v>582.20000000000005</v>
      </c>
      <c r="G204">
        <v>5</v>
      </c>
      <c r="H204">
        <v>222.9</v>
      </c>
      <c r="I204">
        <v>2.4609999999999999</v>
      </c>
      <c r="J204">
        <v>0</v>
      </c>
      <c r="K204">
        <v>0</v>
      </c>
      <c r="L204">
        <v>0</v>
      </c>
      <c r="N204">
        <f>(RAW_GPS__3[[#This Row],[Altitude (meters)]]-E203)</f>
        <v>-0.29999999999995453</v>
      </c>
      <c r="O204">
        <f>(0.2778*RAW_GPS__3[[#This Row],[Speed (kmph)]])</f>
        <v>26.585460000000001</v>
      </c>
      <c r="P204">
        <f t="shared" si="17"/>
        <v>26.766030000000001</v>
      </c>
      <c r="Q204">
        <f t="shared" si="18"/>
        <v>-1.1207767401058321E-2</v>
      </c>
      <c r="R204">
        <f>(228.1*COS(RAW_GPS__3[[#This Row],[Road Gradient (Radians)]]))</f>
        <v>228.08567386754882</v>
      </c>
      <c r="S204">
        <f t="shared" si="15"/>
        <v>7403.3581455464737</v>
      </c>
      <c r="T204">
        <f t="shared" si="16"/>
        <v>-4530.5914570432951</v>
      </c>
      <c r="U204">
        <f t="shared" si="19"/>
        <v>17857.995825383947</v>
      </c>
      <c r="V204">
        <f>(RAW_GPS__3[[#This Row],[Power- Rolling Resistance  (Watts)]]+RAW_GPS__3[[#This Row],[Power- Air Drag (Watts)]]+RAW_GPS__3[[#This Row],[Power-Road Gradient (Watts)]]+RAW_GPS__3[[#This Row],[Power- Inertia (Watts)]])</f>
        <v>20958.848187754673</v>
      </c>
      <c r="X204">
        <f>(IF(RAW_GPS__3[[#This Row],[Total Power (Watts)]]&lt;0,0,RAW_GPS__3[[#This Row],[Total Power (Watts)]]))</f>
        <v>20958.848187754673</v>
      </c>
      <c r="Y204">
        <f>RAW_GPS__3[[#This Row],[Total Power - Without -ve terms (Watts)]]</f>
        <v>20958.848187754673</v>
      </c>
    </row>
    <row r="205" spans="1:25" x14ac:dyDescent="0.3">
      <c r="A205">
        <v>213.08</v>
      </c>
      <c r="B205">
        <v>94.1</v>
      </c>
      <c r="C205">
        <v>40.478352000000001</v>
      </c>
      <c r="D205">
        <v>-3.4054769999999999</v>
      </c>
      <c r="E205">
        <v>582.79999999999995</v>
      </c>
      <c r="G205">
        <v>5</v>
      </c>
      <c r="H205">
        <v>223.6</v>
      </c>
      <c r="I205">
        <v>1.4059999999999999</v>
      </c>
      <c r="J205">
        <v>1</v>
      </c>
      <c r="K205">
        <v>0</v>
      </c>
      <c r="L205">
        <v>0</v>
      </c>
      <c r="N205">
        <f>(RAW_GPS__3[[#This Row],[Altitude (meters)]]-E204)</f>
        <v>0.59999999999990905</v>
      </c>
      <c r="O205">
        <f>(0.2778*RAW_GPS__3[[#This Row],[Speed (kmph)]])</f>
        <v>26.140979999999999</v>
      </c>
      <c r="P205">
        <f t="shared" si="17"/>
        <v>25.91874</v>
      </c>
      <c r="Q205">
        <f t="shared" si="18"/>
        <v>2.3145139643192633E-2</v>
      </c>
      <c r="R205">
        <f>(228.1*COS(RAW_GPS__3[[#This Row],[Road Gradient (Radians)]]))</f>
        <v>228.03890642874691</v>
      </c>
      <c r="S205">
        <f t="shared" si="15"/>
        <v>7038.2034449349658</v>
      </c>
      <c r="T205">
        <f t="shared" si="16"/>
        <v>9199.0631451241443</v>
      </c>
      <c r="U205">
        <f t="shared" si="19"/>
        <v>-21611.605590144107</v>
      </c>
      <c r="V205">
        <f>(RAW_GPS__3[[#This Row],[Power- Rolling Resistance  (Watts)]]+RAW_GPS__3[[#This Row],[Power- Air Drag (Watts)]]+RAW_GPS__3[[#This Row],[Power-Road Gradient (Watts)]]+RAW_GPS__3[[#This Row],[Power- Inertia (Watts)]])</f>
        <v>-5146.3000936562494</v>
      </c>
      <c r="X205">
        <f>(IF(RAW_GPS__3[[#This Row],[Total Power (Watts)]]&lt;0,0,RAW_GPS__3[[#This Row],[Total Power (Watts)]]))</f>
        <v>0</v>
      </c>
      <c r="Y205">
        <f>RAW_GPS__3[[#This Row],[Total Power - Without -ve terms (Watts)]]</f>
        <v>0</v>
      </c>
    </row>
    <row r="206" spans="1:25" x14ac:dyDescent="0.3">
      <c r="A206">
        <v>214.13</v>
      </c>
      <c r="B206">
        <v>92</v>
      </c>
      <c r="C206">
        <v>40.478183999999999</v>
      </c>
      <c r="D206">
        <v>-3.4056899999999999</v>
      </c>
      <c r="E206">
        <v>582.1</v>
      </c>
      <c r="G206">
        <v>5</v>
      </c>
      <c r="H206">
        <v>223.9</v>
      </c>
      <c r="I206">
        <v>1.0549999999999999</v>
      </c>
      <c r="J206">
        <v>0</v>
      </c>
      <c r="K206">
        <v>0</v>
      </c>
      <c r="L206">
        <v>0</v>
      </c>
      <c r="N206">
        <f>(RAW_GPS__3[[#This Row],[Altitude (meters)]]-E205)</f>
        <v>-0.69999999999993179</v>
      </c>
      <c r="O206">
        <f>(0.2778*RAW_GPS__3[[#This Row],[Speed (kmph)]])</f>
        <v>25.557600000000001</v>
      </c>
      <c r="P206">
        <f t="shared" si="17"/>
        <v>25.265910000000002</v>
      </c>
      <c r="Q206">
        <f t="shared" si="18"/>
        <v>-2.7698229725080525E-2</v>
      </c>
      <c r="R206">
        <f>(228.1*COS(RAW_GPS__3[[#This Row],[Road Gradient (Radians)]]))</f>
        <v>228.01250735424674</v>
      </c>
      <c r="S206">
        <f t="shared" si="15"/>
        <v>6577.4329266987343</v>
      </c>
      <c r="T206">
        <f t="shared" si="16"/>
        <v>-10762.601360379016</v>
      </c>
      <c r="U206">
        <f t="shared" si="19"/>
        <v>-27732.214399679917</v>
      </c>
      <c r="V206">
        <f>(RAW_GPS__3[[#This Row],[Power- Rolling Resistance  (Watts)]]+RAW_GPS__3[[#This Row],[Power- Air Drag (Watts)]]+RAW_GPS__3[[#This Row],[Power-Road Gradient (Watts)]]+RAW_GPS__3[[#This Row],[Power- Inertia (Watts)]])</f>
        <v>-31689.370326005952</v>
      </c>
      <c r="X206">
        <f>(IF(RAW_GPS__3[[#This Row],[Total Power (Watts)]]&lt;0,0,RAW_GPS__3[[#This Row],[Total Power (Watts)]]))</f>
        <v>0</v>
      </c>
      <c r="Y206">
        <f>RAW_GPS__3[[#This Row],[Total Power - Without -ve terms (Watts)]]</f>
        <v>0</v>
      </c>
    </row>
    <row r="207" spans="1:25" x14ac:dyDescent="0.3">
      <c r="A207">
        <v>215.09</v>
      </c>
      <c r="B207">
        <v>92.7</v>
      </c>
      <c r="C207">
        <v>40.478020000000001</v>
      </c>
      <c r="D207">
        <v>-3.4058959999999998</v>
      </c>
      <c r="E207">
        <v>581.79999999999995</v>
      </c>
      <c r="G207">
        <v>5</v>
      </c>
      <c r="H207">
        <v>225</v>
      </c>
      <c r="I207">
        <v>1.4059999999999999</v>
      </c>
      <c r="J207">
        <v>0</v>
      </c>
      <c r="K207">
        <v>0</v>
      </c>
      <c r="L207">
        <v>0</v>
      </c>
      <c r="N207">
        <f>(RAW_GPS__3[[#This Row],[Altitude (meters)]]-E206)</f>
        <v>-0.30000000000006821</v>
      </c>
      <c r="O207">
        <f>(0.2778*RAW_GPS__3[[#This Row],[Speed (kmph)]])</f>
        <v>25.75206</v>
      </c>
      <c r="P207">
        <f t="shared" si="17"/>
        <v>25.84929</v>
      </c>
      <c r="Q207">
        <f t="shared" si="18"/>
        <v>-1.1605213597003129E-2</v>
      </c>
      <c r="R207">
        <f>(228.1*COS(RAW_GPS__3[[#This Row],[Road Gradient (Radians)]]))</f>
        <v>228.08463980632581</v>
      </c>
      <c r="S207">
        <f t="shared" si="15"/>
        <v>6728.7152270562765</v>
      </c>
      <c r="T207">
        <f t="shared" si="16"/>
        <v>-4544.1857000092632</v>
      </c>
      <c r="U207">
        <f t="shared" si="19"/>
        <v>9314.4067929359717</v>
      </c>
      <c r="V207">
        <f>(RAW_GPS__3[[#This Row],[Power- Rolling Resistance  (Watts)]]+RAW_GPS__3[[#This Row],[Power- Air Drag (Watts)]]+RAW_GPS__3[[#This Row],[Power-Road Gradient (Watts)]]+RAW_GPS__3[[#This Row],[Power- Inertia (Watts)]])</f>
        <v>11727.020959789312</v>
      </c>
      <c r="X207">
        <f>(IF(RAW_GPS__3[[#This Row],[Total Power (Watts)]]&lt;0,0,RAW_GPS__3[[#This Row],[Total Power (Watts)]]))</f>
        <v>11727.020959789312</v>
      </c>
      <c r="Y207">
        <f>RAW_GPS__3[[#This Row],[Total Power - Without -ve terms (Watts)]]</f>
        <v>11727.020959789312</v>
      </c>
    </row>
    <row r="208" spans="1:25" x14ac:dyDescent="0.3">
      <c r="A208">
        <v>216.14</v>
      </c>
      <c r="B208">
        <v>93.8</v>
      </c>
      <c r="C208">
        <v>40.477848000000002</v>
      </c>
      <c r="D208">
        <v>-3.4061149999999998</v>
      </c>
      <c r="E208">
        <v>581.20000000000005</v>
      </c>
      <c r="G208">
        <v>5</v>
      </c>
      <c r="H208">
        <v>225.7</v>
      </c>
      <c r="I208">
        <v>1.758</v>
      </c>
      <c r="J208">
        <v>0</v>
      </c>
      <c r="K208">
        <v>0</v>
      </c>
      <c r="L208">
        <v>0</v>
      </c>
      <c r="N208">
        <f>(RAW_GPS__3[[#This Row],[Altitude (meters)]]-E207)</f>
        <v>-0.59999999999990905</v>
      </c>
      <c r="O208">
        <f>(0.2778*RAW_GPS__3[[#This Row],[Speed (kmph)]])</f>
        <v>26.057639999999999</v>
      </c>
      <c r="P208">
        <f t="shared" si="17"/>
        <v>26.210429999999999</v>
      </c>
      <c r="Q208">
        <f t="shared" si="18"/>
        <v>-2.2887653022430707E-2</v>
      </c>
      <c r="R208">
        <f>(228.1*COS(RAW_GPS__3[[#This Row],[Road Gradient (Radians)]]))</f>
        <v>228.0402581244507</v>
      </c>
      <c r="S208">
        <f t="shared" si="15"/>
        <v>6971.1023829940923</v>
      </c>
      <c r="T208">
        <f t="shared" si="16"/>
        <v>-9067.7414486473663</v>
      </c>
      <c r="U208">
        <f t="shared" si="19"/>
        <v>14810.610154031954</v>
      </c>
      <c r="V208">
        <f>(RAW_GPS__3[[#This Row],[Power- Rolling Resistance  (Watts)]]+RAW_GPS__3[[#This Row],[Power- Air Drag (Watts)]]+RAW_GPS__3[[#This Row],[Power-Road Gradient (Watts)]]+RAW_GPS__3[[#This Row],[Power- Inertia (Watts)]])</f>
        <v>12942.011346503132</v>
      </c>
      <c r="X208">
        <f>(IF(RAW_GPS__3[[#This Row],[Total Power (Watts)]]&lt;0,0,RAW_GPS__3[[#This Row],[Total Power (Watts)]]))</f>
        <v>12942.011346503132</v>
      </c>
      <c r="Y208">
        <f>RAW_GPS__3[[#This Row],[Total Power - Without -ve terms (Watts)]]</f>
        <v>12942.011346503132</v>
      </c>
    </row>
    <row r="209" spans="1:25" x14ac:dyDescent="0.3">
      <c r="A209">
        <v>217.09</v>
      </c>
      <c r="B209">
        <v>93.9</v>
      </c>
      <c r="C209">
        <v>40.477684000000004</v>
      </c>
      <c r="D209">
        <v>-3.406339</v>
      </c>
      <c r="E209">
        <v>581</v>
      </c>
      <c r="G209">
        <v>5</v>
      </c>
      <c r="H209">
        <v>226.4</v>
      </c>
      <c r="I209">
        <v>1.4059999999999999</v>
      </c>
      <c r="J209">
        <v>0</v>
      </c>
      <c r="K209">
        <v>0</v>
      </c>
      <c r="L209">
        <v>0</v>
      </c>
      <c r="N209">
        <f>(RAW_GPS__3[[#This Row],[Altitude (meters)]]-E208)</f>
        <v>-0.20000000000004547</v>
      </c>
      <c r="O209">
        <f>(0.2778*RAW_GPS__3[[#This Row],[Speed (kmph)]])</f>
        <v>26.085419999999999</v>
      </c>
      <c r="P209">
        <f t="shared" si="17"/>
        <v>26.099309999999999</v>
      </c>
      <c r="Q209">
        <f t="shared" si="18"/>
        <v>-7.6628878437034224E-3</v>
      </c>
      <c r="R209">
        <f>(228.1*COS(RAW_GPS__3[[#This Row],[Road Gradient (Radians)]]))</f>
        <v>228.09330303386602</v>
      </c>
      <c r="S209">
        <f t="shared" si="15"/>
        <v>6993.4217973957057</v>
      </c>
      <c r="T209">
        <f t="shared" si="16"/>
        <v>-3039.3922942175409</v>
      </c>
      <c r="U209">
        <f t="shared" si="19"/>
        <v>1347.8545197359958</v>
      </c>
      <c r="V209">
        <f>(RAW_GPS__3[[#This Row],[Power- Rolling Resistance  (Watts)]]+RAW_GPS__3[[#This Row],[Power- Air Drag (Watts)]]+RAW_GPS__3[[#This Row],[Power-Road Gradient (Watts)]]+RAW_GPS__3[[#This Row],[Power- Inertia (Watts)]])</f>
        <v>5529.9773259480262</v>
      </c>
      <c r="X209">
        <f>(IF(RAW_GPS__3[[#This Row],[Total Power (Watts)]]&lt;0,0,RAW_GPS__3[[#This Row],[Total Power (Watts)]]))</f>
        <v>5529.9773259480262</v>
      </c>
      <c r="Y209">
        <f>RAW_GPS__3[[#This Row],[Total Power - Without -ve terms (Watts)]]</f>
        <v>5529.9773259480262</v>
      </c>
    </row>
    <row r="210" spans="1:25" x14ac:dyDescent="0.3">
      <c r="A210">
        <v>218.12</v>
      </c>
      <c r="B210">
        <v>93.5</v>
      </c>
      <c r="C210">
        <v>40.477519999999998</v>
      </c>
      <c r="D210">
        <v>-3.4065629999999998</v>
      </c>
      <c r="E210">
        <v>581.6</v>
      </c>
      <c r="G210">
        <v>5</v>
      </c>
      <c r="H210">
        <v>227.1</v>
      </c>
      <c r="I210">
        <v>1.4059999999999999</v>
      </c>
      <c r="J210">
        <v>0</v>
      </c>
      <c r="K210">
        <v>0</v>
      </c>
      <c r="L210">
        <v>0</v>
      </c>
      <c r="N210">
        <f>(RAW_GPS__3[[#This Row],[Altitude (meters)]]-E209)</f>
        <v>0.60000000000002274</v>
      </c>
      <c r="O210">
        <f>(0.2778*RAW_GPS__3[[#This Row],[Speed (kmph)]])</f>
        <v>25.974299999999999</v>
      </c>
      <c r="P210">
        <f t="shared" si="17"/>
        <v>25.91874</v>
      </c>
      <c r="Q210">
        <f t="shared" si="18"/>
        <v>2.3145139643197015E-2</v>
      </c>
      <c r="R210">
        <f>(228.1*COS(RAW_GPS__3[[#This Row],[Road Gradient (Radians)]]))</f>
        <v>228.03890642874688</v>
      </c>
      <c r="S210">
        <f t="shared" si="15"/>
        <v>6904.4291690906903</v>
      </c>
      <c r="T210">
        <f t="shared" si="16"/>
        <v>9140.408119758451</v>
      </c>
      <c r="U210">
        <f t="shared" si="19"/>
        <v>-5368.451441759983</v>
      </c>
      <c r="V210">
        <f>(RAW_GPS__3[[#This Row],[Power- Rolling Resistance  (Watts)]]+RAW_GPS__3[[#This Row],[Power- Air Drag (Watts)]]+RAW_GPS__3[[#This Row],[Power-Road Gradient (Watts)]]+RAW_GPS__3[[#This Row],[Power- Inertia (Watts)]])</f>
        <v>10904.424753517906</v>
      </c>
      <c r="X210">
        <f>(IF(RAW_GPS__3[[#This Row],[Total Power (Watts)]]&lt;0,0,RAW_GPS__3[[#This Row],[Total Power (Watts)]]))</f>
        <v>10904.424753517906</v>
      </c>
      <c r="Y210">
        <f>RAW_GPS__3[[#This Row],[Total Power - Without -ve terms (Watts)]]</f>
        <v>10904.424753517906</v>
      </c>
    </row>
    <row r="211" spans="1:25" x14ac:dyDescent="0.3">
      <c r="A211">
        <v>219.1</v>
      </c>
      <c r="B211">
        <v>92.1</v>
      </c>
      <c r="C211">
        <v>40.477367000000001</v>
      </c>
      <c r="D211">
        <v>-3.4067859999999999</v>
      </c>
      <c r="E211">
        <v>580.5</v>
      </c>
      <c r="G211">
        <v>5</v>
      </c>
      <c r="H211">
        <v>228.2</v>
      </c>
      <c r="I211">
        <v>1.758</v>
      </c>
      <c r="J211">
        <v>0</v>
      </c>
      <c r="K211">
        <v>0</v>
      </c>
      <c r="L211">
        <v>0</v>
      </c>
      <c r="N211">
        <f>(RAW_GPS__3[[#This Row],[Altitude (meters)]]-E210)</f>
        <v>-1.1000000000000227</v>
      </c>
      <c r="O211">
        <f>(0.2778*RAW_GPS__3[[#This Row],[Speed (kmph)]])</f>
        <v>25.585379999999997</v>
      </c>
      <c r="P211">
        <f t="shared" si="17"/>
        <v>25.390919999999994</v>
      </c>
      <c r="Q211">
        <f t="shared" si="18"/>
        <v>-4.3295500804356353E-2</v>
      </c>
      <c r="R211">
        <f>(228.1*COS(RAW_GPS__3[[#This Row],[Road Gradient (Radians)]]))</f>
        <v>227.8862466237272</v>
      </c>
      <c r="S211">
        <f t="shared" si="15"/>
        <v>6598.9043992009192</v>
      </c>
      <c r="T211">
        <f t="shared" si="16"/>
        <v>-16838.3547643071</v>
      </c>
      <c r="U211">
        <f t="shared" si="19"/>
        <v>-18508.23874065611</v>
      </c>
      <c r="V211">
        <f>(RAW_GPS__3[[#This Row],[Power- Rolling Resistance  (Watts)]]+RAW_GPS__3[[#This Row],[Power- Air Drag (Watts)]]+RAW_GPS__3[[#This Row],[Power-Road Gradient (Watts)]]+RAW_GPS__3[[#This Row],[Power- Inertia (Watts)]])</f>
        <v>-28519.802859138563</v>
      </c>
      <c r="X211">
        <f>(IF(RAW_GPS__3[[#This Row],[Total Power (Watts)]]&lt;0,0,RAW_GPS__3[[#This Row],[Total Power (Watts)]]))</f>
        <v>0</v>
      </c>
      <c r="Y211">
        <f>RAW_GPS__3[[#This Row],[Total Power - Without -ve terms (Watts)]]</f>
        <v>0</v>
      </c>
    </row>
    <row r="212" spans="1:25" x14ac:dyDescent="0.3">
      <c r="A212">
        <v>220.06</v>
      </c>
      <c r="B212">
        <v>91.2</v>
      </c>
      <c r="C212">
        <v>40.477210999999997</v>
      </c>
      <c r="D212">
        <v>-3.4070100000000001</v>
      </c>
      <c r="E212">
        <v>579.6</v>
      </c>
      <c r="G212">
        <v>5</v>
      </c>
      <c r="H212">
        <v>228.9</v>
      </c>
      <c r="I212">
        <v>1.758</v>
      </c>
      <c r="J212">
        <v>0</v>
      </c>
      <c r="K212">
        <v>0</v>
      </c>
      <c r="L212">
        <v>0</v>
      </c>
      <c r="N212">
        <f>(RAW_GPS__3[[#This Row],[Altitude (meters)]]-E211)</f>
        <v>-0.89999999999997726</v>
      </c>
      <c r="O212">
        <f>(0.2778*RAW_GPS__3[[#This Row],[Speed (kmph)]])</f>
        <v>25.335360000000001</v>
      </c>
      <c r="P212">
        <f t="shared" si="17"/>
        <v>25.210350000000005</v>
      </c>
      <c r="Q212">
        <f t="shared" si="18"/>
        <v>-3.5684469004500279E-2</v>
      </c>
      <c r="R212">
        <f>(228.1*COS(RAW_GPS__3[[#This Row],[Road Gradient (Radians)]]))</f>
        <v>227.95478626987858</v>
      </c>
      <c r="S212">
        <f t="shared" si="15"/>
        <v>6407.3354404227493</v>
      </c>
      <c r="T212">
        <f t="shared" si="16"/>
        <v>-13744.053900074628</v>
      </c>
      <c r="U212">
        <f t="shared" si="19"/>
        <v>-11781.884875391797</v>
      </c>
      <c r="V212">
        <f>(RAW_GPS__3[[#This Row],[Power- Rolling Resistance  (Watts)]]+RAW_GPS__3[[#This Row],[Power- Air Drag (Watts)]]+RAW_GPS__3[[#This Row],[Power-Road Gradient (Watts)]]+RAW_GPS__3[[#This Row],[Power- Inertia (Watts)]])</f>
        <v>-18890.648548773799</v>
      </c>
      <c r="X212">
        <f>(IF(RAW_GPS__3[[#This Row],[Total Power (Watts)]]&lt;0,0,RAW_GPS__3[[#This Row],[Total Power (Watts)]]))</f>
        <v>0</v>
      </c>
      <c r="Y212">
        <f>RAW_GPS__3[[#This Row],[Total Power - Without -ve terms (Watts)]]</f>
        <v>0</v>
      </c>
    </row>
    <row r="213" spans="1:25" x14ac:dyDescent="0.3">
      <c r="A213">
        <v>221.08</v>
      </c>
      <c r="B213">
        <v>91.2</v>
      </c>
      <c r="C213">
        <v>40.477061999999997</v>
      </c>
      <c r="D213">
        <v>-3.4072239999999998</v>
      </c>
      <c r="E213">
        <v>579.1</v>
      </c>
      <c r="G213">
        <v>5</v>
      </c>
      <c r="H213">
        <v>228.9</v>
      </c>
      <c r="I213">
        <v>0.70299999999999996</v>
      </c>
      <c r="J213">
        <v>0</v>
      </c>
      <c r="K213">
        <v>0</v>
      </c>
      <c r="L213">
        <v>0</v>
      </c>
      <c r="N213">
        <f>(RAW_GPS__3[[#This Row],[Altitude (meters)]]-E212)</f>
        <v>-0.5</v>
      </c>
      <c r="O213">
        <f>(0.2778*RAW_GPS__3[[#This Row],[Speed (kmph)]])</f>
        <v>25.335360000000001</v>
      </c>
      <c r="P213">
        <f t="shared" si="17"/>
        <v>25.335360000000001</v>
      </c>
      <c r="Q213">
        <f t="shared" si="18"/>
        <v>-1.9732701715276465E-2</v>
      </c>
      <c r="R213">
        <f>(228.1*COS(RAW_GPS__3[[#This Row],[Road Gradient (Radians)]]))</f>
        <v>228.05559270705689</v>
      </c>
      <c r="S213">
        <f t="shared" si="15"/>
        <v>6407.3354404227493</v>
      </c>
      <c r="T213">
        <f t="shared" si="16"/>
        <v>-7601.2698704672366</v>
      </c>
      <c r="U213">
        <f t="shared" si="19"/>
        <v>0</v>
      </c>
      <c r="V213">
        <f>(RAW_GPS__3[[#This Row],[Power- Rolling Resistance  (Watts)]]+RAW_GPS__3[[#This Row],[Power- Air Drag (Watts)]]+RAW_GPS__3[[#This Row],[Power-Road Gradient (Watts)]]+RAW_GPS__3[[#This Row],[Power- Inertia (Watts)]])</f>
        <v>-965.87883733743001</v>
      </c>
      <c r="X213">
        <f>(IF(RAW_GPS__3[[#This Row],[Total Power (Watts)]]&lt;0,0,RAW_GPS__3[[#This Row],[Total Power (Watts)]]))</f>
        <v>0</v>
      </c>
      <c r="Y213">
        <f>RAW_GPS__3[[#This Row],[Total Power - Without -ve terms (Watts)]]</f>
        <v>0</v>
      </c>
    </row>
    <row r="214" spans="1:25" x14ac:dyDescent="0.3">
      <c r="A214">
        <v>222.18</v>
      </c>
      <c r="B214">
        <v>91.3</v>
      </c>
      <c r="C214">
        <v>40.476909999999997</v>
      </c>
      <c r="D214">
        <v>-3.4074550000000001</v>
      </c>
      <c r="E214">
        <v>578.70000000000005</v>
      </c>
      <c r="G214">
        <v>5</v>
      </c>
      <c r="H214">
        <v>229.9</v>
      </c>
      <c r="I214">
        <v>1.0549999999999999</v>
      </c>
      <c r="J214">
        <v>0</v>
      </c>
      <c r="K214">
        <v>0</v>
      </c>
      <c r="L214">
        <v>0</v>
      </c>
      <c r="N214">
        <f>(RAW_GPS__3[[#This Row],[Altitude (meters)]]-E213)</f>
        <v>-0.39999999999997726</v>
      </c>
      <c r="O214">
        <f>(0.2778*RAW_GPS__3[[#This Row],[Speed (kmph)]])</f>
        <v>25.363139999999998</v>
      </c>
      <c r="P214">
        <f t="shared" si="17"/>
        <v>25.377029999999998</v>
      </c>
      <c r="Q214">
        <f t="shared" si="18"/>
        <v>-1.5760980631568406E-2</v>
      </c>
      <c r="R214">
        <f>(228.1*COS(RAW_GPS__3[[#This Row],[Road Gradient (Radians)]]))</f>
        <v>228.07166959584779</v>
      </c>
      <c r="S214">
        <f t="shared" si="15"/>
        <v>6428.4353206706419</v>
      </c>
      <c r="T214">
        <f t="shared" si="16"/>
        <v>-6078.1159299523333</v>
      </c>
      <c r="U214">
        <f t="shared" si="19"/>
        <v>1310.5337343118283</v>
      </c>
      <c r="V214">
        <f>(RAW_GPS__3[[#This Row],[Power- Rolling Resistance  (Watts)]]+RAW_GPS__3[[#This Row],[Power- Air Drag (Watts)]]+RAW_GPS__3[[#This Row],[Power-Road Gradient (Watts)]]+RAW_GPS__3[[#This Row],[Power- Inertia (Watts)]])</f>
        <v>1888.924794625985</v>
      </c>
      <c r="X214">
        <f>(IF(RAW_GPS__3[[#This Row],[Total Power (Watts)]]&lt;0,0,RAW_GPS__3[[#This Row],[Total Power (Watts)]]))</f>
        <v>1888.924794625985</v>
      </c>
      <c r="Y214">
        <f>RAW_GPS__3[[#This Row],[Total Power - Without -ve terms (Watts)]]</f>
        <v>1888.924794625985</v>
      </c>
    </row>
    <row r="215" spans="1:25" x14ac:dyDescent="0.3">
      <c r="A215">
        <v>223.08</v>
      </c>
      <c r="B215">
        <v>91</v>
      </c>
      <c r="C215">
        <v>40.476765</v>
      </c>
      <c r="D215">
        <v>-3.4076819999999999</v>
      </c>
      <c r="E215">
        <v>580.70000000000005</v>
      </c>
      <c r="G215">
        <v>5</v>
      </c>
      <c r="H215">
        <v>230.3</v>
      </c>
      <c r="I215">
        <v>1.4059999999999999</v>
      </c>
      <c r="J215">
        <v>0</v>
      </c>
      <c r="K215">
        <v>0</v>
      </c>
      <c r="L215">
        <v>0</v>
      </c>
      <c r="N215">
        <f>(RAW_GPS__3[[#This Row],[Altitude (meters)]]-E214)</f>
        <v>2</v>
      </c>
      <c r="O215">
        <f>(0.2778*RAW_GPS__3[[#This Row],[Speed (kmph)]])</f>
        <v>25.279799999999998</v>
      </c>
      <c r="P215">
        <f t="shared" si="17"/>
        <v>25.238129999999998</v>
      </c>
      <c r="Q215">
        <f t="shared" si="18"/>
        <v>7.9079914883110336E-2</v>
      </c>
      <c r="R215">
        <f>(228.1*COS(RAW_GPS__3[[#This Row],[Road Gradient (Radians)]]))</f>
        <v>227.38714477419526</v>
      </c>
      <c r="S215">
        <f t="shared" si="15"/>
        <v>6365.2742921494746</v>
      </c>
      <c r="T215">
        <f t="shared" si="16"/>
        <v>30366.013797560176</v>
      </c>
      <c r="U215">
        <f t="shared" si="19"/>
        <v>-3918.682469519988</v>
      </c>
      <c r="V215">
        <f>(RAW_GPS__3[[#This Row],[Power- Rolling Resistance  (Watts)]]+RAW_GPS__3[[#This Row],[Power- Air Drag (Watts)]]+RAW_GPS__3[[#This Row],[Power-Road Gradient (Watts)]]+RAW_GPS__3[[#This Row],[Power- Inertia (Watts)]])</f>
        <v>33039.992764963856</v>
      </c>
      <c r="X215">
        <f>(IF(RAW_GPS__3[[#This Row],[Total Power (Watts)]]&lt;0,0,RAW_GPS__3[[#This Row],[Total Power (Watts)]]))</f>
        <v>33039.992764963856</v>
      </c>
      <c r="Y215">
        <f>RAW_GPS__3[[#This Row],[Total Power - Without -ve terms (Watts)]]</f>
        <v>33039.992764963856</v>
      </c>
    </row>
    <row r="216" spans="1:25" x14ac:dyDescent="0.3">
      <c r="A216">
        <v>224.09</v>
      </c>
      <c r="B216">
        <v>90.8</v>
      </c>
      <c r="C216">
        <v>40.476619999999997</v>
      </c>
      <c r="D216">
        <v>-3.4079199999999998</v>
      </c>
      <c r="E216">
        <v>578.9</v>
      </c>
      <c r="G216">
        <v>5</v>
      </c>
      <c r="H216">
        <v>231.3</v>
      </c>
      <c r="I216">
        <v>1.4059999999999999</v>
      </c>
      <c r="J216">
        <v>0</v>
      </c>
      <c r="K216">
        <v>0</v>
      </c>
      <c r="L216">
        <v>0</v>
      </c>
      <c r="N216">
        <f>(RAW_GPS__3[[#This Row],[Altitude (meters)]]-E215)</f>
        <v>-1.8000000000000682</v>
      </c>
      <c r="O216">
        <f>(0.2778*RAW_GPS__3[[#This Row],[Speed (kmph)]])</f>
        <v>25.224239999999998</v>
      </c>
      <c r="P216">
        <f t="shared" si="17"/>
        <v>25.196459999999998</v>
      </c>
      <c r="Q216">
        <f t="shared" si="18"/>
        <v>-7.1317449260280233E-2</v>
      </c>
      <c r="R216">
        <f>(228.1*COS(RAW_GPS__3[[#This Row],[Road Gradient (Radians)]]))</f>
        <v>227.52016715783287</v>
      </c>
      <c r="S216">
        <f t="shared" si="15"/>
        <v>6323.3976223003183</v>
      </c>
      <c r="T216">
        <f t="shared" si="16"/>
        <v>-27330.424984152258</v>
      </c>
      <c r="U216">
        <f t="shared" si="19"/>
        <v>-2606.7133203839921</v>
      </c>
      <c r="V216">
        <f>(RAW_GPS__3[[#This Row],[Power- Rolling Resistance  (Watts)]]+RAW_GPS__3[[#This Row],[Power- Air Drag (Watts)]]+RAW_GPS__3[[#This Row],[Power-Road Gradient (Watts)]]+RAW_GPS__3[[#This Row],[Power- Inertia (Watts)]])</f>
        <v>-23386.220515078097</v>
      </c>
      <c r="X216">
        <f>(IF(RAW_GPS__3[[#This Row],[Total Power (Watts)]]&lt;0,0,RAW_GPS__3[[#This Row],[Total Power (Watts)]]))</f>
        <v>0</v>
      </c>
      <c r="Y216">
        <f>RAW_GPS__3[[#This Row],[Total Power - Without -ve terms (Watts)]]</f>
        <v>0</v>
      </c>
    </row>
    <row r="217" spans="1:25" x14ac:dyDescent="0.3">
      <c r="A217">
        <v>225.09</v>
      </c>
      <c r="B217">
        <v>91</v>
      </c>
      <c r="C217">
        <v>40.476478999999998</v>
      </c>
      <c r="D217">
        <v>-3.4081510000000002</v>
      </c>
      <c r="E217">
        <v>578.9</v>
      </c>
      <c r="G217">
        <v>5</v>
      </c>
      <c r="H217">
        <v>232.7</v>
      </c>
      <c r="I217">
        <v>2.4609999999999999</v>
      </c>
      <c r="J217">
        <v>0</v>
      </c>
      <c r="K217">
        <v>0</v>
      </c>
      <c r="L217">
        <v>0</v>
      </c>
      <c r="N217">
        <f>(RAW_GPS__3[[#This Row],[Altitude (meters)]]-E216)</f>
        <v>0</v>
      </c>
      <c r="O217">
        <f>(0.2778*RAW_GPS__3[[#This Row],[Speed (kmph)]])</f>
        <v>25.279799999999998</v>
      </c>
      <c r="P217">
        <f t="shared" si="17"/>
        <v>25.307579999999998</v>
      </c>
      <c r="Q217">
        <f t="shared" si="18"/>
        <v>0</v>
      </c>
      <c r="R217">
        <f>(228.1*COS(RAW_GPS__3[[#This Row],[Road Gradient (Radians)]]))</f>
        <v>228.1</v>
      </c>
      <c r="S217">
        <f t="shared" si="15"/>
        <v>6365.2742921494746</v>
      </c>
      <c r="T217">
        <f t="shared" si="16"/>
        <v>0</v>
      </c>
      <c r="U217">
        <f t="shared" si="19"/>
        <v>2612.454979679992</v>
      </c>
      <c r="V217">
        <f>(RAW_GPS__3[[#This Row],[Power- Rolling Resistance  (Watts)]]+RAW_GPS__3[[#This Row],[Power- Air Drag (Watts)]]+RAW_GPS__3[[#This Row],[Power-Road Gradient (Watts)]]+RAW_GPS__3[[#This Row],[Power- Inertia (Watts)]])</f>
        <v>9205.829271829467</v>
      </c>
      <c r="X217">
        <f>(IF(RAW_GPS__3[[#This Row],[Total Power (Watts)]]&lt;0,0,RAW_GPS__3[[#This Row],[Total Power (Watts)]]))</f>
        <v>9205.829271829467</v>
      </c>
      <c r="Y217">
        <f>RAW_GPS__3[[#This Row],[Total Power - Without -ve terms (Watts)]]</f>
        <v>9205.829271829467</v>
      </c>
    </row>
    <row r="218" spans="1:25" x14ac:dyDescent="0.3">
      <c r="A218">
        <v>226.06</v>
      </c>
      <c r="B218">
        <v>91.7</v>
      </c>
      <c r="C218">
        <v>40.476345000000002</v>
      </c>
      <c r="D218">
        <v>-3.4083960000000002</v>
      </c>
      <c r="E218">
        <v>579</v>
      </c>
      <c r="G218">
        <v>5</v>
      </c>
      <c r="H218">
        <v>233.1</v>
      </c>
      <c r="I218">
        <v>1.758</v>
      </c>
      <c r="J218">
        <v>0</v>
      </c>
      <c r="K218">
        <v>0</v>
      </c>
      <c r="L218">
        <v>0</v>
      </c>
      <c r="N218">
        <f>(RAW_GPS__3[[#This Row],[Altitude (meters)]]-E217)</f>
        <v>0.10000000000002274</v>
      </c>
      <c r="O218">
        <f>(0.2778*RAW_GPS__3[[#This Row],[Speed (kmph)]])</f>
        <v>25.474260000000001</v>
      </c>
      <c r="P218">
        <f t="shared" si="17"/>
        <v>25.571490000000004</v>
      </c>
      <c r="Q218">
        <f t="shared" si="18"/>
        <v>3.9105851963893018E-3</v>
      </c>
      <c r="R218">
        <f>(228.1*COS(RAW_GPS__3[[#This Row],[Road Gradient (Radians)]]))</f>
        <v>228.09825587245896</v>
      </c>
      <c r="S218">
        <f t="shared" si="15"/>
        <v>6513.2980649579467</v>
      </c>
      <c r="T218">
        <f t="shared" si="16"/>
        <v>1514.7568586478135</v>
      </c>
      <c r="U218">
        <f t="shared" si="19"/>
        <v>9213.9277552561398</v>
      </c>
      <c r="V218">
        <f>(RAW_GPS__3[[#This Row],[Power- Rolling Resistance  (Watts)]]+RAW_GPS__3[[#This Row],[Power- Air Drag (Watts)]]+RAW_GPS__3[[#This Row],[Power-Road Gradient (Watts)]]+RAW_GPS__3[[#This Row],[Power- Inertia (Watts)]])</f>
        <v>17470.08093473436</v>
      </c>
      <c r="X218">
        <f>(IF(RAW_GPS__3[[#This Row],[Total Power (Watts)]]&lt;0,0,RAW_GPS__3[[#This Row],[Total Power (Watts)]]))</f>
        <v>17470.08093473436</v>
      </c>
      <c r="Y218">
        <f>RAW_GPS__3[[#This Row],[Total Power - Without -ve terms (Watts)]]</f>
        <v>17470.08093473436</v>
      </c>
    </row>
    <row r="219" spans="1:25" x14ac:dyDescent="0.3">
      <c r="A219">
        <v>227.08</v>
      </c>
      <c r="B219">
        <v>92.7</v>
      </c>
      <c r="C219">
        <v>40.476204000000003</v>
      </c>
      <c r="D219">
        <v>-3.408639</v>
      </c>
      <c r="E219">
        <v>579.1</v>
      </c>
      <c r="G219">
        <v>5</v>
      </c>
      <c r="H219">
        <v>233.8</v>
      </c>
      <c r="I219">
        <v>1.0549999999999999</v>
      </c>
      <c r="J219">
        <v>0</v>
      </c>
      <c r="K219">
        <v>0</v>
      </c>
      <c r="L219">
        <v>0</v>
      </c>
      <c r="N219">
        <f>(RAW_GPS__3[[#This Row],[Altitude (meters)]]-E218)</f>
        <v>0.10000000000002274</v>
      </c>
      <c r="O219">
        <f>(0.2778*RAW_GPS__3[[#This Row],[Speed (kmph)]])</f>
        <v>25.75206</v>
      </c>
      <c r="P219">
        <f t="shared" si="17"/>
        <v>25.89096</v>
      </c>
      <c r="Q219">
        <f t="shared" si="18"/>
        <v>3.8623327503390786E-3</v>
      </c>
      <c r="R219">
        <f>(228.1*COS(RAW_GPS__3[[#This Row],[Road Gradient (Radians)]]))</f>
        <v>228.09829864820702</v>
      </c>
      <c r="S219">
        <f t="shared" si="15"/>
        <v>6728.7152270562765</v>
      </c>
      <c r="T219">
        <f t="shared" si="16"/>
        <v>1512.3812622885289</v>
      </c>
      <c r="U219">
        <f t="shared" si="19"/>
        <v>13306.295418479958</v>
      </c>
      <c r="V219">
        <f>(RAW_GPS__3[[#This Row],[Power- Rolling Resistance  (Watts)]]+RAW_GPS__3[[#This Row],[Power- Air Drag (Watts)]]+RAW_GPS__3[[#This Row],[Power-Road Gradient (Watts)]]+RAW_GPS__3[[#This Row],[Power- Inertia (Watts)]])</f>
        <v>21775.490206472969</v>
      </c>
      <c r="X219">
        <f>(IF(RAW_GPS__3[[#This Row],[Total Power (Watts)]]&lt;0,0,RAW_GPS__3[[#This Row],[Total Power (Watts)]]))</f>
        <v>21775.490206472969</v>
      </c>
      <c r="Y219">
        <f>RAW_GPS__3[[#This Row],[Total Power - Without -ve terms (Watts)]]</f>
        <v>21775.490206472969</v>
      </c>
    </row>
    <row r="220" spans="1:25" x14ac:dyDescent="0.3">
      <c r="A220">
        <v>228.06</v>
      </c>
      <c r="B220">
        <v>92.5</v>
      </c>
      <c r="C220">
        <v>40.47607</v>
      </c>
      <c r="D220">
        <v>-3.4088889999999998</v>
      </c>
      <c r="E220">
        <v>579.20000000000005</v>
      </c>
      <c r="G220">
        <v>5</v>
      </c>
      <c r="H220">
        <v>234.5</v>
      </c>
      <c r="I220">
        <v>1.4059999999999999</v>
      </c>
      <c r="J220">
        <v>0</v>
      </c>
      <c r="K220">
        <v>0</v>
      </c>
      <c r="L220">
        <v>0</v>
      </c>
      <c r="N220">
        <f>(RAW_GPS__3[[#This Row],[Altitude (meters)]]-E219)</f>
        <v>0.10000000000002274</v>
      </c>
      <c r="O220">
        <f>(0.2778*RAW_GPS__3[[#This Row],[Speed (kmph)]])</f>
        <v>25.6965</v>
      </c>
      <c r="P220">
        <f t="shared" si="17"/>
        <v>25.66872</v>
      </c>
      <c r="Q220">
        <f t="shared" si="18"/>
        <v>3.8957725238367531E-3</v>
      </c>
      <c r="R220">
        <f>(228.1*COS(RAW_GPS__3[[#This Row],[Road Gradient (Radians)]]))</f>
        <v>228.09826906037148</v>
      </c>
      <c r="S220">
        <f t="shared" si="15"/>
        <v>6685.2575669762582</v>
      </c>
      <c r="T220">
        <f t="shared" si="16"/>
        <v>1522.1840656834822</v>
      </c>
      <c r="U220">
        <f t="shared" si="19"/>
        <v>-2655.5174243999918</v>
      </c>
      <c r="V220">
        <f>(RAW_GPS__3[[#This Row],[Power- Rolling Resistance  (Watts)]]+RAW_GPS__3[[#This Row],[Power- Air Drag (Watts)]]+RAW_GPS__3[[#This Row],[Power-Road Gradient (Watts)]]+RAW_GPS__3[[#This Row],[Power- Inertia (Watts)]])</f>
        <v>5780.0224773201207</v>
      </c>
      <c r="X220">
        <f>(IF(RAW_GPS__3[[#This Row],[Total Power (Watts)]]&lt;0,0,RAW_GPS__3[[#This Row],[Total Power (Watts)]]))</f>
        <v>5780.0224773201207</v>
      </c>
      <c r="Y220">
        <f>RAW_GPS__3[[#This Row],[Total Power - Without -ve terms (Watts)]]</f>
        <v>5780.0224773201207</v>
      </c>
    </row>
    <row r="221" spans="1:25" x14ac:dyDescent="0.3">
      <c r="A221">
        <v>229.08</v>
      </c>
      <c r="B221">
        <v>91.2</v>
      </c>
      <c r="C221">
        <v>40.475951999999999</v>
      </c>
      <c r="D221">
        <v>-3.4091360000000002</v>
      </c>
      <c r="E221">
        <v>579.29999999999995</v>
      </c>
      <c r="G221">
        <v>5</v>
      </c>
      <c r="H221">
        <v>235.2</v>
      </c>
      <c r="I221">
        <v>1.4059999999999999</v>
      </c>
      <c r="J221">
        <v>0</v>
      </c>
      <c r="K221">
        <v>0</v>
      </c>
      <c r="L221">
        <v>0</v>
      </c>
      <c r="N221">
        <f>(RAW_GPS__3[[#This Row],[Altitude (meters)]]-E220)</f>
        <v>9.9999999999909051E-2</v>
      </c>
      <c r="O221">
        <f>(0.2778*RAW_GPS__3[[#This Row],[Speed (kmph)]])</f>
        <v>25.335360000000001</v>
      </c>
      <c r="P221">
        <f t="shared" si="17"/>
        <v>25.154790000000002</v>
      </c>
      <c r="Q221">
        <f t="shared" si="18"/>
        <v>3.9753650583093372E-3</v>
      </c>
      <c r="R221">
        <f>(228.1*COS(RAW_GPS__3[[#This Row],[Road Gradient (Radians)]]))</f>
        <v>228.09819761007975</v>
      </c>
      <c r="S221">
        <f t="shared" si="15"/>
        <v>6407.3354404227493</v>
      </c>
      <c r="T221">
        <f t="shared" si="16"/>
        <v>1531.4529456750638</v>
      </c>
      <c r="U221">
        <f t="shared" si="19"/>
        <v>-17018.278153343948</v>
      </c>
      <c r="V221">
        <f>(RAW_GPS__3[[#This Row],[Power- Rolling Resistance  (Watts)]]+RAW_GPS__3[[#This Row],[Power- Air Drag (Watts)]]+RAW_GPS__3[[#This Row],[Power-Road Gradient (Watts)]]+RAW_GPS__3[[#This Row],[Power- Inertia (Watts)]])</f>
        <v>-8851.3915696360546</v>
      </c>
      <c r="X221">
        <f>(IF(RAW_GPS__3[[#This Row],[Total Power (Watts)]]&lt;0,0,RAW_GPS__3[[#This Row],[Total Power (Watts)]]))</f>
        <v>0</v>
      </c>
      <c r="Y221">
        <f>RAW_GPS__3[[#This Row],[Total Power - Without -ve terms (Watts)]]</f>
        <v>0</v>
      </c>
    </row>
    <row r="222" spans="1:25" x14ac:dyDescent="0.3">
      <c r="A222">
        <v>230.06</v>
      </c>
      <c r="B222">
        <v>90</v>
      </c>
      <c r="C222">
        <v>40.475833999999999</v>
      </c>
      <c r="D222">
        <v>-3.4093849999999999</v>
      </c>
      <c r="E222">
        <v>579.70000000000005</v>
      </c>
      <c r="G222">
        <v>5</v>
      </c>
      <c r="H222">
        <v>235.5</v>
      </c>
      <c r="I222">
        <v>1.0549999999999999</v>
      </c>
      <c r="J222">
        <v>0</v>
      </c>
      <c r="K222">
        <v>0</v>
      </c>
      <c r="L222">
        <v>0</v>
      </c>
      <c r="N222">
        <f>(RAW_GPS__3[[#This Row],[Altitude (meters)]]-E221)</f>
        <v>0.40000000000009095</v>
      </c>
      <c r="O222">
        <f>(0.2778*RAW_GPS__3[[#This Row],[Speed (kmph)]])</f>
        <v>25.001999999999999</v>
      </c>
      <c r="P222">
        <f t="shared" si="17"/>
        <v>24.835319999999996</v>
      </c>
      <c r="Q222">
        <f t="shared" si="18"/>
        <v>1.6104701605628376E-2</v>
      </c>
      <c r="R222">
        <f>(228.1*COS(RAW_GPS__3[[#This Row],[Road Gradient (Radians)]]))</f>
        <v>228.0704204700794</v>
      </c>
      <c r="S222">
        <f t="shared" si="15"/>
        <v>6157.727618203151</v>
      </c>
      <c r="T222">
        <f t="shared" si="16"/>
        <v>6122.2261138119347</v>
      </c>
      <c r="U222">
        <f t="shared" si="19"/>
        <v>-15502.480099200118</v>
      </c>
      <c r="V222">
        <f>(RAW_GPS__3[[#This Row],[Power- Rolling Resistance  (Watts)]]+RAW_GPS__3[[#This Row],[Power- Air Drag (Watts)]]+RAW_GPS__3[[#This Row],[Power-Road Gradient (Watts)]]+RAW_GPS__3[[#This Row],[Power- Inertia (Watts)]])</f>
        <v>-2994.455946714952</v>
      </c>
      <c r="X222">
        <f>(IF(RAW_GPS__3[[#This Row],[Total Power (Watts)]]&lt;0,0,RAW_GPS__3[[#This Row],[Total Power (Watts)]]))</f>
        <v>0</v>
      </c>
      <c r="Y222">
        <f>RAW_GPS__3[[#This Row],[Total Power - Without -ve terms (Watts)]]</f>
        <v>0</v>
      </c>
    </row>
    <row r="223" spans="1:25" x14ac:dyDescent="0.3">
      <c r="A223">
        <v>231.07</v>
      </c>
      <c r="B223">
        <v>91.5</v>
      </c>
      <c r="C223">
        <v>40.475704</v>
      </c>
      <c r="D223">
        <v>-3.40964</v>
      </c>
      <c r="E223">
        <v>580.29999999999995</v>
      </c>
      <c r="G223">
        <v>5</v>
      </c>
      <c r="H223">
        <v>236.6</v>
      </c>
      <c r="I223">
        <v>1.4059999999999999</v>
      </c>
      <c r="J223">
        <v>0</v>
      </c>
      <c r="K223">
        <v>0</v>
      </c>
      <c r="L223">
        <v>0</v>
      </c>
      <c r="N223">
        <f>(RAW_GPS__3[[#This Row],[Altitude (meters)]]-E222)</f>
        <v>0.59999999999990905</v>
      </c>
      <c r="O223">
        <f>(0.2778*RAW_GPS__3[[#This Row],[Speed (kmph)]])</f>
        <v>25.418699999999998</v>
      </c>
      <c r="P223">
        <f t="shared" si="17"/>
        <v>25.627049999999997</v>
      </c>
      <c r="Q223">
        <f t="shared" si="18"/>
        <v>2.3408484572601057E-2</v>
      </c>
      <c r="R223">
        <f>(228.1*COS(RAW_GPS__3[[#This Row],[Road Gradient (Radians)]]))</f>
        <v>228.03750834068492</v>
      </c>
      <c r="S223">
        <f t="shared" si="15"/>
        <v>6470.7739467933761</v>
      </c>
      <c r="T223">
        <f t="shared" si="16"/>
        <v>9046.6476756022439</v>
      </c>
      <c r="U223">
        <f t="shared" si="19"/>
        <v>19701.068459399936</v>
      </c>
      <c r="V223">
        <f>(RAW_GPS__3[[#This Row],[Power- Rolling Resistance  (Watts)]]+RAW_GPS__3[[#This Row],[Power- Air Drag (Watts)]]+RAW_GPS__3[[#This Row],[Power-Road Gradient (Watts)]]+RAW_GPS__3[[#This Row],[Power- Inertia (Watts)]])</f>
        <v>35446.52759013624</v>
      </c>
      <c r="X223">
        <f>(IF(RAW_GPS__3[[#This Row],[Total Power (Watts)]]&lt;0,0,RAW_GPS__3[[#This Row],[Total Power (Watts)]]))</f>
        <v>35446.52759013624</v>
      </c>
      <c r="Y223">
        <f>RAW_GPS__3[[#This Row],[Total Power - Without -ve terms (Watts)]]</f>
        <v>35446.52759013624</v>
      </c>
    </row>
    <row r="224" spans="1:25" x14ac:dyDescent="0.3">
      <c r="A224">
        <v>232.11</v>
      </c>
      <c r="B224">
        <v>91.9</v>
      </c>
      <c r="C224">
        <v>40.475574000000002</v>
      </c>
      <c r="D224">
        <v>-3.4099010000000001</v>
      </c>
      <c r="E224">
        <v>579.79999999999995</v>
      </c>
      <c r="G224">
        <v>5</v>
      </c>
      <c r="H224">
        <v>237.3</v>
      </c>
      <c r="I224">
        <v>1.758</v>
      </c>
      <c r="J224">
        <v>0</v>
      </c>
      <c r="K224">
        <v>0</v>
      </c>
      <c r="L224">
        <v>0</v>
      </c>
      <c r="N224">
        <f>(RAW_GPS__3[[#This Row],[Altitude (meters)]]-E223)</f>
        <v>-0.5</v>
      </c>
      <c r="O224">
        <f>(0.2778*RAW_GPS__3[[#This Row],[Speed (kmph)]])</f>
        <v>25.529820000000001</v>
      </c>
      <c r="P224">
        <f t="shared" si="17"/>
        <v>25.585380000000001</v>
      </c>
      <c r="Q224">
        <f t="shared" si="18"/>
        <v>-1.9539923331718584E-2</v>
      </c>
      <c r="R224">
        <f>(228.1*COS(RAW_GPS__3[[#This Row],[Road Gradient (Radians)]]))</f>
        <v>228.05645611421448</v>
      </c>
      <c r="S224">
        <f t="shared" si="15"/>
        <v>6556.008080611432</v>
      </c>
      <c r="T224">
        <f t="shared" si="16"/>
        <v>-7584.7920281970273</v>
      </c>
      <c r="U224">
        <f t="shared" si="19"/>
        <v>5276.5848930241527</v>
      </c>
      <c r="V224">
        <f>(RAW_GPS__3[[#This Row],[Power- Rolling Resistance  (Watts)]]+RAW_GPS__3[[#This Row],[Power- Air Drag (Watts)]]+RAW_GPS__3[[#This Row],[Power-Road Gradient (Watts)]]+RAW_GPS__3[[#This Row],[Power- Inertia (Watts)]])</f>
        <v>4475.857401552772</v>
      </c>
      <c r="X224">
        <f>(IF(RAW_GPS__3[[#This Row],[Total Power (Watts)]]&lt;0,0,RAW_GPS__3[[#This Row],[Total Power (Watts)]]))</f>
        <v>4475.857401552772</v>
      </c>
      <c r="Y224">
        <f>RAW_GPS__3[[#This Row],[Total Power - Without -ve terms (Watts)]]</f>
        <v>4475.857401552772</v>
      </c>
    </row>
    <row r="225" spans="1:25" x14ac:dyDescent="0.3">
      <c r="A225">
        <v>233.06</v>
      </c>
      <c r="B225">
        <v>91.2</v>
      </c>
      <c r="C225">
        <v>40.475451999999997</v>
      </c>
      <c r="D225">
        <v>-3.4101539999999999</v>
      </c>
      <c r="E225">
        <v>579.5</v>
      </c>
      <c r="G225">
        <v>5</v>
      </c>
      <c r="H225">
        <v>238.4</v>
      </c>
      <c r="I225">
        <v>1.758</v>
      </c>
      <c r="J225">
        <v>0</v>
      </c>
      <c r="K225">
        <v>0</v>
      </c>
      <c r="L225">
        <v>0</v>
      </c>
      <c r="N225">
        <f>(RAW_GPS__3[[#This Row],[Altitude (meters)]]-E224)</f>
        <v>-0.29999999999995453</v>
      </c>
      <c r="O225">
        <f>(0.2778*RAW_GPS__3[[#This Row],[Speed (kmph)]])</f>
        <v>25.335360000000001</v>
      </c>
      <c r="P225">
        <f t="shared" si="17"/>
        <v>25.238130000000002</v>
      </c>
      <c r="Q225">
        <f t="shared" si="18"/>
        <v>-1.1886216278826484E-2</v>
      </c>
      <c r="R225">
        <f>(228.1*COS(RAW_GPS__3[[#This Row],[Road Gradient (Radians)]]))</f>
        <v>228.08388696193484</v>
      </c>
      <c r="S225">
        <f t="shared" si="15"/>
        <v>6407.3354404227493</v>
      </c>
      <c r="T225">
        <f t="shared" si="16"/>
        <v>-4578.900298000467</v>
      </c>
      <c r="U225">
        <f t="shared" si="19"/>
        <v>-9163.6882364159719</v>
      </c>
      <c r="V225">
        <f>(RAW_GPS__3[[#This Row],[Power- Rolling Resistance  (Watts)]]+RAW_GPS__3[[#This Row],[Power- Air Drag (Watts)]]+RAW_GPS__3[[#This Row],[Power-Road Gradient (Watts)]]+RAW_GPS__3[[#This Row],[Power- Inertia (Watts)]])</f>
        <v>-7107.1692070317549</v>
      </c>
      <c r="X225">
        <f>(IF(RAW_GPS__3[[#This Row],[Total Power (Watts)]]&lt;0,0,RAW_GPS__3[[#This Row],[Total Power (Watts)]]))</f>
        <v>0</v>
      </c>
      <c r="Y225">
        <f>RAW_GPS__3[[#This Row],[Total Power - Without -ve terms (Watts)]]</f>
        <v>0</v>
      </c>
    </row>
    <row r="226" spans="1:25" x14ac:dyDescent="0.3">
      <c r="A226">
        <v>234.07</v>
      </c>
      <c r="B226">
        <v>91.3</v>
      </c>
      <c r="C226">
        <v>40.475327</v>
      </c>
      <c r="D226">
        <v>-3.4104179999999999</v>
      </c>
      <c r="E226">
        <v>580</v>
      </c>
      <c r="G226">
        <v>5</v>
      </c>
      <c r="H226">
        <v>238.7</v>
      </c>
      <c r="I226">
        <v>1.4059999999999999</v>
      </c>
      <c r="J226">
        <v>0</v>
      </c>
      <c r="K226">
        <v>0</v>
      </c>
      <c r="L226">
        <v>0</v>
      </c>
      <c r="N226">
        <f>(RAW_GPS__3[[#This Row],[Altitude (meters)]]-E225)</f>
        <v>0.5</v>
      </c>
      <c r="O226">
        <f>(0.2778*RAW_GPS__3[[#This Row],[Speed (kmph)]])</f>
        <v>25.363139999999998</v>
      </c>
      <c r="P226">
        <f t="shared" si="17"/>
        <v>25.377029999999998</v>
      </c>
      <c r="Q226">
        <f t="shared" si="18"/>
        <v>1.9700308295934832E-2</v>
      </c>
      <c r="R226">
        <f>(228.1*COS(RAW_GPS__3[[#This Row],[Road Gradient (Radians)]]))</f>
        <v>228.05573838166998</v>
      </c>
      <c r="S226">
        <f t="shared" si="15"/>
        <v>6428.4353206706419</v>
      </c>
      <c r="T226">
        <f t="shared" si="16"/>
        <v>7597.1142033503193</v>
      </c>
      <c r="U226">
        <f t="shared" si="19"/>
        <v>1310.5337343118283</v>
      </c>
      <c r="V226">
        <f>(RAW_GPS__3[[#This Row],[Power- Rolling Resistance  (Watts)]]+RAW_GPS__3[[#This Row],[Power- Air Drag (Watts)]]+RAW_GPS__3[[#This Row],[Power-Road Gradient (Watts)]]+RAW_GPS__3[[#This Row],[Power- Inertia (Watts)]])</f>
        <v>15564.138996714459</v>
      </c>
      <c r="X226">
        <f>(IF(RAW_GPS__3[[#This Row],[Total Power (Watts)]]&lt;0,0,RAW_GPS__3[[#This Row],[Total Power (Watts)]]))</f>
        <v>15564.138996714459</v>
      </c>
      <c r="Y226">
        <f>RAW_GPS__3[[#This Row],[Total Power - Without -ve terms (Watts)]]</f>
        <v>15564.138996714459</v>
      </c>
    </row>
    <row r="227" spans="1:25" x14ac:dyDescent="0.3">
      <c r="A227">
        <v>235.07</v>
      </c>
      <c r="B227">
        <v>88.5</v>
      </c>
      <c r="C227">
        <v>40.475211999999999</v>
      </c>
      <c r="D227">
        <v>-3.410666</v>
      </c>
      <c r="E227">
        <v>580</v>
      </c>
      <c r="G227">
        <v>5</v>
      </c>
      <c r="H227">
        <v>239.8</v>
      </c>
      <c r="I227">
        <v>1.4059999999999999</v>
      </c>
      <c r="J227">
        <v>0</v>
      </c>
      <c r="K227">
        <v>0</v>
      </c>
      <c r="L227">
        <v>0</v>
      </c>
      <c r="N227">
        <f>(RAW_GPS__3[[#This Row],[Altitude (meters)]]-E226)</f>
        <v>0</v>
      </c>
      <c r="O227">
        <f>(0.2778*RAW_GPS__3[[#This Row],[Speed (kmph)]])</f>
        <v>24.5853</v>
      </c>
      <c r="P227">
        <f t="shared" si="17"/>
        <v>24.196380000000001</v>
      </c>
      <c r="Q227">
        <f t="shared" si="18"/>
        <v>0</v>
      </c>
      <c r="R227">
        <f>(228.1*COS(RAW_GPS__3[[#This Row],[Road Gradient (Radians)]]))</f>
        <v>228.1</v>
      </c>
      <c r="S227">
        <f t="shared" si="15"/>
        <v>5854.9441689765981</v>
      </c>
      <c r="T227">
        <f t="shared" si="16"/>
        <v>0</v>
      </c>
      <c r="U227">
        <f t="shared" si="19"/>
        <v>-35569.579338719894</v>
      </c>
      <c r="V227">
        <f>(RAW_GPS__3[[#This Row],[Power- Rolling Resistance  (Watts)]]+RAW_GPS__3[[#This Row],[Power- Air Drag (Watts)]]+RAW_GPS__3[[#This Row],[Power-Road Gradient (Watts)]]+RAW_GPS__3[[#This Row],[Power- Inertia (Watts)]])</f>
        <v>-29486.535169743296</v>
      </c>
      <c r="X227">
        <f>(IF(RAW_GPS__3[[#This Row],[Total Power (Watts)]]&lt;0,0,RAW_GPS__3[[#This Row],[Total Power (Watts)]]))</f>
        <v>0</v>
      </c>
      <c r="Y227">
        <f>RAW_GPS__3[[#This Row],[Total Power - Without -ve terms (Watts)]]</f>
        <v>0</v>
      </c>
    </row>
    <row r="228" spans="1:25" x14ac:dyDescent="0.3">
      <c r="A228">
        <v>236.12</v>
      </c>
      <c r="B228">
        <v>89.1</v>
      </c>
      <c r="C228">
        <v>40.475098000000003</v>
      </c>
      <c r="D228">
        <v>-3.4109229999999999</v>
      </c>
      <c r="E228">
        <v>580.20000000000005</v>
      </c>
      <c r="G228">
        <v>5</v>
      </c>
      <c r="H228">
        <v>240.1</v>
      </c>
      <c r="I228">
        <v>1.4059999999999999</v>
      </c>
      <c r="J228">
        <v>0</v>
      </c>
      <c r="K228">
        <v>0</v>
      </c>
      <c r="L228">
        <v>0</v>
      </c>
      <c r="N228">
        <f>(RAW_GPS__3[[#This Row],[Altitude (meters)]]-E227)</f>
        <v>0.20000000000004547</v>
      </c>
      <c r="O228">
        <f>(0.2778*RAW_GPS__3[[#This Row],[Speed (kmph)]])</f>
        <v>24.751979999999996</v>
      </c>
      <c r="P228">
        <f t="shared" si="17"/>
        <v>24.835319999999996</v>
      </c>
      <c r="Q228">
        <f t="shared" si="18"/>
        <v>8.0528729539422368E-3</v>
      </c>
      <c r="R228">
        <f>(228.1*COS(RAW_GPS__3[[#This Row],[Road Gradient (Radians)]]))</f>
        <v>228.09260403856962</v>
      </c>
      <c r="S228">
        <f t="shared" si="15"/>
        <v>5974.8369502148971</v>
      </c>
      <c r="T228">
        <f t="shared" si="16"/>
        <v>3030.7966920803306</v>
      </c>
      <c r="U228">
        <f t="shared" si="19"/>
        <v>7673.7276491038119</v>
      </c>
      <c r="V228">
        <f>(RAW_GPS__3[[#This Row],[Power- Rolling Resistance  (Watts)]]+RAW_GPS__3[[#This Row],[Power- Air Drag (Watts)]]+RAW_GPS__3[[#This Row],[Power-Road Gradient (Watts)]]+RAW_GPS__3[[#This Row],[Power- Inertia (Watts)]])</f>
        <v>16907.453895437611</v>
      </c>
      <c r="X228">
        <f>(IF(RAW_GPS__3[[#This Row],[Total Power (Watts)]]&lt;0,0,RAW_GPS__3[[#This Row],[Total Power (Watts)]]))</f>
        <v>16907.453895437611</v>
      </c>
      <c r="Y228">
        <f>RAW_GPS__3[[#This Row],[Total Power - Without -ve terms (Watts)]]</f>
        <v>16907.453895437611</v>
      </c>
    </row>
    <row r="229" spans="1:25" x14ac:dyDescent="0.3">
      <c r="A229">
        <v>237.09</v>
      </c>
      <c r="B229">
        <v>90.5</v>
      </c>
      <c r="C229">
        <v>40.474983000000002</v>
      </c>
      <c r="D229">
        <v>-3.411178</v>
      </c>
      <c r="E229">
        <v>580.6</v>
      </c>
      <c r="G229">
        <v>5</v>
      </c>
      <c r="H229">
        <v>240.5</v>
      </c>
      <c r="I229">
        <v>0.70299999999999996</v>
      </c>
      <c r="J229">
        <v>1</v>
      </c>
      <c r="K229">
        <v>0</v>
      </c>
      <c r="L229">
        <v>0</v>
      </c>
      <c r="N229">
        <f>(RAW_GPS__3[[#This Row],[Altitude (meters)]]-E228)</f>
        <v>0.39999999999997726</v>
      </c>
      <c r="O229">
        <f>(0.2778*RAW_GPS__3[[#This Row],[Speed (kmph)]])</f>
        <v>25.140899999999998</v>
      </c>
      <c r="P229">
        <f t="shared" si="17"/>
        <v>25.335360000000001</v>
      </c>
      <c r="Q229">
        <f t="shared" si="18"/>
        <v>1.5786898993759339E-2</v>
      </c>
      <c r="R229">
        <f>(228.1*COS(RAW_GPS__3[[#This Row],[Road Gradient (Radians)]]))</f>
        <v>228.07157634452327</v>
      </c>
      <c r="S229">
        <f t="shared" si="15"/>
        <v>6260.927627656305</v>
      </c>
      <c r="T229">
        <f t="shared" si="16"/>
        <v>6034.7643586345221</v>
      </c>
      <c r="U229">
        <f t="shared" si="19"/>
        <v>18186.705820080111</v>
      </c>
      <c r="V229">
        <f>(RAW_GPS__3[[#This Row],[Power- Rolling Resistance  (Watts)]]+RAW_GPS__3[[#This Row],[Power- Air Drag (Watts)]]+RAW_GPS__3[[#This Row],[Power-Road Gradient (Watts)]]+RAW_GPS__3[[#This Row],[Power- Inertia (Watts)]])</f>
        <v>30710.469382715462</v>
      </c>
      <c r="X229">
        <f>(IF(RAW_GPS__3[[#This Row],[Total Power (Watts)]]&lt;0,0,RAW_GPS__3[[#This Row],[Total Power (Watts)]]))</f>
        <v>30710.469382715462</v>
      </c>
      <c r="Y229">
        <f>RAW_GPS__3[[#This Row],[Total Power - Without -ve terms (Watts)]]</f>
        <v>30710.469382715462</v>
      </c>
    </row>
    <row r="230" spans="1:25" x14ac:dyDescent="0.3">
      <c r="A230">
        <v>238.07</v>
      </c>
      <c r="B230">
        <v>93.3</v>
      </c>
      <c r="C230">
        <v>40.474873000000002</v>
      </c>
      <c r="D230">
        <v>-3.411438</v>
      </c>
      <c r="E230">
        <v>581</v>
      </c>
      <c r="G230">
        <v>5</v>
      </c>
      <c r="H230">
        <v>240.1</v>
      </c>
      <c r="I230">
        <v>0.35199999999999998</v>
      </c>
      <c r="J230">
        <v>0</v>
      </c>
      <c r="K230">
        <v>0</v>
      </c>
      <c r="L230">
        <v>0</v>
      </c>
      <c r="N230">
        <f>(RAW_GPS__3[[#This Row],[Altitude (meters)]]-E229)</f>
        <v>0.39999999999997726</v>
      </c>
      <c r="O230">
        <f>(0.2778*RAW_GPS__3[[#This Row],[Speed (kmph)]])</f>
        <v>25.91874</v>
      </c>
      <c r="P230">
        <f t="shared" si="17"/>
        <v>26.307659999999998</v>
      </c>
      <c r="Q230">
        <f t="shared" si="18"/>
        <v>1.520352550929985E-2</v>
      </c>
      <c r="R230">
        <f>(228.1*COS(RAW_GPS__3[[#This Row],[Road Gradient (Radians)]]))</f>
        <v>228.07363817101307</v>
      </c>
      <c r="S230">
        <f t="shared" si="15"/>
        <v>6860.2173774307639</v>
      </c>
      <c r="T230">
        <f t="shared" si="16"/>
        <v>5991.5910961079799</v>
      </c>
      <c r="U230">
        <f t="shared" si="19"/>
        <v>37498.776862176055</v>
      </c>
      <c r="V230">
        <f>(RAW_GPS__3[[#This Row],[Power- Rolling Resistance  (Watts)]]+RAW_GPS__3[[#This Row],[Power- Air Drag (Watts)]]+RAW_GPS__3[[#This Row],[Power-Road Gradient (Watts)]]+RAW_GPS__3[[#This Row],[Power- Inertia (Watts)]])</f>
        <v>50578.658973885817</v>
      </c>
      <c r="X230">
        <f>(IF(RAW_GPS__3[[#This Row],[Total Power (Watts)]]&lt;0,0,RAW_GPS__3[[#This Row],[Total Power (Watts)]]))</f>
        <v>50578.658973885817</v>
      </c>
      <c r="Y230">
        <f>RAW_GPS__3[[#This Row],[Total Power - Without -ve terms (Watts)]]</f>
        <v>50578.658973885817</v>
      </c>
    </row>
    <row r="231" spans="1:25" x14ac:dyDescent="0.3">
      <c r="A231">
        <v>239.07</v>
      </c>
      <c r="B231">
        <v>98.5</v>
      </c>
      <c r="C231">
        <v>40.474747000000001</v>
      </c>
      <c r="D231">
        <v>-3.4117099999999998</v>
      </c>
      <c r="E231">
        <v>581.6</v>
      </c>
      <c r="G231">
        <v>5</v>
      </c>
      <c r="H231">
        <v>240.5</v>
      </c>
      <c r="I231">
        <v>0.35199999999999998</v>
      </c>
      <c r="J231">
        <v>0</v>
      </c>
      <c r="K231">
        <v>0</v>
      </c>
      <c r="L231">
        <v>0</v>
      </c>
      <c r="N231">
        <f>(RAW_GPS__3[[#This Row],[Altitude (meters)]]-E230)</f>
        <v>0.60000000000002274</v>
      </c>
      <c r="O231">
        <f>(0.2778*RAW_GPS__3[[#This Row],[Speed (kmph)]])</f>
        <v>27.363299999999999</v>
      </c>
      <c r="P231">
        <f t="shared" si="17"/>
        <v>28.08558</v>
      </c>
      <c r="Q231">
        <f t="shared" si="18"/>
        <v>2.1360026998683852E-2</v>
      </c>
      <c r="R231">
        <f>(228.1*COS(RAW_GPS__3[[#This Row],[Road Gradient (Radians)]]))</f>
        <v>228.04796657997889</v>
      </c>
      <c r="S231">
        <f t="shared" si="15"/>
        <v>8072.3807396372913</v>
      </c>
      <c r="T231">
        <f t="shared" si="16"/>
        <v>8886.6474189297478</v>
      </c>
      <c r="U231">
        <f t="shared" si="19"/>
        <v>73521.947285279952</v>
      </c>
      <c r="V231">
        <f>(RAW_GPS__3[[#This Row],[Power- Rolling Resistance  (Watts)]]+RAW_GPS__3[[#This Row],[Power- Air Drag (Watts)]]+RAW_GPS__3[[#This Row],[Power-Road Gradient (Watts)]]+RAW_GPS__3[[#This Row],[Power- Inertia (Watts)]])</f>
        <v>90709.023410426977</v>
      </c>
      <c r="X231">
        <f>(IF(RAW_GPS__3[[#This Row],[Total Power (Watts)]]&lt;0,0,RAW_GPS__3[[#This Row],[Total Power (Watts)]]))</f>
        <v>90709.023410426977</v>
      </c>
      <c r="Y231">
        <f>RAW_GPS__3[[#This Row],[Total Power - Without -ve terms (Watts)]]</f>
        <v>90709.023410426977</v>
      </c>
    </row>
    <row r="232" spans="1:25" x14ac:dyDescent="0.3">
      <c r="A232">
        <v>240.06</v>
      </c>
      <c r="B232">
        <v>101.9</v>
      </c>
      <c r="C232">
        <v>40.474628000000003</v>
      </c>
      <c r="D232">
        <v>-3.4120029999999999</v>
      </c>
      <c r="E232">
        <v>582.70000000000005</v>
      </c>
      <c r="G232">
        <v>5</v>
      </c>
      <c r="H232">
        <v>242.9</v>
      </c>
      <c r="I232">
        <v>2.8119999999999998</v>
      </c>
      <c r="J232">
        <v>1</v>
      </c>
      <c r="K232">
        <v>0</v>
      </c>
      <c r="L232">
        <v>0</v>
      </c>
      <c r="N232">
        <f>(RAW_GPS__3[[#This Row],[Altitude (meters)]]-E231)</f>
        <v>1.1000000000000227</v>
      </c>
      <c r="O232">
        <f>(0.2778*RAW_GPS__3[[#This Row],[Speed (kmph)]])</f>
        <v>28.30782</v>
      </c>
      <c r="P232">
        <f t="shared" si="17"/>
        <v>28.780079999999998</v>
      </c>
      <c r="Q232">
        <f t="shared" si="18"/>
        <v>3.8202285373746869E-2</v>
      </c>
      <c r="R232">
        <f>(228.1*COS(RAW_GPS__3[[#This Row],[Road Gradient (Radians)]]))</f>
        <v>227.9335740058373</v>
      </c>
      <c r="S232">
        <f t="shared" si="15"/>
        <v>8937.4885422564876</v>
      </c>
      <c r="T232">
        <f t="shared" si="16"/>
        <v>16439.584405737685</v>
      </c>
      <c r="U232">
        <f t="shared" si="19"/>
        <v>49731.381992304036</v>
      </c>
      <c r="V232">
        <f>(RAW_GPS__3[[#This Row],[Power- Rolling Resistance  (Watts)]]+RAW_GPS__3[[#This Row],[Power- Air Drag (Watts)]]+RAW_GPS__3[[#This Row],[Power-Road Gradient (Watts)]]+RAW_GPS__3[[#This Row],[Power- Inertia (Watts)]])</f>
        <v>75336.388514304039</v>
      </c>
      <c r="X232">
        <f>(IF(RAW_GPS__3[[#This Row],[Total Power (Watts)]]&lt;0,0,RAW_GPS__3[[#This Row],[Total Power (Watts)]]))</f>
        <v>75336.388514304039</v>
      </c>
      <c r="Y232">
        <f>RAW_GPS__3[[#This Row],[Total Power - Without -ve terms (Watts)]]</f>
        <v>75336.388514304039</v>
      </c>
    </row>
    <row r="233" spans="1:25" x14ac:dyDescent="0.3">
      <c r="A233">
        <v>241.06</v>
      </c>
      <c r="B233">
        <v>105.4</v>
      </c>
      <c r="C233">
        <v>40.474510000000002</v>
      </c>
      <c r="D233">
        <v>-3.412315</v>
      </c>
      <c r="E233">
        <v>584.6</v>
      </c>
      <c r="G233">
        <v>5</v>
      </c>
      <c r="H233">
        <v>244.3</v>
      </c>
      <c r="I233">
        <v>3.867</v>
      </c>
      <c r="J233">
        <v>0</v>
      </c>
      <c r="K233">
        <v>0</v>
      </c>
      <c r="L233">
        <v>0</v>
      </c>
      <c r="N233">
        <f>(RAW_GPS__3[[#This Row],[Altitude (meters)]]-E232)</f>
        <v>1.8999999999999773</v>
      </c>
      <c r="O233">
        <f>(0.2778*RAW_GPS__3[[#This Row],[Speed (kmph)]])</f>
        <v>29.28012</v>
      </c>
      <c r="P233">
        <f t="shared" si="17"/>
        <v>29.766269999999999</v>
      </c>
      <c r="Q233">
        <f t="shared" si="18"/>
        <v>6.374415967980343E-2</v>
      </c>
      <c r="R233">
        <f>(228.1*COS(RAW_GPS__3[[#This Row],[Road Gradient (Radians)]]))</f>
        <v>227.63673549205956</v>
      </c>
      <c r="S233">
        <f t="shared" si="15"/>
        <v>9890.4210068282246</v>
      </c>
      <c r="T233">
        <f t="shared" si="16"/>
        <v>28360.886742746359</v>
      </c>
      <c r="U233">
        <f t="shared" si="19"/>
        <v>52952.452857360033</v>
      </c>
      <c r="V233">
        <f>(RAW_GPS__3[[#This Row],[Power- Rolling Resistance  (Watts)]]+RAW_GPS__3[[#This Row],[Power- Air Drag (Watts)]]+RAW_GPS__3[[#This Row],[Power-Road Gradient (Watts)]]+RAW_GPS__3[[#This Row],[Power- Inertia (Watts)]])</f>
        <v>91431.397342426673</v>
      </c>
      <c r="X233">
        <f>(IF(RAW_GPS__3[[#This Row],[Total Power (Watts)]]&lt;0,0,RAW_GPS__3[[#This Row],[Total Power (Watts)]]))</f>
        <v>91431.397342426673</v>
      </c>
      <c r="Y233">
        <f>RAW_GPS__3[[#This Row],[Total Power - Without -ve terms (Watts)]]</f>
        <v>91431.397342426673</v>
      </c>
    </row>
    <row r="234" spans="1:25" x14ac:dyDescent="0.3">
      <c r="A234">
        <v>242.06</v>
      </c>
      <c r="B234">
        <v>108.3</v>
      </c>
      <c r="C234">
        <v>40.474395999999999</v>
      </c>
      <c r="D234">
        <v>-3.4126370000000001</v>
      </c>
      <c r="E234">
        <v>586.29999999999995</v>
      </c>
      <c r="G234">
        <v>5</v>
      </c>
      <c r="H234">
        <v>244.7</v>
      </c>
      <c r="I234">
        <v>1.758</v>
      </c>
      <c r="J234">
        <v>0</v>
      </c>
      <c r="K234">
        <v>0</v>
      </c>
      <c r="L234">
        <v>0</v>
      </c>
      <c r="N234">
        <f>(RAW_GPS__3[[#This Row],[Altitude (meters)]]-E233)</f>
        <v>1.6999999999999318</v>
      </c>
      <c r="O234">
        <f>(0.2778*RAW_GPS__3[[#This Row],[Speed (kmph)]])</f>
        <v>30.085739999999998</v>
      </c>
      <c r="P234">
        <f t="shared" si="17"/>
        <v>30.488549999999996</v>
      </c>
      <c r="Q234">
        <f t="shared" si="18"/>
        <v>5.5700959802390537E-2</v>
      </c>
      <c r="R234">
        <f>(228.1*COS(RAW_GPS__3[[#This Row],[Road Gradient (Radians)]]))</f>
        <v>227.74624029961282</v>
      </c>
      <c r="S234">
        <f t="shared" si="15"/>
        <v>10729.471139125884</v>
      </c>
      <c r="T234">
        <f t="shared" si="16"/>
        <v>25468.272360476956</v>
      </c>
      <c r="U234">
        <f t="shared" si="19"/>
        <v>45082.073377367858</v>
      </c>
      <c r="V234">
        <f>(RAW_GPS__3[[#This Row],[Power- Rolling Resistance  (Watts)]]+RAW_GPS__3[[#This Row],[Power- Air Drag (Watts)]]+RAW_GPS__3[[#This Row],[Power-Road Gradient (Watts)]]+RAW_GPS__3[[#This Row],[Power- Inertia (Watts)]])</f>
        <v>81507.563117270314</v>
      </c>
      <c r="X234">
        <f>(IF(RAW_GPS__3[[#This Row],[Total Power (Watts)]]&lt;0,0,RAW_GPS__3[[#This Row],[Total Power (Watts)]]))</f>
        <v>81507.563117270314</v>
      </c>
      <c r="Y234">
        <f>RAW_GPS__3[[#This Row],[Total Power - Without -ve terms (Watts)]]</f>
        <v>81507.563117270314</v>
      </c>
    </row>
    <row r="235" spans="1:25" x14ac:dyDescent="0.3">
      <c r="A235">
        <v>243.09</v>
      </c>
      <c r="B235">
        <v>109.9</v>
      </c>
      <c r="C235">
        <v>40.474280999999998</v>
      </c>
      <c r="D235">
        <v>-3.4129700000000001</v>
      </c>
      <c r="E235">
        <v>586.9</v>
      </c>
      <c r="G235">
        <v>5</v>
      </c>
      <c r="H235">
        <v>246.4</v>
      </c>
      <c r="I235">
        <v>2.109</v>
      </c>
      <c r="J235">
        <v>0</v>
      </c>
      <c r="K235">
        <v>0</v>
      </c>
      <c r="L235">
        <v>0</v>
      </c>
      <c r="N235">
        <f>(RAW_GPS__3[[#This Row],[Altitude (meters)]]-E234)</f>
        <v>0.60000000000002274</v>
      </c>
      <c r="O235">
        <f>(0.2778*RAW_GPS__3[[#This Row],[Speed (kmph)]])</f>
        <v>30.53022</v>
      </c>
      <c r="P235">
        <f t="shared" si="17"/>
        <v>30.752459999999999</v>
      </c>
      <c r="Q235">
        <f t="shared" si="18"/>
        <v>1.9508159165609853E-2</v>
      </c>
      <c r="R235">
        <f>(228.1*COS(RAW_GPS__3[[#This Row],[Road Gradient (Radians)]]))</f>
        <v>228.0565975648388</v>
      </c>
      <c r="S235">
        <f t="shared" si="15"/>
        <v>11212.075751601824</v>
      </c>
      <c r="T235">
        <f t="shared" si="16"/>
        <v>9055.6448738316503</v>
      </c>
      <c r="U235">
        <f t="shared" si="19"/>
        <v>25240.334265216123</v>
      </c>
      <c r="V235">
        <f>(RAW_GPS__3[[#This Row],[Power- Rolling Resistance  (Watts)]]+RAW_GPS__3[[#This Row],[Power- Air Drag (Watts)]]+RAW_GPS__3[[#This Row],[Power-Road Gradient (Watts)]]+RAW_GPS__3[[#This Row],[Power- Inertia (Watts)]])</f>
        <v>45736.111488214432</v>
      </c>
      <c r="X235">
        <f>(IF(RAW_GPS__3[[#This Row],[Total Power (Watts)]]&lt;0,0,RAW_GPS__3[[#This Row],[Total Power (Watts)]]))</f>
        <v>45736.111488214432</v>
      </c>
      <c r="Y235">
        <f>RAW_GPS__3[[#This Row],[Total Power - Without -ve terms (Watts)]]</f>
        <v>45736.111488214432</v>
      </c>
    </row>
    <row r="236" spans="1:25" x14ac:dyDescent="0.3">
      <c r="A236">
        <v>244.12</v>
      </c>
      <c r="B236">
        <v>112.5</v>
      </c>
      <c r="C236">
        <v>40.474173999999998</v>
      </c>
      <c r="D236">
        <v>-3.4133</v>
      </c>
      <c r="E236">
        <v>585.6</v>
      </c>
      <c r="G236">
        <v>5</v>
      </c>
      <c r="H236">
        <v>248.2</v>
      </c>
      <c r="I236">
        <v>3.516</v>
      </c>
      <c r="J236">
        <v>0</v>
      </c>
      <c r="K236">
        <v>0</v>
      </c>
      <c r="L236">
        <v>0</v>
      </c>
      <c r="N236">
        <f>(RAW_GPS__3[[#This Row],[Altitude (meters)]]-E235)</f>
        <v>-1.2999999999999545</v>
      </c>
      <c r="O236">
        <f>(0.2778*RAW_GPS__3[[#This Row],[Speed (kmph)]])</f>
        <v>31.252499999999998</v>
      </c>
      <c r="P236">
        <f t="shared" si="17"/>
        <v>31.613639999999997</v>
      </c>
      <c r="Q236">
        <f t="shared" si="18"/>
        <v>-4.1098335587195757E-2</v>
      </c>
      <c r="R236">
        <f>(228.1*COS(RAW_GPS__3[[#This Row],[Road Gradient (Radians)]]))</f>
        <v>227.90738831646328</v>
      </c>
      <c r="S236">
        <f t="shared" si="15"/>
        <v>12026.811754303029</v>
      </c>
      <c r="T236">
        <f t="shared" si="16"/>
        <v>-19524.837918841949</v>
      </c>
      <c r="U236">
        <f t="shared" si="19"/>
        <v>41985.883601999871</v>
      </c>
      <c r="V236">
        <f>(RAW_GPS__3[[#This Row],[Power- Rolling Resistance  (Watts)]]+RAW_GPS__3[[#This Row],[Power- Air Drag (Watts)]]+RAW_GPS__3[[#This Row],[Power-Road Gradient (Watts)]]+RAW_GPS__3[[#This Row],[Power- Inertia (Watts)]])</f>
        <v>34715.764825777413</v>
      </c>
      <c r="X236">
        <f>(IF(RAW_GPS__3[[#This Row],[Total Power (Watts)]]&lt;0,0,RAW_GPS__3[[#This Row],[Total Power (Watts)]]))</f>
        <v>34715.764825777413</v>
      </c>
      <c r="Y236">
        <f>RAW_GPS__3[[#This Row],[Total Power - Without -ve terms (Watts)]]</f>
        <v>34715.764825777413</v>
      </c>
    </row>
    <row r="237" spans="1:25" x14ac:dyDescent="0.3">
      <c r="A237">
        <v>245.06</v>
      </c>
      <c r="B237">
        <v>114.4</v>
      </c>
      <c r="C237">
        <v>40.474074999999999</v>
      </c>
      <c r="D237">
        <v>-3.4136479999999998</v>
      </c>
      <c r="E237">
        <v>585.29999999999995</v>
      </c>
      <c r="G237">
        <v>5</v>
      </c>
      <c r="H237">
        <v>249.3</v>
      </c>
      <c r="I237">
        <v>2.8119999999999998</v>
      </c>
      <c r="J237">
        <v>0</v>
      </c>
      <c r="K237">
        <v>0</v>
      </c>
      <c r="L237">
        <v>0</v>
      </c>
      <c r="N237">
        <f>(RAW_GPS__3[[#This Row],[Altitude (meters)]]-E236)</f>
        <v>-0.30000000000006821</v>
      </c>
      <c r="O237">
        <f>(0.2778*RAW_GPS__3[[#This Row],[Speed (kmph)]])</f>
        <v>31.78032</v>
      </c>
      <c r="P237">
        <f t="shared" si="17"/>
        <v>32.044229999999999</v>
      </c>
      <c r="Q237">
        <f t="shared" si="18"/>
        <v>-9.3617863697912466E-3</v>
      </c>
      <c r="R237">
        <f>(228.1*COS(RAW_GPS__3[[#This Row],[Road Gradient (Radians)]]))</f>
        <v>228.09000438383214</v>
      </c>
      <c r="S237">
        <f t="shared" si="15"/>
        <v>12646.51954058218</v>
      </c>
      <c r="T237">
        <f t="shared" si="16"/>
        <v>-4523.882893670806</v>
      </c>
      <c r="U237">
        <f t="shared" si="19"/>
        <v>31200.176614464115</v>
      </c>
      <c r="V237">
        <f>(RAW_GPS__3[[#This Row],[Power- Rolling Resistance  (Watts)]]+RAW_GPS__3[[#This Row],[Power- Air Drag (Watts)]]+RAW_GPS__3[[#This Row],[Power-Road Gradient (Watts)]]+RAW_GPS__3[[#This Row],[Power- Inertia (Watts)]])</f>
        <v>39550.90326575932</v>
      </c>
      <c r="X237">
        <f>(IF(RAW_GPS__3[[#This Row],[Total Power (Watts)]]&lt;0,0,RAW_GPS__3[[#This Row],[Total Power (Watts)]]))</f>
        <v>39550.90326575932</v>
      </c>
      <c r="Y237">
        <f>RAW_GPS__3[[#This Row],[Total Power - Without -ve terms (Watts)]]</f>
        <v>39550.90326575932</v>
      </c>
    </row>
    <row r="238" spans="1:25" x14ac:dyDescent="0.3">
      <c r="A238">
        <v>246.07</v>
      </c>
      <c r="B238">
        <v>114.1</v>
      </c>
      <c r="C238">
        <v>40.473968999999997</v>
      </c>
      <c r="D238">
        <v>-3.413996</v>
      </c>
      <c r="E238">
        <v>586.20000000000005</v>
      </c>
      <c r="G238">
        <v>5</v>
      </c>
      <c r="H238">
        <v>249.3</v>
      </c>
      <c r="I238">
        <v>1.0549999999999999</v>
      </c>
      <c r="J238">
        <v>0</v>
      </c>
      <c r="K238">
        <v>0</v>
      </c>
      <c r="L238">
        <v>0</v>
      </c>
      <c r="N238">
        <f>(RAW_GPS__3[[#This Row],[Altitude (meters)]]-E237)</f>
        <v>0.90000000000009095</v>
      </c>
      <c r="O238">
        <f>(0.2778*RAW_GPS__3[[#This Row],[Speed (kmph)]])</f>
        <v>31.696979999999996</v>
      </c>
      <c r="P238">
        <f t="shared" si="17"/>
        <v>31.655309999999993</v>
      </c>
      <c r="Q238">
        <f t="shared" si="18"/>
        <v>2.8423592022001665E-2</v>
      </c>
      <c r="R238">
        <f>(228.1*COS(RAW_GPS__3[[#This Row],[Road Gradient (Radians)]]))</f>
        <v>228.00786514169383</v>
      </c>
      <c r="S238">
        <f t="shared" si="15"/>
        <v>12547.288368185458</v>
      </c>
      <c r="T238">
        <f t="shared" si="16"/>
        <v>13697.429470401057</v>
      </c>
      <c r="U238">
        <f t="shared" si="19"/>
        <v>-4913.4249425521939</v>
      </c>
      <c r="V238">
        <f>(RAW_GPS__3[[#This Row],[Power- Rolling Resistance  (Watts)]]+RAW_GPS__3[[#This Row],[Power- Air Drag (Watts)]]+RAW_GPS__3[[#This Row],[Power-Road Gradient (Watts)]]+RAW_GPS__3[[#This Row],[Power- Inertia (Watts)]])</f>
        <v>21559.300761176019</v>
      </c>
      <c r="X238">
        <f>(IF(RAW_GPS__3[[#This Row],[Total Power (Watts)]]&lt;0,0,RAW_GPS__3[[#This Row],[Total Power (Watts)]]))</f>
        <v>21559.300761176019</v>
      </c>
      <c r="Y238">
        <f>RAW_GPS__3[[#This Row],[Total Power - Without -ve terms (Watts)]]</f>
        <v>21559.300761176019</v>
      </c>
    </row>
    <row r="239" spans="1:25" x14ac:dyDescent="0.3">
      <c r="A239">
        <v>247.16</v>
      </c>
      <c r="B239">
        <v>108.9</v>
      </c>
      <c r="C239">
        <v>40.473866000000001</v>
      </c>
      <c r="D239">
        <v>-3.4143330000000001</v>
      </c>
      <c r="E239">
        <v>586.5</v>
      </c>
      <c r="G239">
        <v>5</v>
      </c>
      <c r="H239">
        <v>249.3</v>
      </c>
      <c r="I239">
        <v>0</v>
      </c>
      <c r="J239">
        <v>0</v>
      </c>
      <c r="K239">
        <v>0</v>
      </c>
      <c r="L239">
        <v>0</v>
      </c>
      <c r="N239">
        <f>(RAW_GPS__3[[#This Row],[Altitude (meters)]]-E238)</f>
        <v>0.29999999999995453</v>
      </c>
      <c r="O239">
        <f>(0.2778*RAW_GPS__3[[#This Row],[Speed (kmph)]])</f>
        <v>30.252420000000001</v>
      </c>
      <c r="P239">
        <f t="shared" si="17"/>
        <v>29.530140000000003</v>
      </c>
      <c r="Q239">
        <f t="shared" si="18"/>
        <v>1.0158762534933035E-2</v>
      </c>
      <c r="R239">
        <f>(228.1*COS(RAW_GPS__3[[#This Row],[Road Gradient (Radians)]]))</f>
        <v>228.08823008918787</v>
      </c>
      <c r="S239">
        <f t="shared" si="15"/>
        <v>10908.790097031595</v>
      </c>
      <c r="T239">
        <f t="shared" si="16"/>
        <v>4672.9826161891033</v>
      </c>
      <c r="U239">
        <f t="shared" si="19"/>
        <v>-81284.670653471752</v>
      </c>
      <c r="V239">
        <f>(RAW_GPS__3[[#This Row],[Power- Rolling Resistance  (Watts)]]+RAW_GPS__3[[#This Row],[Power- Air Drag (Watts)]]+RAW_GPS__3[[#This Row],[Power-Road Gradient (Watts)]]+RAW_GPS__3[[#This Row],[Power- Inertia (Watts)]])</f>
        <v>-65474.809710161862</v>
      </c>
      <c r="X239">
        <f>(IF(RAW_GPS__3[[#This Row],[Total Power (Watts)]]&lt;0,0,RAW_GPS__3[[#This Row],[Total Power (Watts)]]))</f>
        <v>0</v>
      </c>
      <c r="Y239">
        <f>RAW_GPS__3[[#This Row],[Total Power - Without -ve terms (Watts)]]</f>
        <v>0</v>
      </c>
    </row>
    <row r="240" spans="1:25" x14ac:dyDescent="0.3">
      <c r="A240">
        <v>248.06</v>
      </c>
      <c r="B240">
        <v>104.8</v>
      </c>
      <c r="C240">
        <v>40.473778000000003</v>
      </c>
      <c r="D240">
        <v>-3.4146559999999999</v>
      </c>
      <c r="E240">
        <v>586.70000000000005</v>
      </c>
      <c r="G240">
        <v>5</v>
      </c>
      <c r="H240">
        <v>250.3</v>
      </c>
      <c r="I240">
        <v>1.0549999999999999</v>
      </c>
      <c r="J240">
        <v>0</v>
      </c>
      <c r="K240">
        <v>0</v>
      </c>
      <c r="L240">
        <v>0</v>
      </c>
      <c r="N240">
        <f>(RAW_GPS__3[[#This Row],[Altitude (meters)]]-E239)</f>
        <v>0.20000000000004547</v>
      </c>
      <c r="O240">
        <f>(0.2778*RAW_GPS__3[[#This Row],[Speed (kmph)]])</f>
        <v>29.113439999999997</v>
      </c>
      <c r="P240">
        <f t="shared" si="17"/>
        <v>28.543949999999995</v>
      </c>
      <c r="Q240">
        <f t="shared" si="18"/>
        <v>7.006624070504475E-3</v>
      </c>
      <c r="R240">
        <f>(228.1*COS(RAW_GPS__3[[#This Row],[Road Gradient (Radians)]]))</f>
        <v>228.09440099124828</v>
      </c>
      <c r="S240">
        <f t="shared" si="15"/>
        <v>9722.4740794707504</v>
      </c>
      <c r="T240">
        <f t="shared" si="16"/>
        <v>3101.6978775547318</v>
      </c>
      <c r="U240">
        <f t="shared" si="19"/>
        <v>-61676.904157632198</v>
      </c>
      <c r="V240">
        <f>(RAW_GPS__3[[#This Row],[Power- Rolling Resistance  (Watts)]]+RAW_GPS__3[[#This Row],[Power- Air Drag (Watts)]]+RAW_GPS__3[[#This Row],[Power-Road Gradient (Watts)]]+RAW_GPS__3[[#This Row],[Power- Inertia (Watts)]])</f>
        <v>-48624.637799615462</v>
      </c>
      <c r="X240">
        <f>(IF(RAW_GPS__3[[#This Row],[Total Power (Watts)]]&lt;0,0,RAW_GPS__3[[#This Row],[Total Power (Watts)]]))</f>
        <v>0</v>
      </c>
      <c r="Y240">
        <f>RAW_GPS__3[[#This Row],[Total Power - Without -ve terms (Watts)]]</f>
        <v>0</v>
      </c>
    </row>
    <row r="241" spans="1:25" x14ac:dyDescent="0.3">
      <c r="A241">
        <v>249.07</v>
      </c>
      <c r="B241">
        <v>103.9</v>
      </c>
      <c r="C241">
        <v>40.473689999999998</v>
      </c>
      <c r="D241">
        <v>-3.4149699999999998</v>
      </c>
      <c r="E241">
        <v>586.4</v>
      </c>
      <c r="G241">
        <v>5</v>
      </c>
      <c r="H241">
        <v>251.4</v>
      </c>
      <c r="I241">
        <v>2.109</v>
      </c>
      <c r="J241">
        <v>0</v>
      </c>
      <c r="K241">
        <v>0</v>
      </c>
      <c r="L241">
        <v>0</v>
      </c>
      <c r="N241">
        <f>(RAW_GPS__3[[#This Row],[Altitude (meters)]]-E240)</f>
        <v>-0.30000000000006821</v>
      </c>
      <c r="O241">
        <f>(0.2778*RAW_GPS__3[[#This Row],[Speed (kmph)]])</f>
        <v>28.863420000000001</v>
      </c>
      <c r="P241">
        <f t="shared" si="17"/>
        <v>28.738410000000002</v>
      </c>
      <c r="Q241">
        <f t="shared" si="18"/>
        <v>-1.0438611720670928E-2</v>
      </c>
      <c r="R241">
        <f>(228.1*COS(RAW_GPS__3[[#This Row],[Road Gradient (Radians)]]))</f>
        <v>228.08757269854391</v>
      </c>
      <c r="S241">
        <f t="shared" si="15"/>
        <v>9474.1354333324653</v>
      </c>
      <c r="T241">
        <f t="shared" si="16"/>
        <v>-4581.2432387521803</v>
      </c>
      <c r="U241">
        <f t="shared" si="19"/>
        <v>-13422.56401922377</v>
      </c>
      <c r="V241">
        <f>(RAW_GPS__3[[#This Row],[Power- Rolling Resistance  (Watts)]]+RAW_GPS__3[[#This Row],[Power- Air Drag (Watts)]]+RAW_GPS__3[[#This Row],[Power-Road Gradient (Watts)]]+RAW_GPS__3[[#This Row],[Power- Inertia (Watts)]])</f>
        <v>-8301.5842519449416</v>
      </c>
      <c r="X241">
        <f>(IF(RAW_GPS__3[[#This Row],[Total Power (Watts)]]&lt;0,0,RAW_GPS__3[[#This Row],[Total Power (Watts)]]))</f>
        <v>0</v>
      </c>
      <c r="Y241">
        <f>RAW_GPS__3[[#This Row],[Total Power - Without -ve terms (Watts)]]</f>
        <v>0</v>
      </c>
    </row>
    <row r="242" spans="1:25" x14ac:dyDescent="0.3">
      <c r="A242">
        <v>250.07</v>
      </c>
      <c r="B242">
        <v>104.8</v>
      </c>
      <c r="C242">
        <v>40.473602</v>
      </c>
      <c r="D242">
        <v>-3.4152960000000001</v>
      </c>
      <c r="E242">
        <v>587.5</v>
      </c>
      <c r="G242">
        <v>5</v>
      </c>
      <c r="H242">
        <v>252.1</v>
      </c>
      <c r="I242">
        <v>1.758</v>
      </c>
      <c r="J242">
        <v>0</v>
      </c>
      <c r="K242">
        <v>0</v>
      </c>
      <c r="L242">
        <v>0</v>
      </c>
      <c r="N242">
        <f>(RAW_GPS__3[[#This Row],[Altitude (meters)]]-E241)</f>
        <v>1.1000000000000227</v>
      </c>
      <c r="O242">
        <f>(0.2778*RAW_GPS__3[[#This Row],[Speed (kmph)]])</f>
        <v>29.113439999999997</v>
      </c>
      <c r="P242">
        <f t="shared" si="17"/>
        <v>29.238449999999993</v>
      </c>
      <c r="Q242">
        <f t="shared" si="18"/>
        <v>3.7603958598733896E-2</v>
      </c>
      <c r="R242">
        <f>(228.1*COS(RAW_GPS__3[[#This Row],[Road Gradient (Radians)]]))</f>
        <v>227.93874572230123</v>
      </c>
      <c r="S242">
        <f t="shared" si="15"/>
        <v>9722.4740794707504</v>
      </c>
      <c r="T242">
        <f t="shared" si="16"/>
        <v>16642.763346355892</v>
      </c>
      <c r="U242">
        <f t="shared" si="19"/>
        <v>13538.832619967765</v>
      </c>
      <c r="V242">
        <f>(RAW_GPS__3[[#This Row],[Power- Rolling Resistance  (Watts)]]+RAW_GPS__3[[#This Row],[Power- Air Drag (Watts)]]+RAW_GPS__3[[#This Row],[Power-Road Gradient (Watts)]]+RAW_GPS__3[[#This Row],[Power- Inertia (Watts)]])</f>
        <v>40132.00879151671</v>
      </c>
      <c r="X242">
        <f>(IF(RAW_GPS__3[[#This Row],[Total Power (Watts)]]&lt;0,0,RAW_GPS__3[[#This Row],[Total Power (Watts)]]))</f>
        <v>40132.00879151671</v>
      </c>
      <c r="Y242">
        <f>RAW_GPS__3[[#This Row],[Total Power - Without -ve terms (Watts)]]</f>
        <v>40132.00879151671</v>
      </c>
    </row>
    <row r="243" spans="1:25" x14ac:dyDescent="0.3">
      <c r="A243">
        <v>251.07</v>
      </c>
      <c r="B243">
        <v>104.9</v>
      </c>
      <c r="C243">
        <v>40.473522000000003</v>
      </c>
      <c r="D243">
        <v>-3.4156249999999999</v>
      </c>
      <c r="E243">
        <v>587.5</v>
      </c>
      <c r="G243">
        <v>5</v>
      </c>
      <c r="H243">
        <v>252.1</v>
      </c>
      <c r="I243">
        <v>0.70299999999999996</v>
      </c>
      <c r="J243">
        <v>0</v>
      </c>
      <c r="K243">
        <v>0</v>
      </c>
      <c r="L243">
        <v>0</v>
      </c>
      <c r="N243">
        <f>(RAW_GPS__3[[#This Row],[Altitude (meters)]]-E242)</f>
        <v>0</v>
      </c>
      <c r="O243">
        <f>(0.2778*RAW_GPS__3[[#This Row],[Speed (kmph)]])</f>
        <v>29.141220000000001</v>
      </c>
      <c r="P243">
        <f t="shared" si="17"/>
        <v>29.155110000000001</v>
      </c>
      <c r="Q243">
        <f t="shared" si="18"/>
        <v>0</v>
      </c>
      <c r="R243">
        <f>(228.1*COS(RAW_GPS__3[[#This Row],[Road Gradient (Radians)]]))</f>
        <v>228.1</v>
      </c>
      <c r="S243">
        <f t="shared" si="15"/>
        <v>9750.3321544711744</v>
      </c>
      <c r="T243">
        <f t="shared" si="16"/>
        <v>0</v>
      </c>
      <c r="U243">
        <f t="shared" si="19"/>
        <v>1505.750150376188</v>
      </c>
      <c r="V243">
        <f>(RAW_GPS__3[[#This Row],[Power- Rolling Resistance  (Watts)]]+RAW_GPS__3[[#This Row],[Power- Air Drag (Watts)]]+RAW_GPS__3[[#This Row],[Power-Road Gradient (Watts)]]+RAW_GPS__3[[#This Row],[Power- Inertia (Watts)]])</f>
        <v>11484.182304847363</v>
      </c>
      <c r="X243">
        <f>(IF(RAW_GPS__3[[#This Row],[Total Power (Watts)]]&lt;0,0,RAW_GPS__3[[#This Row],[Total Power (Watts)]]))</f>
        <v>11484.182304847363</v>
      </c>
      <c r="Y243">
        <f>RAW_GPS__3[[#This Row],[Total Power - Without -ve terms (Watts)]]</f>
        <v>11484.182304847363</v>
      </c>
    </row>
    <row r="244" spans="1:25" x14ac:dyDescent="0.3">
      <c r="A244">
        <v>252.09</v>
      </c>
      <c r="B244">
        <v>104.1</v>
      </c>
      <c r="C244">
        <v>40.473461</v>
      </c>
      <c r="D244">
        <v>-3.4159519999999999</v>
      </c>
      <c r="E244">
        <v>587.9</v>
      </c>
      <c r="G244">
        <v>5</v>
      </c>
      <c r="H244">
        <v>252.8</v>
      </c>
      <c r="I244">
        <v>0.70299999999999996</v>
      </c>
      <c r="J244">
        <v>0</v>
      </c>
      <c r="K244">
        <v>0</v>
      </c>
      <c r="L244">
        <v>0</v>
      </c>
      <c r="N244">
        <f>(RAW_GPS__3[[#This Row],[Altitude (meters)]]-E243)</f>
        <v>0.39999999999997726</v>
      </c>
      <c r="O244">
        <f>(0.2778*RAW_GPS__3[[#This Row],[Speed (kmph)]])</f>
        <v>28.918979999999998</v>
      </c>
      <c r="P244">
        <f t="shared" si="17"/>
        <v>28.807859999999998</v>
      </c>
      <c r="Q244">
        <f t="shared" si="18"/>
        <v>1.3884207186572007E-2</v>
      </c>
      <c r="R244">
        <f>(228.1*COS(RAW_GPS__3[[#This Row],[Road Gradient (Radians)]]))</f>
        <v>228.07801479677036</v>
      </c>
      <c r="S244">
        <f t="shared" si="15"/>
        <v>9528.9518962495349</v>
      </c>
      <c r="T244">
        <f t="shared" si="16"/>
        <v>6105.0722638200195</v>
      </c>
      <c r="U244">
        <f t="shared" si="19"/>
        <v>-11954.134654272155</v>
      </c>
      <c r="V244">
        <f>(RAW_GPS__3[[#This Row],[Power- Rolling Resistance  (Watts)]]+RAW_GPS__3[[#This Row],[Power- Air Drag (Watts)]]+RAW_GPS__3[[#This Row],[Power-Road Gradient (Watts)]]+RAW_GPS__3[[#This Row],[Power- Inertia (Watts)]])</f>
        <v>3907.9675205941712</v>
      </c>
      <c r="X244">
        <f>(IF(RAW_GPS__3[[#This Row],[Total Power (Watts)]]&lt;0,0,RAW_GPS__3[[#This Row],[Total Power (Watts)]]))</f>
        <v>3907.9675205941712</v>
      </c>
      <c r="Y244">
        <f>RAW_GPS__3[[#This Row],[Total Power - Without -ve terms (Watts)]]</f>
        <v>3907.9675205941712</v>
      </c>
    </row>
    <row r="245" spans="1:25" x14ac:dyDescent="0.3">
      <c r="A245">
        <v>253.06</v>
      </c>
      <c r="B245">
        <v>104.1</v>
      </c>
      <c r="C245">
        <v>40.473385</v>
      </c>
      <c r="D245">
        <v>-3.416277</v>
      </c>
      <c r="E245">
        <v>587.79999999999995</v>
      </c>
      <c r="G245">
        <v>5</v>
      </c>
      <c r="H245">
        <v>252.4</v>
      </c>
      <c r="I245">
        <v>0.35199999999999998</v>
      </c>
      <c r="J245">
        <v>0</v>
      </c>
      <c r="K245">
        <v>0</v>
      </c>
      <c r="L245">
        <v>0</v>
      </c>
      <c r="N245">
        <f>(RAW_GPS__3[[#This Row],[Altitude (meters)]]-E244)</f>
        <v>-0.10000000000002274</v>
      </c>
      <c r="O245">
        <f>(0.2778*RAW_GPS__3[[#This Row],[Speed (kmph)]])</f>
        <v>28.918979999999998</v>
      </c>
      <c r="P245">
        <f t="shared" si="17"/>
        <v>28.918979999999998</v>
      </c>
      <c r="Q245">
        <f t="shared" si="18"/>
        <v>-3.4579228390959724E-3</v>
      </c>
      <c r="R245">
        <f>(228.1*COS(RAW_GPS__3[[#This Row],[Road Gradient (Radians)]]))</f>
        <v>228.09863627923616</v>
      </c>
      <c r="S245">
        <f t="shared" si="15"/>
        <v>9528.9518962495349</v>
      </c>
      <c r="T245">
        <f t="shared" si="16"/>
        <v>-1520.5409092260913</v>
      </c>
      <c r="U245">
        <f t="shared" si="19"/>
        <v>0</v>
      </c>
      <c r="V245">
        <f>(RAW_GPS__3[[#This Row],[Power- Rolling Resistance  (Watts)]]+RAW_GPS__3[[#This Row],[Power- Air Drag (Watts)]]+RAW_GPS__3[[#This Row],[Power-Road Gradient (Watts)]]+RAW_GPS__3[[#This Row],[Power- Inertia (Watts)]])</f>
        <v>8236.5096233026798</v>
      </c>
      <c r="X245">
        <f>(IF(RAW_GPS__3[[#This Row],[Total Power (Watts)]]&lt;0,0,RAW_GPS__3[[#This Row],[Total Power (Watts)]]))</f>
        <v>8236.5096233026798</v>
      </c>
      <c r="Y245">
        <f>RAW_GPS__3[[#This Row],[Total Power - Without -ve terms (Watts)]]</f>
        <v>8236.5096233026798</v>
      </c>
    </row>
    <row r="246" spans="1:25" x14ac:dyDescent="0.3">
      <c r="A246">
        <v>254.07</v>
      </c>
      <c r="B246">
        <v>104.5</v>
      </c>
      <c r="C246">
        <v>40.473300999999999</v>
      </c>
      <c r="D246">
        <v>-3.416598</v>
      </c>
      <c r="E246">
        <v>587.6</v>
      </c>
      <c r="G246">
        <v>5</v>
      </c>
      <c r="H246">
        <v>251.4</v>
      </c>
      <c r="I246">
        <v>1.4059999999999999</v>
      </c>
      <c r="J246">
        <v>0</v>
      </c>
      <c r="K246">
        <v>0</v>
      </c>
      <c r="L246">
        <v>0</v>
      </c>
      <c r="N246">
        <f>(RAW_GPS__3[[#This Row],[Altitude (meters)]]-E245)</f>
        <v>-0.19999999999993179</v>
      </c>
      <c r="O246">
        <f>(0.2778*RAW_GPS__3[[#This Row],[Speed (kmph)]])</f>
        <v>29.030099999999997</v>
      </c>
      <c r="P246">
        <f t="shared" si="17"/>
        <v>29.085659999999997</v>
      </c>
      <c r="Q246">
        <f t="shared" si="18"/>
        <v>-6.876132359047318E-3</v>
      </c>
      <c r="R246">
        <f>(228.1*COS(RAW_GPS__3[[#This Row],[Road Gradient (Radians)]]))</f>
        <v>228.09460760081785</v>
      </c>
      <c r="S246">
        <f t="shared" si="15"/>
        <v>9639.2183331555116</v>
      </c>
      <c r="T246">
        <f t="shared" si="16"/>
        <v>-3035.2190751365692</v>
      </c>
      <c r="U246">
        <f t="shared" si="19"/>
        <v>6000.0339643199814</v>
      </c>
      <c r="V246">
        <f>(RAW_GPS__3[[#This Row],[Power- Rolling Resistance  (Watts)]]+RAW_GPS__3[[#This Row],[Power- Air Drag (Watts)]]+RAW_GPS__3[[#This Row],[Power-Road Gradient (Watts)]]+RAW_GPS__3[[#This Row],[Power- Inertia (Watts)]])</f>
        <v>12832.127829939742</v>
      </c>
      <c r="X246">
        <f>(IF(RAW_GPS__3[[#This Row],[Total Power (Watts)]]&lt;0,0,RAW_GPS__3[[#This Row],[Total Power (Watts)]]))</f>
        <v>12832.127829939742</v>
      </c>
      <c r="Y246">
        <f>RAW_GPS__3[[#This Row],[Total Power - Without -ve terms (Watts)]]</f>
        <v>12832.127829939742</v>
      </c>
    </row>
    <row r="247" spans="1:25" x14ac:dyDescent="0.3">
      <c r="A247">
        <v>255.07</v>
      </c>
      <c r="B247">
        <v>104.6</v>
      </c>
      <c r="C247">
        <v>40.473213000000001</v>
      </c>
      <c r="D247">
        <v>-3.4169239999999999</v>
      </c>
      <c r="E247">
        <v>587.79999999999995</v>
      </c>
      <c r="G247">
        <v>5</v>
      </c>
      <c r="H247">
        <v>251.7</v>
      </c>
      <c r="I247">
        <v>0.70299999999999996</v>
      </c>
      <c r="J247">
        <v>0</v>
      </c>
      <c r="K247">
        <v>0</v>
      </c>
      <c r="L247">
        <v>0</v>
      </c>
      <c r="N247">
        <f>(RAW_GPS__3[[#This Row],[Altitude (meters)]]-E246)</f>
        <v>0.19999999999993179</v>
      </c>
      <c r="O247">
        <f>(0.2778*RAW_GPS__3[[#This Row],[Speed (kmph)]])</f>
        <v>29.057879999999997</v>
      </c>
      <c r="P247">
        <f t="shared" si="17"/>
        <v>29.071769999999997</v>
      </c>
      <c r="Q247">
        <f t="shared" si="18"/>
        <v>6.879417555160347E-3</v>
      </c>
      <c r="R247">
        <f>(228.1*COS(RAW_GPS__3[[#This Row],[Road Gradient (Radians)]]))</f>
        <v>228.09460244697556</v>
      </c>
      <c r="S247">
        <f t="shared" si="15"/>
        <v>9666.9172194938074</v>
      </c>
      <c r="T247">
        <f t="shared" si="16"/>
        <v>3039.5750863845597</v>
      </c>
      <c r="U247">
        <f t="shared" si="19"/>
        <v>1501.4439059039953</v>
      </c>
      <c r="V247">
        <f>(RAW_GPS__3[[#This Row],[Power- Rolling Resistance  (Watts)]]+RAW_GPS__3[[#This Row],[Power- Air Drag (Watts)]]+RAW_GPS__3[[#This Row],[Power-Road Gradient (Watts)]]+RAW_GPS__3[[#This Row],[Power- Inertia (Watts)]])</f>
        <v>14436.030814229338</v>
      </c>
      <c r="X247">
        <f>(IF(RAW_GPS__3[[#This Row],[Total Power (Watts)]]&lt;0,0,RAW_GPS__3[[#This Row],[Total Power (Watts)]]))</f>
        <v>14436.030814229338</v>
      </c>
      <c r="Y247">
        <f>RAW_GPS__3[[#This Row],[Total Power - Without -ve terms (Watts)]]</f>
        <v>14436.030814229338</v>
      </c>
    </row>
    <row r="248" spans="1:25" x14ac:dyDescent="0.3">
      <c r="A248">
        <v>256.07</v>
      </c>
      <c r="B248">
        <v>105.5</v>
      </c>
      <c r="C248">
        <v>40.473125000000003</v>
      </c>
      <c r="D248">
        <v>-3.4172560000000001</v>
      </c>
      <c r="E248">
        <v>589.1</v>
      </c>
      <c r="G248">
        <v>5</v>
      </c>
      <c r="H248">
        <v>251.7</v>
      </c>
      <c r="I248">
        <v>0.35199999999999998</v>
      </c>
      <c r="J248">
        <v>0</v>
      </c>
      <c r="K248">
        <v>0</v>
      </c>
      <c r="L248">
        <v>0</v>
      </c>
      <c r="N248">
        <f>(RAW_GPS__3[[#This Row],[Altitude (meters)]]-E247)</f>
        <v>1.3000000000000682</v>
      </c>
      <c r="O248">
        <f>(0.2778*RAW_GPS__3[[#This Row],[Speed (kmph)]])</f>
        <v>29.3079</v>
      </c>
      <c r="P248">
        <f t="shared" si="17"/>
        <v>29.43291</v>
      </c>
      <c r="Q248">
        <f t="shared" si="18"/>
        <v>4.4139557615979534E-2</v>
      </c>
      <c r="R248">
        <f>(228.1*COS(RAW_GPS__3[[#This Row],[Road Gradient (Radians)]]))</f>
        <v>227.87783239695372</v>
      </c>
      <c r="S248">
        <f t="shared" si="15"/>
        <v>9918.5988275368236</v>
      </c>
      <c r="T248">
        <f t="shared" si="16"/>
        <v>19664.021976370419</v>
      </c>
      <c r="U248">
        <f t="shared" si="19"/>
        <v>13629.263753880154</v>
      </c>
      <c r="V248">
        <f>(RAW_GPS__3[[#This Row],[Power- Rolling Resistance  (Watts)]]+RAW_GPS__3[[#This Row],[Power- Air Drag (Watts)]]+RAW_GPS__3[[#This Row],[Power-Road Gradient (Watts)]]+RAW_GPS__3[[#This Row],[Power- Inertia (Watts)]])</f>
        <v>43439.762390184347</v>
      </c>
      <c r="X248">
        <f>(IF(RAW_GPS__3[[#This Row],[Total Power (Watts)]]&lt;0,0,RAW_GPS__3[[#This Row],[Total Power (Watts)]]))</f>
        <v>43439.762390184347</v>
      </c>
      <c r="Y248">
        <f>RAW_GPS__3[[#This Row],[Total Power - Without -ve terms (Watts)]]</f>
        <v>43439.762390184347</v>
      </c>
    </row>
    <row r="249" spans="1:25" x14ac:dyDescent="0.3">
      <c r="A249">
        <v>257.08</v>
      </c>
      <c r="B249">
        <v>103.8</v>
      </c>
      <c r="C249">
        <v>40.473042</v>
      </c>
      <c r="D249">
        <v>-3.4175789999999999</v>
      </c>
      <c r="E249">
        <v>589.79999999999995</v>
      </c>
      <c r="G249">
        <v>5</v>
      </c>
      <c r="H249">
        <v>251.4</v>
      </c>
      <c r="I249">
        <v>0.35199999999999998</v>
      </c>
      <c r="J249">
        <v>0</v>
      </c>
      <c r="K249">
        <v>0</v>
      </c>
      <c r="L249">
        <v>0</v>
      </c>
      <c r="N249">
        <f>(RAW_GPS__3[[#This Row],[Altitude (meters)]]-E248)</f>
        <v>0.69999999999993179</v>
      </c>
      <c r="O249">
        <f>(0.2778*RAW_GPS__3[[#This Row],[Speed (kmph)]])</f>
        <v>28.835639999999998</v>
      </c>
      <c r="P249">
        <f t="shared" si="17"/>
        <v>28.599509999999995</v>
      </c>
      <c r="Q249">
        <f t="shared" si="18"/>
        <v>2.4471057958566654E-2</v>
      </c>
      <c r="R249">
        <f>(228.1*COS(RAW_GPS__3[[#This Row],[Road Gradient (Radians)]]))</f>
        <v>228.03170654125</v>
      </c>
      <c r="S249">
        <f t="shared" si="15"/>
        <v>9446.8062133748044</v>
      </c>
      <c r="T249">
        <f t="shared" si="16"/>
        <v>10728.517162369733</v>
      </c>
      <c r="U249">
        <f t="shared" si="19"/>
        <v>-25329.329984304113</v>
      </c>
      <c r="V249">
        <f>(RAW_GPS__3[[#This Row],[Power- Rolling Resistance  (Watts)]]+RAW_GPS__3[[#This Row],[Power- Air Drag (Watts)]]+RAW_GPS__3[[#This Row],[Power-Road Gradient (Watts)]]+RAW_GPS__3[[#This Row],[Power- Inertia (Watts)]])</f>
        <v>-4925.9749020183262</v>
      </c>
      <c r="X249">
        <f>(IF(RAW_GPS__3[[#This Row],[Total Power (Watts)]]&lt;0,0,RAW_GPS__3[[#This Row],[Total Power (Watts)]]))</f>
        <v>0</v>
      </c>
      <c r="Y249">
        <f>RAW_GPS__3[[#This Row],[Total Power - Without -ve terms (Watts)]]</f>
        <v>0</v>
      </c>
    </row>
    <row r="250" spans="1:25" x14ac:dyDescent="0.3">
      <c r="A250">
        <v>258.07</v>
      </c>
      <c r="B250">
        <v>103.8</v>
      </c>
      <c r="C250">
        <v>40.472957999999998</v>
      </c>
      <c r="D250">
        <v>-3.4179020000000002</v>
      </c>
      <c r="E250">
        <v>590.20000000000005</v>
      </c>
      <c r="G250">
        <v>5</v>
      </c>
      <c r="H250">
        <v>251.4</v>
      </c>
      <c r="I250">
        <v>0.35199999999999998</v>
      </c>
      <c r="J250">
        <v>2</v>
      </c>
      <c r="K250">
        <v>1</v>
      </c>
      <c r="L250">
        <v>0</v>
      </c>
      <c r="N250">
        <f>(RAW_GPS__3[[#This Row],[Altitude (meters)]]-E249)</f>
        <v>0.40000000000009095</v>
      </c>
      <c r="O250">
        <f>(0.2778*RAW_GPS__3[[#This Row],[Speed (kmph)]])</f>
        <v>28.835639999999998</v>
      </c>
      <c r="P250">
        <f t="shared" si="17"/>
        <v>28.835639999999998</v>
      </c>
      <c r="Q250">
        <f t="shared" si="18"/>
        <v>1.3870832980876919E-2</v>
      </c>
      <c r="R250">
        <f>(228.1*COS(RAW_GPS__3[[#This Row],[Road Gradient (Radians)]]))</f>
        <v>228.07805713095584</v>
      </c>
      <c r="S250">
        <f t="shared" si="15"/>
        <v>9446.8062133748044</v>
      </c>
      <c r="T250">
        <f t="shared" si="16"/>
        <v>6081.6149017194875</v>
      </c>
      <c r="U250">
        <f t="shared" si="19"/>
        <v>0</v>
      </c>
      <c r="V250">
        <f>(RAW_GPS__3[[#This Row],[Power- Rolling Resistance  (Watts)]]+RAW_GPS__3[[#This Row],[Power- Air Drag (Watts)]]+RAW_GPS__3[[#This Row],[Power-Road Gradient (Watts)]]+RAW_GPS__3[[#This Row],[Power- Inertia (Watts)]])</f>
        <v>15756.499172225247</v>
      </c>
      <c r="X250">
        <f>(IF(RAW_GPS__3[[#This Row],[Total Power (Watts)]]&lt;0,0,RAW_GPS__3[[#This Row],[Total Power (Watts)]]))</f>
        <v>15756.499172225247</v>
      </c>
      <c r="Y250">
        <f>RAW_GPS__3[[#This Row],[Total Power - Without -ve terms (Watts)]]</f>
        <v>15756.499172225247</v>
      </c>
    </row>
    <row r="251" spans="1:25" x14ac:dyDescent="0.3">
      <c r="A251">
        <v>259.10000000000002</v>
      </c>
      <c r="B251">
        <v>107.2</v>
      </c>
      <c r="C251">
        <v>40.472873999999997</v>
      </c>
      <c r="D251">
        <v>-3.4182519999999998</v>
      </c>
      <c r="E251">
        <v>589.20000000000005</v>
      </c>
      <c r="G251">
        <v>5</v>
      </c>
      <c r="H251">
        <v>251.7</v>
      </c>
      <c r="I251">
        <v>0.35199999999999998</v>
      </c>
      <c r="J251">
        <v>1</v>
      </c>
      <c r="K251">
        <v>1</v>
      </c>
      <c r="L251">
        <v>0</v>
      </c>
      <c r="N251">
        <f>(RAW_GPS__3[[#This Row],[Altitude (meters)]]-E250)</f>
        <v>-1</v>
      </c>
      <c r="O251">
        <f>(0.2778*RAW_GPS__3[[#This Row],[Speed (kmph)]])</f>
        <v>29.780159999999999</v>
      </c>
      <c r="P251">
        <f t="shared" si="17"/>
        <v>30.252420000000001</v>
      </c>
      <c r="Q251">
        <f t="shared" si="18"/>
        <v>-3.3043175488874102E-2</v>
      </c>
      <c r="R251">
        <f>(228.1*COS(RAW_GPS__3[[#This Row],[Road Gradient (Radians)]]))</f>
        <v>227.97548567242029</v>
      </c>
      <c r="S251">
        <f t="shared" si="15"/>
        <v>10405.843790358527</v>
      </c>
      <c r="T251">
        <f t="shared" si="16"/>
        <v>-14959.961486468887</v>
      </c>
      <c r="U251">
        <f t="shared" si="19"/>
        <v>52317.999505152038</v>
      </c>
      <c r="V251">
        <f>(RAW_GPS__3[[#This Row],[Power- Rolling Resistance  (Watts)]]+RAW_GPS__3[[#This Row],[Power- Air Drag (Watts)]]+RAW_GPS__3[[#This Row],[Power-Road Gradient (Watts)]]+RAW_GPS__3[[#This Row],[Power- Inertia (Watts)]])</f>
        <v>47991.8572947141</v>
      </c>
      <c r="X251">
        <f>(IF(RAW_GPS__3[[#This Row],[Total Power (Watts)]]&lt;0,0,RAW_GPS__3[[#This Row],[Total Power (Watts)]]))</f>
        <v>47991.8572947141</v>
      </c>
      <c r="Y251">
        <f>RAW_GPS__3[[#This Row],[Total Power - Without -ve terms (Watts)]]</f>
        <v>47991.8572947141</v>
      </c>
    </row>
    <row r="252" spans="1:25" x14ac:dyDescent="0.3">
      <c r="A252">
        <v>260.08</v>
      </c>
      <c r="B252">
        <v>107.7</v>
      </c>
      <c r="C252">
        <v>40.472794</v>
      </c>
      <c r="D252">
        <v>-3.4185829999999999</v>
      </c>
      <c r="E252">
        <v>586.9</v>
      </c>
      <c r="G252">
        <v>5</v>
      </c>
      <c r="H252">
        <v>252.8</v>
      </c>
      <c r="I252">
        <v>1.4059999999999999</v>
      </c>
      <c r="J252">
        <v>0</v>
      </c>
      <c r="K252">
        <v>1</v>
      </c>
      <c r="L252">
        <v>0</v>
      </c>
      <c r="N252">
        <f>(RAW_GPS__3[[#This Row],[Altitude (meters)]]-E251)</f>
        <v>-2.3000000000000682</v>
      </c>
      <c r="O252">
        <f>(0.2778*RAW_GPS__3[[#This Row],[Speed (kmph)]])</f>
        <v>29.919059999999998</v>
      </c>
      <c r="P252">
        <f t="shared" si="17"/>
        <v>29.988509999999998</v>
      </c>
      <c r="Q252">
        <f t="shared" si="18"/>
        <v>-7.654618718638502E-2</v>
      </c>
      <c r="R252">
        <f>(228.1*COS(RAW_GPS__3[[#This Row],[Road Gradient (Radians)]]))</f>
        <v>227.4320709236483</v>
      </c>
      <c r="S252">
        <f t="shared" si="15"/>
        <v>10552.128127593662</v>
      </c>
      <c r="T252">
        <f t="shared" si="16"/>
        <v>-34789.486525954897</v>
      </c>
      <c r="U252">
        <f t="shared" si="19"/>
        <v>7729.708827239976</v>
      </c>
      <c r="V252">
        <f>(RAW_GPS__3[[#This Row],[Power- Rolling Resistance  (Watts)]]+RAW_GPS__3[[#This Row],[Power- Air Drag (Watts)]]+RAW_GPS__3[[#This Row],[Power-Road Gradient (Watts)]]+RAW_GPS__3[[#This Row],[Power- Inertia (Watts)]])</f>
        <v>-16280.217500197608</v>
      </c>
      <c r="X252">
        <f>(IF(RAW_GPS__3[[#This Row],[Total Power (Watts)]]&lt;0,0,RAW_GPS__3[[#This Row],[Total Power (Watts)]]))</f>
        <v>0</v>
      </c>
      <c r="Y252">
        <f>RAW_GPS__3[[#This Row],[Total Power - Without -ve terms (Watts)]]</f>
        <v>0</v>
      </c>
    </row>
    <row r="253" spans="1:25" x14ac:dyDescent="0.3">
      <c r="A253">
        <v>261.06</v>
      </c>
      <c r="B253">
        <v>109.2</v>
      </c>
      <c r="C253">
        <v>40.472717000000003</v>
      </c>
      <c r="D253">
        <v>-3.4189219999999998</v>
      </c>
      <c r="E253">
        <v>587.20000000000005</v>
      </c>
      <c r="G253">
        <v>5</v>
      </c>
      <c r="H253">
        <v>252.1</v>
      </c>
      <c r="I253">
        <v>0.70299999999999996</v>
      </c>
      <c r="J253">
        <v>0</v>
      </c>
      <c r="K253">
        <v>1</v>
      </c>
      <c r="L253">
        <v>0</v>
      </c>
      <c r="N253">
        <f>(RAW_GPS__3[[#This Row],[Altitude (meters)]]-E252)</f>
        <v>0.30000000000006821</v>
      </c>
      <c r="O253">
        <f>(0.2778*RAW_GPS__3[[#This Row],[Speed (kmph)]])</f>
        <v>30.335760000000001</v>
      </c>
      <c r="P253">
        <f t="shared" si="17"/>
        <v>30.544110000000003</v>
      </c>
      <c r="Q253">
        <f t="shared" si="18"/>
        <v>9.821545092105621E-3</v>
      </c>
      <c r="R253">
        <f>(228.1*COS(RAW_GPS__3[[#This Row],[Road Gradient (Radians)]]))</f>
        <v>228.08899851202759</v>
      </c>
      <c r="S253">
        <f t="shared" si="15"/>
        <v>10999.193976834296</v>
      </c>
      <c r="T253">
        <f t="shared" si="16"/>
        <v>4530.3151850274644</v>
      </c>
      <c r="U253">
        <f t="shared" si="19"/>
        <v>23512.094817120127</v>
      </c>
      <c r="V253">
        <f>(RAW_GPS__3[[#This Row],[Power- Rolling Resistance  (Watts)]]+RAW_GPS__3[[#This Row],[Power- Air Drag (Watts)]]+RAW_GPS__3[[#This Row],[Power-Road Gradient (Watts)]]+RAW_GPS__3[[#This Row],[Power- Inertia (Watts)]])</f>
        <v>39269.69297749392</v>
      </c>
      <c r="X253">
        <f>(IF(RAW_GPS__3[[#This Row],[Total Power (Watts)]]&lt;0,0,RAW_GPS__3[[#This Row],[Total Power (Watts)]]))</f>
        <v>39269.69297749392</v>
      </c>
      <c r="Y253">
        <f>RAW_GPS__3[[#This Row],[Total Power - Without -ve terms (Watts)]]</f>
        <v>39269.69297749392</v>
      </c>
    </row>
    <row r="254" spans="1:25" x14ac:dyDescent="0.3">
      <c r="A254">
        <v>262.07</v>
      </c>
      <c r="B254">
        <v>109.8</v>
      </c>
      <c r="C254">
        <v>40.472633000000002</v>
      </c>
      <c r="D254">
        <v>-3.4192610000000001</v>
      </c>
      <c r="E254">
        <v>587</v>
      </c>
      <c r="G254">
        <v>5</v>
      </c>
      <c r="H254">
        <v>252.1</v>
      </c>
      <c r="I254">
        <v>0.70299999999999996</v>
      </c>
      <c r="J254">
        <v>0</v>
      </c>
      <c r="K254">
        <v>1</v>
      </c>
      <c r="L254">
        <v>0</v>
      </c>
      <c r="N254">
        <f>(RAW_GPS__3[[#This Row],[Altitude (meters)]]-E253)</f>
        <v>-0.20000000000004547</v>
      </c>
      <c r="O254">
        <f>(0.2778*RAW_GPS__3[[#This Row],[Speed (kmph)]])</f>
        <v>30.50244</v>
      </c>
      <c r="P254">
        <f t="shared" si="17"/>
        <v>30.58578</v>
      </c>
      <c r="Q254">
        <f t="shared" si="18"/>
        <v>-6.5388932215215499E-3</v>
      </c>
      <c r="R254">
        <f>(228.1*COS(RAW_GPS__3[[#This Row],[Road Gradient (Radians)]]))</f>
        <v>228.09512356731886</v>
      </c>
      <c r="S254">
        <f t="shared" si="15"/>
        <v>11181.497380058958</v>
      </c>
      <c r="T254">
        <f t="shared" si="16"/>
        <v>-3032.7487870149639</v>
      </c>
      <c r="U254">
        <f t="shared" si="19"/>
        <v>9456.5128605119717</v>
      </c>
      <c r="V254">
        <f>(RAW_GPS__3[[#This Row],[Power- Rolling Resistance  (Watts)]]+RAW_GPS__3[[#This Row],[Power- Air Drag (Watts)]]+RAW_GPS__3[[#This Row],[Power-Road Gradient (Watts)]]+RAW_GPS__3[[#This Row],[Power- Inertia (Watts)]])</f>
        <v>17833.356577123282</v>
      </c>
      <c r="X254">
        <f>(IF(RAW_GPS__3[[#This Row],[Total Power (Watts)]]&lt;0,0,RAW_GPS__3[[#This Row],[Total Power (Watts)]]))</f>
        <v>17833.356577123282</v>
      </c>
      <c r="Y254">
        <f>RAW_GPS__3[[#This Row],[Total Power - Without -ve terms (Watts)]]</f>
        <v>17833.356577123282</v>
      </c>
    </row>
    <row r="255" spans="1:25" x14ac:dyDescent="0.3">
      <c r="A255">
        <v>263.16000000000003</v>
      </c>
      <c r="B255">
        <v>111.5</v>
      </c>
      <c r="C255">
        <v>40.472546000000001</v>
      </c>
      <c r="D255">
        <v>-3.4196080000000002</v>
      </c>
      <c r="E255">
        <v>587.4</v>
      </c>
      <c r="G255">
        <v>5</v>
      </c>
      <c r="H255">
        <v>251.7</v>
      </c>
      <c r="I255">
        <v>0.35199999999999998</v>
      </c>
      <c r="J255">
        <v>0</v>
      </c>
      <c r="K255">
        <v>1</v>
      </c>
      <c r="L255">
        <v>0</v>
      </c>
      <c r="N255">
        <f>(RAW_GPS__3[[#This Row],[Altitude (meters)]]-E254)</f>
        <v>0.39999999999997726</v>
      </c>
      <c r="O255">
        <f>(0.2778*RAW_GPS__3[[#This Row],[Speed (kmph)]])</f>
        <v>30.974699999999999</v>
      </c>
      <c r="P255">
        <f t="shared" si="17"/>
        <v>31.210829999999998</v>
      </c>
      <c r="Q255">
        <f t="shared" si="18"/>
        <v>1.281536255068863E-2</v>
      </c>
      <c r="R255">
        <f>(228.1*COS(RAW_GPS__3[[#This Row],[Road Gradient (Radians)]]))</f>
        <v>228.08126942370242</v>
      </c>
      <c r="S255">
        <f t="shared" si="15"/>
        <v>11708.939127197233</v>
      </c>
      <c r="T255">
        <f t="shared" si="16"/>
        <v>6035.6885805594438</v>
      </c>
      <c r="U255">
        <f t="shared" si="19"/>
        <v>27208.287988919914</v>
      </c>
      <c r="V255">
        <f>(RAW_GPS__3[[#This Row],[Power- Rolling Resistance  (Watts)]]+RAW_GPS__3[[#This Row],[Power- Air Drag (Watts)]]+RAW_GPS__3[[#This Row],[Power-Road Gradient (Watts)]]+RAW_GPS__3[[#This Row],[Power- Inertia (Watts)]])</f>
        <v>45180.996966100298</v>
      </c>
      <c r="X255">
        <f>(IF(RAW_GPS__3[[#This Row],[Total Power (Watts)]]&lt;0,0,RAW_GPS__3[[#This Row],[Total Power (Watts)]]))</f>
        <v>45180.996966100298</v>
      </c>
      <c r="Y255">
        <f>RAW_GPS__3[[#This Row],[Total Power - Without -ve terms (Watts)]]</f>
        <v>45180.996966100298</v>
      </c>
    </row>
    <row r="256" spans="1:25" x14ac:dyDescent="0.3">
      <c r="A256">
        <v>264.07</v>
      </c>
      <c r="B256">
        <v>112.5</v>
      </c>
      <c r="C256">
        <v>40.472458000000003</v>
      </c>
      <c r="D256">
        <v>-3.4199649999999999</v>
      </c>
      <c r="E256">
        <v>586.29999999999995</v>
      </c>
      <c r="G256">
        <v>5</v>
      </c>
      <c r="H256">
        <v>251.4</v>
      </c>
      <c r="I256">
        <v>0.70299999999999996</v>
      </c>
      <c r="J256">
        <v>0</v>
      </c>
      <c r="K256">
        <v>1</v>
      </c>
      <c r="L256">
        <v>0</v>
      </c>
      <c r="N256">
        <f>(RAW_GPS__3[[#This Row],[Altitude (meters)]]-E255)</f>
        <v>-1.1000000000000227</v>
      </c>
      <c r="O256">
        <f>(0.2778*RAW_GPS__3[[#This Row],[Speed (kmph)]])</f>
        <v>31.252499999999998</v>
      </c>
      <c r="P256">
        <f t="shared" si="17"/>
        <v>31.391399999999997</v>
      </c>
      <c r="Q256">
        <f t="shared" si="18"/>
        <v>-3.5027112533223499E-2</v>
      </c>
      <c r="R256">
        <f>(228.1*COS(RAW_GPS__3[[#This Row],[Road Gradient (Radians)]]))</f>
        <v>227.96008651910293</v>
      </c>
      <c r="S256">
        <f t="shared" si="15"/>
        <v>12026.811754303029</v>
      </c>
      <c r="T256">
        <f t="shared" si="16"/>
        <v>-16641.826790622359</v>
      </c>
      <c r="U256">
        <f t="shared" si="19"/>
        <v>16148.416769999949</v>
      </c>
      <c r="V256">
        <f>(RAW_GPS__3[[#This Row],[Power- Rolling Resistance  (Watts)]]+RAW_GPS__3[[#This Row],[Power- Air Drag (Watts)]]+RAW_GPS__3[[#This Row],[Power-Road Gradient (Watts)]]+RAW_GPS__3[[#This Row],[Power- Inertia (Watts)]])</f>
        <v>11761.361820199721</v>
      </c>
      <c r="X256">
        <f>(IF(RAW_GPS__3[[#This Row],[Total Power (Watts)]]&lt;0,0,RAW_GPS__3[[#This Row],[Total Power (Watts)]]))</f>
        <v>11761.361820199721</v>
      </c>
      <c r="Y256">
        <f>RAW_GPS__3[[#This Row],[Total Power - Without -ve terms (Watts)]]</f>
        <v>11761.361820199721</v>
      </c>
    </row>
    <row r="257" spans="1:25" x14ac:dyDescent="0.3">
      <c r="A257">
        <v>265.07</v>
      </c>
      <c r="B257">
        <v>112.6</v>
      </c>
      <c r="C257">
        <v>40.472377999999999</v>
      </c>
      <c r="D257">
        <v>-3.4203039999999998</v>
      </c>
      <c r="E257">
        <v>585.4</v>
      </c>
      <c r="G257">
        <v>5</v>
      </c>
      <c r="H257">
        <v>252.1</v>
      </c>
      <c r="I257">
        <v>0.70299999999999996</v>
      </c>
      <c r="J257">
        <v>0</v>
      </c>
      <c r="K257">
        <v>1</v>
      </c>
      <c r="L257">
        <v>0</v>
      </c>
      <c r="N257">
        <f>(RAW_GPS__3[[#This Row],[Altitude (meters)]]-E256)</f>
        <v>-0.89999999999997726</v>
      </c>
      <c r="O257">
        <f>(0.2778*RAW_GPS__3[[#This Row],[Speed (kmph)]])</f>
        <v>31.280279999999998</v>
      </c>
      <c r="P257">
        <f t="shared" si="17"/>
        <v>31.294169999999998</v>
      </c>
      <c r="Q257">
        <f t="shared" si="18"/>
        <v>-2.8751425361145246E-2</v>
      </c>
      <c r="R257">
        <f>(228.1*COS(RAW_GPS__3[[#This Row],[Road Gradient (Radians)]]))</f>
        <v>228.00572769371146</v>
      </c>
      <c r="S257">
        <f t="shared" si="15"/>
        <v>12058.911768759552</v>
      </c>
      <c r="T257">
        <f t="shared" si="16"/>
        <v>-13673.222504770498</v>
      </c>
      <c r="U257">
        <f t="shared" si="19"/>
        <v>1616.2770918239949</v>
      </c>
      <c r="V257">
        <f>(RAW_GPS__3[[#This Row],[Power- Rolling Resistance  (Watts)]]+RAW_GPS__3[[#This Row],[Power- Air Drag (Watts)]]+RAW_GPS__3[[#This Row],[Power-Road Gradient (Watts)]]+RAW_GPS__3[[#This Row],[Power- Inertia (Watts)]])</f>
        <v>229.9720835067601</v>
      </c>
      <c r="X257">
        <f>(IF(RAW_GPS__3[[#This Row],[Total Power (Watts)]]&lt;0,0,RAW_GPS__3[[#This Row],[Total Power (Watts)]]))</f>
        <v>229.9720835067601</v>
      </c>
      <c r="Y257">
        <f>RAW_GPS__3[[#This Row],[Total Power - Without -ve terms (Watts)]]</f>
        <v>229.9720835067601</v>
      </c>
    </row>
    <row r="258" spans="1:25" x14ac:dyDescent="0.3">
      <c r="A258">
        <v>266.06</v>
      </c>
      <c r="B258">
        <v>112.9</v>
      </c>
      <c r="C258">
        <v>40.472301000000002</v>
      </c>
      <c r="D258">
        <v>-3.4206539999999999</v>
      </c>
      <c r="E258">
        <v>585.20000000000005</v>
      </c>
      <c r="G258">
        <v>5</v>
      </c>
      <c r="H258">
        <v>251.4</v>
      </c>
      <c r="I258">
        <v>0.70299999999999996</v>
      </c>
      <c r="J258">
        <v>0</v>
      </c>
      <c r="K258">
        <v>1</v>
      </c>
      <c r="L258">
        <v>0</v>
      </c>
      <c r="N258">
        <f>(RAW_GPS__3[[#This Row],[Altitude (meters)]]-E257)</f>
        <v>-0.19999999999993179</v>
      </c>
      <c r="O258">
        <f>(0.2778*RAW_GPS__3[[#This Row],[Speed (kmph)]])</f>
        <v>31.363620000000001</v>
      </c>
      <c r="P258">
        <f t="shared" si="17"/>
        <v>31.405290000000001</v>
      </c>
      <c r="Q258">
        <f t="shared" si="18"/>
        <v>-6.3682677770843694E-3</v>
      </c>
      <c r="R258">
        <f>(228.1*COS(RAW_GPS__3[[#This Row],[Road Gradient (Radians)]]))</f>
        <v>228.09537473675891</v>
      </c>
      <c r="S258">
        <f t="shared" ref="S258:S321" si="20">(0.394*O258*O258*O258)</f>
        <v>12155.554414916765</v>
      </c>
      <c r="T258">
        <f t="shared" ref="T258:T321" si="21">(15205.5*O258*SIN(Q258))</f>
        <v>-3037.0033433978206</v>
      </c>
      <c r="U258">
        <f t="shared" si="19"/>
        <v>4861.7500088881925</v>
      </c>
      <c r="V258">
        <f>(RAW_GPS__3[[#This Row],[Power- Rolling Resistance  (Watts)]]+RAW_GPS__3[[#This Row],[Power- Air Drag (Watts)]]+RAW_GPS__3[[#This Row],[Power-Road Gradient (Watts)]]+RAW_GPS__3[[#This Row],[Power- Inertia (Watts)]])</f>
        <v>14208.396455143895</v>
      </c>
      <c r="X258">
        <f>(IF(RAW_GPS__3[[#This Row],[Total Power (Watts)]]&lt;0,0,RAW_GPS__3[[#This Row],[Total Power (Watts)]]))</f>
        <v>14208.396455143895</v>
      </c>
      <c r="Y258">
        <f>RAW_GPS__3[[#This Row],[Total Power - Without -ve terms (Watts)]]</f>
        <v>14208.396455143895</v>
      </c>
    </row>
    <row r="259" spans="1:25" x14ac:dyDescent="0.3">
      <c r="A259">
        <v>267.07</v>
      </c>
      <c r="B259">
        <v>110.4</v>
      </c>
      <c r="C259">
        <v>40.472206</v>
      </c>
      <c r="D259">
        <v>-3.4210020000000001</v>
      </c>
      <c r="E259">
        <v>584.20000000000005</v>
      </c>
      <c r="G259">
        <v>5</v>
      </c>
      <c r="H259">
        <v>251.4</v>
      </c>
      <c r="I259">
        <v>0.70299999999999996</v>
      </c>
      <c r="J259">
        <v>0</v>
      </c>
      <c r="K259">
        <v>1</v>
      </c>
      <c r="L259">
        <v>0</v>
      </c>
      <c r="N259">
        <f>(RAW_GPS__3[[#This Row],[Altitude (meters)]]-E258)</f>
        <v>-1</v>
      </c>
      <c r="O259">
        <f>(0.2778*RAW_GPS__3[[#This Row],[Speed (kmph)]])</f>
        <v>30.669119999999999</v>
      </c>
      <c r="P259">
        <f t="shared" si="17"/>
        <v>30.321869999999997</v>
      </c>
      <c r="Q259">
        <f t="shared" si="18"/>
        <v>-3.2967547428720857E-2</v>
      </c>
      <c r="R259">
        <f>(228.1*COS(RAW_GPS__3[[#This Row],[Road Gradient (Radians)]]))</f>
        <v>227.97605493663841</v>
      </c>
      <c r="S259">
        <f t="shared" si="20"/>
        <v>11365.804097335411</v>
      </c>
      <c r="T259">
        <f t="shared" si="21"/>
        <v>-15371.278372158051</v>
      </c>
      <c r="U259">
        <f t="shared" si="19"/>
        <v>-39617.449142400081</v>
      </c>
      <c r="V259">
        <f>(RAW_GPS__3[[#This Row],[Power- Rolling Resistance  (Watts)]]+RAW_GPS__3[[#This Row],[Power- Air Drag (Watts)]]+RAW_GPS__3[[#This Row],[Power-Road Gradient (Watts)]]+RAW_GPS__3[[#This Row],[Power- Inertia (Watts)]])</f>
        <v>-43394.947362286082</v>
      </c>
      <c r="X259">
        <f>(IF(RAW_GPS__3[[#This Row],[Total Power (Watts)]]&lt;0,0,RAW_GPS__3[[#This Row],[Total Power (Watts)]]))</f>
        <v>0</v>
      </c>
      <c r="Y259">
        <f>RAW_GPS__3[[#This Row],[Total Power - Without -ve terms (Watts)]]</f>
        <v>0</v>
      </c>
    </row>
    <row r="260" spans="1:25" x14ac:dyDescent="0.3">
      <c r="A260">
        <v>268.07</v>
      </c>
      <c r="B260">
        <v>108.7</v>
      </c>
      <c r="C260">
        <v>40.472115000000002</v>
      </c>
      <c r="D260">
        <v>-3.4213439999999999</v>
      </c>
      <c r="E260">
        <v>583.4</v>
      </c>
      <c r="G260">
        <v>5</v>
      </c>
      <c r="H260">
        <v>251</v>
      </c>
      <c r="I260">
        <v>0.35199999999999998</v>
      </c>
      <c r="J260">
        <v>0</v>
      </c>
      <c r="K260">
        <v>1</v>
      </c>
      <c r="L260">
        <v>0</v>
      </c>
      <c r="N260">
        <f>(RAW_GPS__3[[#This Row],[Altitude (meters)]]-E259)</f>
        <v>-0.80000000000006821</v>
      </c>
      <c r="O260">
        <f>(0.2778*RAW_GPS__3[[#This Row],[Speed (kmph)]])</f>
        <v>30.196860000000001</v>
      </c>
      <c r="P260">
        <f t="shared" ref="P260:P323" si="22">(O260+(0.5*(O260-O259)))</f>
        <v>29.960730000000002</v>
      </c>
      <c r="Q260">
        <f t="shared" ref="Q260:Q323" si="23">(ATAN(N260/P260))</f>
        <v>-2.6695275924046427E-2</v>
      </c>
      <c r="R260">
        <f>(228.1*COS(RAW_GPS__3[[#This Row],[Road Gradient (Radians)]]))</f>
        <v>228.01872849045367</v>
      </c>
      <c r="S260">
        <f t="shared" si="20"/>
        <v>10848.796885720829</v>
      </c>
      <c r="T260">
        <f t="shared" si="21"/>
        <v>-12255.903181421978</v>
      </c>
      <c r="U260">
        <f t="shared" ref="U260:U323" si="24">(1860*O260*(O260-O259))</f>
        <v>-26525.030532695921</v>
      </c>
      <c r="V260">
        <f>(RAW_GPS__3[[#This Row],[Power- Rolling Resistance  (Watts)]]+RAW_GPS__3[[#This Row],[Power- Air Drag (Watts)]]+RAW_GPS__3[[#This Row],[Power-Road Gradient (Watts)]]+RAW_GPS__3[[#This Row],[Power- Inertia (Watts)]])</f>
        <v>-27704.118099906616</v>
      </c>
      <c r="X260">
        <f>(IF(RAW_GPS__3[[#This Row],[Total Power (Watts)]]&lt;0,0,RAW_GPS__3[[#This Row],[Total Power (Watts)]]))</f>
        <v>0</v>
      </c>
      <c r="Y260">
        <f>RAW_GPS__3[[#This Row],[Total Power - Without -ve terms (Watts)]]</f>
        <v>0</v>
      </c>
    </row>
    <row r="261" spans="1:25" x14ac:dyDescent="0.3">
      <c r="A261">
        <v>269.08</v>
      </c>
      <c r="B261">
        <v>107.8</v>
      </c>
      <c r="C261">
        <v>40.472023</v>
      </c>
      <c r="D261">
        <v>-3.421691</v>
      </c>
      <c r="E261">
        <v>582.4</v>
      </c>
      <c r="G261">
        <v>5</v>
      </c>
      <c r="H261">
        <v>250.7</v>
      </c>
      <c r="I261">
        <v>0.70299999999999996</v>
      </c>
      <c r="J261">
        <v>0</v>
      </c>
      <c r="K261">
        <v>1</v>
      </c>
      <c r="L261">
        <v>0</v>
      </c>
      <c r="N261">
        <f>(RAW_GPS__3[[#This Row],[Altitude (meters)]]-E260)</f>
        <v>-1</v>
      </c>
      <c r="O261">
        <f>(0.2778*RAW_GPS__3[[#This Row],[Speed (kmph)]])</f>
        <v>29.946839999999998</v>
      </c>
      <c r="P261">
        <f t="shared" si="22"/>
        <v>29.821829999999999</v>
      </c>
      <c r="Q261">
        <f t="shared" si="23"/>
        <v>-3.3519922940053952E-2</v>
      </c>
      <c r="R261">
        <f>(228.1*COS(RAW_GPS__3[[#This Row],[Road Gradient (Radians)]]))</f>
        <v>227.97186710209959</v>
      </c>
      <c r="S261">
        <f t="shared" si="20"/>
        <v>10581.548542258994</v>
      </c>
      <c r="T261">
        <f t="shared" si="21"/>
        <v>-15260.662526520031</v>
      </c>
      <c r="U261">
        <f t="shared" si="24"/>
        <v>-13926.394622448153</v>
      </c>
      <c r="V261">
        <f>(RAW_GPS__3[[#This Row],[Power- Rolling Resistance  (Watts)]]+RAW_GPS__3[[#This Row],[Power- Air Drag (Watts)]]+RAW_GPS__3[[#This Row],[Power-Road Gradient (Watts)]]+RAW_GPS__3[[#This Row],[Power- Inertia (Watts)]])</f>
        <v>-18377.536739607091</v>
      </c>
      <c r="X261">
        <f>(IF(RAW_GPS__3[[#This Row],[Total Power (Watts)]]&lt;0,0,RAW_GPS__3[[#This Row],[Total Power (Watts)]]))</f>
        <v>0</v>
      </c>
      <c r="Y261">
        <f>RAW_GPS__3[[#This Row],[Total Power - Without -ve terms (Watts)]]</f>
        <v>0</v>
      </c>
    </row>
    <row r="262" spans="1:25" x14ac:dyDescent="0.3">
      <c r="A262">
        <v>270.08999999999997</v>
      </c>
      <c r="B262">
        <v>106.6</v>
      </c>
      <c r="C262">
        <v>40.471930999999998</v>
      </c>
      <c r="D262">
        <v>-3.4220160000000002</v>
      </c>
      <c r="E262">
        <v>581.1</v>
      </c>
      <c r="G262">
        <v>5</v>
      </c>
      <c r="H262">
        <v>250.3</v>
      </c>
      <c r="I262">
        <v>0.70299999999999996</v>
      </c>
      <c r="J262">
        <v>0</v>
      </c>
      <c r="K262">
        <v>1</v>
      </c>
      <c r="L262">
        <v>0</v>
      </c>
      <c r="N262">
        <f>(RAW_GPS__3[[#This Row],[Altitude (meters)]]-E261)</f>
        <v>-1.2999999999999545</v>
      </c>
      <c r="O262">
        <f>(0.2778*RAW_GPS__3[[#This Row],[Speed (kmph)]])</f>
        <v>29.613479999999999</v>
      </c>
      <c r="P262">
        <f t="shared" si="22"/>
        <v>29.4468</v>
      </c>
      <c r="Q262">
        <f t="shared" si="23"/>
        <v>-4.4118764083421511E-2</v>
      </c>
      <c r="R262">
        <f>(228.1*COS(RAW_GPS__3[[#This Row],[Road Gradient (Radians)]]))</f>
        <v>227.87804163384826</v>
      </c>
      <c r="S262">
        <f t="shared" si="20"/>
        <v>10232.094915200792</v>
      </c>
      <c r="T262">
        <f t="shared" si="21"/>
        <v>-19859.69573551571</v>
      </c>
      <c r="U262">
        <f t="shared" si="24"/>
        <v>-18361.826428607947</v>
      </c>
      <c r="V262">
        <f>(RAW_GPS__3[[#This Row],[Power- Rolling Resistance  (Watts)]]+RAW_GPS__3[[#This Row],[Power- Air Drag (Watts)]]+RAW_GPS__3[[#This Row],[Power-Road Gradient (Watts)]]+RAW_GPS__3[[#This Row],[Power- Inertia (Watts)]])</f>
        <v>-27761.549207289016</v>
      </c>
      <c r="X262">
        <f>(IF(RAW_GPS__3[[#This Row],[Total Power (Watts)]]&lt;0,0,RAW_GPS__3[[#This Row],[Total Power (Watts)]]))</f>
        <v>0</v>
      </c>
      <c r="Y262">
        <f>RAW_GPS__3[[#This Row],[Total Power - Without -ve terms (Watts)]]</f>
        <v>0</v>
      </c>
    </row>
    <row r="263" spans="1:25" x14ac:dyDescent="0.3">
      <c r="A263">
        <v>271.06</v>
      </c>
      <c r="B263">
        <v>106.4</v>
      </c>
      <c r="C263">
        <v>40.471836000000003</v>
      </c>
      <c r="D263">
        <v>-3.4223569999999999</v>
      </c>
      <c r="E263">
        <v>581.1</v>
      </c>
      <c r="G263">
        <v>5</v>
      </c>
      <c r="H263">
        <v>250</v>
      </c>
      <c r="I263">
        <v>0.70299999999999996</v>
      </c>
      <c r="J263">
        <v>0</v>
      </c>
      <c r="K263">
        <v>1</v>
      </c>
      <c r="L263">
        <v>0</v>
      </c>
      <c r="N263">
        <f>(RAW_GPS__3[[#This Row],[Altitude (meters)]]-E262)</f>
        <v>0</v>
      </c>
      <c r="O263">
        <f>(0.2778*RAW_GPS__3[[#This Row],[Speed (kmph)]])</f>
        <v>29.557919999999999</v>
      </c>
      <c r="P263">
        <f t="shared" si="22"/>
        <v>29.530139999999999</v>
      </c>
      <c r="Q263">
        <f t="shared" si="23"/>
        <v>0</v>
      </c>
      <c r="R263">
        <f>(228.1*COS(RAW_GPS__3[[#This Row],[Road Gradient (Radians)]]))</f>
        <v>228.1</v>
      </c>
      <c r="S263">
        <f t="shared" si="20"/>
        <v>10174.611370671308</v>
      </c>
      <c r="T263">
        <f t="shared" si="21"/>
        <v>0</v>
      </c>
      <c r="U263">
        <f t="shared" si="24"/>
        <v>-3054.5627454719906</v>
      </c>
      <c r="V263">
        <f>(RAW_GPS__3[[#This Row],[Power- Rolling Resistance  (Watts)]]+RAW_GPS__3[[#This Row],[Power- Air Drag (Watts)]]+RAW_GPS__3[[#This Row],[Power-Road Gradient (Watts)]]+RAW_GPS__3[[#This Row],[Power- Inertia (Watts)]])</f>
        <v>7348.1486251993174</v>
      </c>
      <c r="X263">
        <f>(IF(RAW_GPS__3[[#This Row],[Total Power (Watts)]]&lt;0,0,RAW_GPS__3[[#This Row],[Total Power (Watts)]]))</f>
        <v>7348.1486251993174</v>
      </c>
      <c r="Y263">
        <f>RAW_GPS__3[[#This Row],[Total Power - Without -ve terms (Watts)]]</f>
        <v>7348.1486251993174</v>
      </c>
    </row>
    <row r="264" spans="1:25" x14ac:dyDescent="0.3">
      <c r="A264">
        <v>272.05</v>
      </c>
      <c r="B264">
        <v>107.2</v>
      </c>
      <c r="C264">
        <v>40.471744999999999</v>
      </c>
      <c r="D264">
        <v>-3.422685</v>
      </c>
      <c r="E264">
        <v>581.9</v>
      </c>
      <c r="G264">
        <v>5</v>
      </c>
      <c r="H264">
        <v>250</v>
      </c>
      <c r="I264">
        <v>0.35199999999999998</v>
      </c>
      <c r="J264">
        <v>0</v>
      </c>
      <c r="K264">
        <v>1</v>
      </c>
      <c r="L264">
        <v>0</v>
      </c>
      <c r="N264">
        <f>(RAW_GPS__3[[#This Row],[Altitude (meters)]]-E263)</f>
        <v>0.79999999999995453</v>
      </c>
      <c r="O264">
        <f>(0.2778*RAW_GPS__3[[#This Row],[Speed (kmph)]])</f>
        <v>29.780159999999999</v>
      </c>
      <c r="P264">
        <f t="shared" si="22"/>
        <v>29.891279999999998</v>
      </c>
      <c r="Q264">
        <f t="shared" si="23"/>
        <v>2.6757270698253493E-2</v>
      </c>
      <c r="R264">
        <f>(228.1*COS(RAW_GPS__3[[#This Row],[Road Gradient (Radians)]]))</f>
        <v>228.01835059900043</v>
      </c>
      <c r="S264">
        <f t="shared" si="20"/>
        <v>10405.843790358527</v>
      </c>
      <c r="T264">
        <f t="shared" si="21"/>
        <v>12114.841068517439</v>
      </c>
      <c r="U264">
        <f t="shared" si="24"/>
        <v>12310.117530623964</v>
      </c>
      <c r="V264">
        <f>(RAW_GPS__3[[#This Row],[Power- Rolling Resistance  (Watts)]]+RAW_GPS__3[[#This Row],[Power- Air Drag (Watts)]]+RAW_GPS__3[[#This Row],[Power-Road Gradient (Watts)]]+RAW_GPS__3[[#This Row],[Power- Inertia (Watts)]])</f>
        <v>35058.820740098934</v>
      </c>
      <c r="X264">
        <f>(IF(RAW_GPS__3[[#This Row],[Total Power (Watts)]]&lt;0,0,RAW_GPS__3[[#This Row],[Total Power (Watts)]]))</f>
        <v>35058.820740098934</v>
      </c>
      <c r="Y264">
        <f>RAW_GPS__3[[#This Row],[Total Power - Without -ve terms (Watts)]]</f>
        <v>35058.820740098934</v>
      </c>
    </row>
    <row r="265" spans="1:25" x14ac:dyDescent="0.3">
      <c r="A265">
        <v>273.08</v>
      </c>
      <c r="B265">
        <v>108.6</v>
      </c>
      <c r="C265">
        <v>40.471653000000003</v>
      </c>
      <c r="D265">
        <v>-3.4230119999999999</v>
      </c>
      <c r="E265">
        <v>582.20000000000005</v>
      </c>
      <c r="G265">
        <v>5</v>
      </c>
      <c r="H265">
        <v>249.6</v>
      </c>
      <c r="I265">
        <v>0.35199999999999998</v>
      </c>
      <c r="J265">
        <v>0</v>
      </c>
      <c r="K265">
        <v>1</v>
      </c>
      <c r="L265">
        <v>0</v>
      </c>
      <c r="N265">
        <f>(RAW_GPS__3[[#This Row],[Altitude (meters)]]-E264)</f>
        <v>0.30000000000006821</v>
      </c>
      <c r="O265">
        <f>(0.2778*RAW_GPS__3[[#This Row],[Speed (kmph)]])</f>
        <v>30.169079999999997</v>
      </c>
      <c r="P265">
        <f t="shared" si="22"/>
        <v>30.363539999999997</v>
      </c>
      <c r="Q265">
        <f t="shared" si="23"/>
        <v>9.8799493931387462E-3</v>
      </c>
      <c r="R265">
        <f>(228.1*COS(RAW_GPS__3[[#This Row],[Road Gradient (Radians)]]))</f>
        <v>228.08886728228774</v>
      </c>
      <c r="S265">
        <f t="shared" si="20"/>
        <v>10818.882940590096</v>
      </c>
      <c r="T265">
        <f t="shared" si="21"/>
        <v>4532.2141957215836</v>
      </c>
      <c r="U265">
        <f t="shared" si="24"/>
        <v>21824.04698409593</v>
      </c>
      <c r="V265">
        <f>(RAW_GPS__3[[#This Row],[Power- Rolling Resistance  (Watts)]]+RAW_GPS__3[[#This Row],[Power- Air Drag (Watts)]]+RAW_GPS__3[[#This Row],[Power-Road Gradient (Watts)]]+RAW_GPS__3[[#This Row],[Power- Inertia (Watts)]])</f>
        <v>37403.232987689902</v>
      </c>
      <c r="X265">
        <f>(IF(RAW_GPS__3[[#This Row],[Total Power (Watts)]]&lt;0,0,RAW_GPS__3[[#This Row],[Total Power (Watts)]]))</f>
        <v>37403.232987689902</v>
      </c>
      <c r="Y265">
        <f>RAW_GPS__3[[#This Row],[Total Power - Without -ve terms (Watts)]]</f>
        <v>37403.232987689902</v>
      </c>
    </row>
    <row r="266" spans="1:25" x14ac:dyDescent="0.3">
      <c r="A266">
        <v>274.08999999999997</v>
      </c>
      <c r="B266">
        <v>109.5</v>
      </c>
      <c r="C266">
        <v>40.471553999999998</v>
      </c>
      <c r="D266">
        <v>-3.4233449999999999</v>
      </c>
      <c r="E266">
        <v>581.1</v>
      </c>
      <c r="G266">
        <v>5</v>
      </c>
      <c r="H266">
        <v>249.6</v>
      </c>
      <c r="I266">
        <v>0.35199999999999998</v>
      </c>
      <c r="J266">
        <v>0</v>
      </c>
      <c r="K266">
        <v>1</v>
      </c>
      <c r="L266">
        <v>0</v>
      </c>
      <c r="N266">
        <f>(RAW_GPS__3[[#This Row],[Altitude (meters)]]-E265)</f>
        <v>-1.1000000000000227</v>
      </c>
      <c r="O266">
        <f>(0.2778*RAW_GPS__3[[#This Row],[Speed (kmph)]])</f>
        <v>30.4191</v>
      </c>
      <c r="P266">
        <f t="shared" si="22"/>
        <v>30.544110000000003</v>
      </c>
      <c r="Q266">
        <f t="shared" si="23"/>
        <v>-3.5997932613670479E-2</v>
      </c>
      <c r="R266">
        <f>(228.1*COS(RAW_GPS__3[[#This Row],[Road Gradient (Radians)]]))</f>
        <v>227.95222413505655</v>
      </c>
      <c r="S266">
        <f t="shared" si="20"/>
        <v>11090.095948382112</v>
      </c>
      <c r="T266">
        <f t="shared" si="21"/>
        <v>-16646.802417866777</v>
      </c>
      <c r="U266">
        <f t="shared" si="24"/>
        <v>14146.013090520159</v>
      </c>
      <c r="V266">
        <f>(RAW_GPS__3[[#This Row],[Power- Rolling Resistance  (Watts)]]+RAW_GPS__3[[#This Row],[Power- Air Drag (Watts)]]+RAW_GPS__3[[#This Row],[Power-Road Gradient (Watts)]]+RAW_GPS__3[[#This Row],[Power- Inertia (Watts)]])</f>
        <v>8817.2588451705506</v>
      </c>
      <c r="X266">
        <f>(IF(RAW_GPS__3[[#This Row],[Total Power (Watts)]]&lt;0,0,RAW_GPS__3[[#This Row],[Total Power (Watts)]]))</f>
        <v>8817.2588451705506</v>
      </c>
      <c r="Y266">
        <f>RAW_GPS__3[[#This Row],[Total Power - Without -ve terms (Watts)]]</f>
        <v>8817.2588451705506</v>
      </c>
    </row>
    <row r="267" spans="1:25" x14ac:dyDescent="0.3">
      <c r="A267">
        <v>275.14</v>
      </c>
      <c r="B267">
        <v>110.6</v>
      </c>
      <c r="C267">
        <v>40.471454999999999</v>
      </c>
      <c r="D267">
        <v>-3.4236770000000001</v>
      </c>
      <c r="E267">
        <v>581.6</v>
      </c>
      <c r="G267">
        <v>5</v>
      </c>
      <c r="H267">
        <v>249.6</v>
      </c>
      <c r="I267">
        <v>0</v>
      </c>
      <c r="J267">
        <v>0</v>
      </c>
      <c r="K267">
        <v>1</v>
      </c>
      <c r="L267">
        <v>0</v>
      </c>
      <c r="N267">
        <f>(RAW_GPS__3[[#This Row],[Altitude (meters)]]-E266)</f>
        <v>0.5</v>
      </c>
      <c r="O267">
        <f>(0.2778*RAW_GPS__3[[#This Row],[Speed (kmph)]])</f>
        <v>30.724679999999996</v>
      </c>
      <c r="P267">
        <f t="shared" si="22"/>
        <v>30.877469999999995</v>
      </c>
      <c r="Q267">
        <f t="shared" si="23"/>
        <v>1.6191621414220498E-2</v>
      </c>
      <c r="R267">
        <f>(228.1*COS(RAW_GPS__3[[#This Row],[Road Gradient (Radians)]]))</f>
        <v>228.07010032394959</v>
      </c>
      <c r="S267">
        <f t="shared" si="20"/>
        <v>11427.68674274769</v>
      </c>
      <c r="T267">
        <f t="shared" si="21"/>
        <v>7564.1379065937772</v>
      </c>
      <c r="U267">
        <f t="shared" si="24"/>
        <v>17463.25674878374</v>
      </c>
      <c r="V267">
        <f>(RAW_GPS__3[[#This Row],[Power- Rolling Resistance  (Watts)]]+RAW_GPS__3[[#This Row],[Power- Air Drag (Watts)]]+RAW_GPS__3[[#This Row],[Power-Road Gradient (Watts)]]+RAW_GPS__3[[#This Row],[Power- Inertia (Watts)]])</f>
        <v>36683.151498449159</v>
      </c>
      <c r="X267">
        <f>(IF(RAW_GPS__3[[#This Row],[Total Power (Watts)]]&lt;0,0,RAW_GPS__3[[#This Row],[Total Power (Watts)]]))</f>
        <v>36683.151498449159</v>
      </c>
      <c r="Y267">
        <f>RAW_GPS__3[[#This Row],[Total Power - Without -ve terms (Watts)]]</f>
        <v>36683.151498449159</v>
      </c>
    </row>
    <row r="268" spans="1:25" x14ac:dyDescent="0.3">
      <c r="A268">
        <v>276.08999999999997</v>
      </c>
      <c r="B268">
        <v>111.3</v>
      </c>
      <c r="C268">
        <v>40.471359</v>
      </c>
      <c r="D268">
        <v>-3.4240149999999998</v>
      </c>
      <c r="E268">
        <v>581.1</v>
      </c>
      <c r="G268">
        <v>5</v>
      </c>
      <c r="H268">
        <v>250</v>
      </c>
      <c r="I268">
        <v>0.35199999999999998</v>
      </c>
      <c r="J268">
        <v>0</v>
      </c>
      <c r="K268">
        <v>1</v>
      </c>
      <c r="L268">
        <v>0</v>
      </c>
      <c r="N268">
        <f>(RAW_GPS__3[[#This Row],[Altitude (meters)]]-E267)</f>
        <v>-0.5</v>
      </c>
      <c r="O268">
        <f>(0.2778*RAW_GPS__3[[#This Row],[Speed (kmph)]])</f>
        <v>30.919139999999999</v>
      </c>
      <c r="P268">
        <f t="shared" si="22"/>
        <v>31.016370000000002</v>
      </c>
      <c r="Q268">
        <f t="shared" si="23"/>
        <v>-1.6119123382054061E-2</v>
      </c>
      <c r="R268">
        <f>(228.1*COS(RAW_GPS__3[[#This Row],[Road Gradient (Radians)]]))</f>
        <v>228.07036747050913</v>
      </c>
      <c r="S268">
        <f t="shared" si="20"/>
        <v>11646.044333815707</v>
      </c>
      <c r="T268">
        <f t="shared" si="21"/>
        <v>-7577.9323488581458</v>
      </c>
      <c r="U268">
        <f t="shared" si="24"/>
        <v>11183.316893784169</v>
      </c>
      <c r="V268">
        <f>(RAW_GPS__3[[#This Row],[Power- Rolling Resistance  (Watts)]]+RAW_GPS__3[[#This Row],[Power- Air Drag (Watts)]]+RAW_GPS__3[[#This Row],[Power-Road Gradient (Watts)]]+RAW_GPS__3[[#This Row],[Power- Inertia (Watts)]])</f>
        <v>15479.499246212239</v>
      </c>
      <c r="X268">
        <f>(IF(RAW_GPS__3[[#This Row],[Total Power (Watts)]]&lt;0,0,RAW_GPS__3[[#This Row],[Total Power (Watts)]]))</f>
        <v>15479.499246212239</v>
      </c>
      <c r="Y268">
        <f>RAW_GPS__3[[#This Row],[Total Power - Without -ve terms (Watts)]]</f>
        <v>15479.499246212239</v>
      </c>
    </row>
    <row r="269" spans="1:25" x14ac:dyDescent="0.3">
      <c r="A269">
        <v>277.08999999999997</v>
      </c>
      <c r="B269">
        <v>110.5</v>
      </c>
      <c r="C269">
        <v>40.471260000000001</v>
      </c>
      <c r="D269">
        <v>-3.4243570000000001</v>
      </c>
      <c r="E269">
        <v>580.6</v>
      </c>
      <c r="G269">
        <v>5</v>
      </c>
      <c r="H269">
        <v>249.3</v>
      </c>
      <c r="I269">
        <v>0.70299999999999996</v>
      </c>
      <c r="J269">
        <v>0</v>
      </c>
      <c r="K269">
        <v>1</v>
      </c>
      <c r="L269">
        <v>0</v>
      </c>
      <c r="N269">
        <f>(RAW_GPS__3[[#This Row],[Altitude (meters)]]-E268)</f>
        <v>-0.5</v>
      </c>
      <c r="O269">
        <f>(0.2778*RAW_GPS__3[[#This Row],[Speed (kmph)]])</f>
        <v>30.696899999999999</v>
      </c>
      <c r="P269">
        <f t="shared" si="22"/>
        <v>30.58578</v>
      </c>
      <c r="Q269">
        <f t="shared" si="23"/>
        <v>-1.6346010047784503E-2</v>
      </c>
      <c r="R269">
        <f>(228.1*COS(RAW_GPS__3[[#This Row],[Road Gradient (Radians)]]))</f>
        <v>228.06952742583832</v>
      </c>
      <c r="S269">
        <f t="shared" si="20"/>
        <v>11396.717418852177</v>
      </c>
      <c r="T269">
        <f t="shared" si="21"/>
        <v>-7629.3518888557965</v>
      </c>
      <c r="U269">
        <f t="shared" si="24"/>
        <v>-12689.067044159961</v>
      </c>
      <c r="V269">
        <f>(RAW_GPS__3[[#This Row],[Power- Rolling Resistance  (Watts)]]+RAW_GPS__3[[#This Row],[Power- Air Drag (Watts)]]+RAW_GPS__3[[#This Row],[Power-Road Gradient (Watts)]]+RAW_GPS__3[[#This Row],[Power- Inertia (Watts)]])</f>
        <v>-8693.6319867377424</v>
      </c>
      <c r="X269">
        <f>(IF(RAW_GPS__3[[#This Row],[Total Power (Watts)]]&lt;0,0,RAW_GPS__3[[#This Row],[Total Power (Watts)]]))</f>
        <v>0</v>
      </c>
      <c r="Y269">
        <f>RAW_GPS__3[[#This Row],[Total Power - Without -ve terms (Watts)]]</f>
        <v>0</v>
      </c>
    </row>
    <row r="270" spans="1:25" x14ac:dyDescent="0.3">
      <c r="A270">
        <v>278.11</v>
      </c>
      <c r="B270">
        <v>109.6</v>
      </c>
      <c r="C270">
        <v>40.471161000000002</v>
      </c>
      <c r="D270">
        <v>-3.424693</v>
      </c>
      <c r="E270">
        <v>580.6</v>
      </c>
      <c r="G270">
        <v>5</v>
      </c>
      <c r="H270">
        <v>248.9</v>
      </c>
      <c r="I270">
        <v>1.0549999999999999</v>
      </c>
      <c r="J270">
        <v>0</v>
      </c>
      <c r="K270">
        <v>1</v>
      </c>
      <c r="L270">
        <v>0</v>
      </c>
      <c r="N270">
        <f>(RAW_GPS__3[[#This Row],[Altitude (meters)]]-E269)</f>
        <v>0</v>
      </c>
      <c r="O270">
        <f>(0.2778*RAW_GPS__3[[#This Row],[Speed (kmph)]])</f>
        <v>30.446879999999997</v>
      </c>
      <c r="P270">
        <f t="shared" si="22"/>
        <v>30.321869999999997</v>
      </c>
      <c r="Q270">
        <f t="shared" si="23"/>
        <v>0</v>
      </c>
      <c r="R270">
        <f>(228.1*COS(RAW_GPS__3[[#This Row],[Road Gradient (Radians)]]))</f>
        <v>228.1</v>
      </c>
      <c r="S270">
        <f t="shared" si="20"/>
        <v>11120.507529129982</v>
      </c>
      <c r="T270">
        <f t="shared" si="21"/>
        <v>0</v>
      </c>
      <c r="U270">
        <f t="shared" si="24"/>
        <v>-14158.931823936156</v>
      </c>
      <c r="V270">
        <f>(RAW_GPS__3[[#This Row],[Power- Rolling Resistance  (Watts)]]+RAW_GPS__3[[#This Row],[Power- Air Drag (Watts)]]+RAW_GPS__3[[#This Row],[Power-Road Gradient (Watts)]]+RAW_GPS__3[[#This Row],[Power- Inertia (Watts)]])</f>
        <v>-2810.3242948061743</v>
      </c>
      <c r="X270">
        <f>(IF(RAW_GPS__3[[#This Row],[Total Power (Watts)]]&lt;0,0,RAW_GPS__3[[#This Row],[Total Power (Watts)]]))</f>
        <v>0</v>
      </c>
      <c r="Y270">
        <f>RAW_GPS__3[[#This Row],[Total Power - Without -ve terms (Watts)]]</f>
        <v>0</v>
      </c>
    </row>
    <row r="271" spans="1:25" x14ac:dyDescent="0.3">
      <c r="A271">
        <v>279.08</v>
      </c>
      <c r="B271">
        <v>108.8</v>
      </c>
      <c r="C271">
        <v>40.471062000000003</v>
      </c>
      <c r="D271">
        <v>-3.425027</v>
      </c>
      <c r="E271">
        <v>580.29999999999995</v>
      </c>
      <c r="G271">
        <v>5</v>
      </c>
      <c r="H271">
        <v>248.9</v>
      </c>
      <c r="I271">
        <v>0.35199999999999998</v>
      </c>
      <c r="J271">
        <v>0</v>
      </c>
      <c r="K271">
        <v>1</v>
      </c>
      <c r="L271">
        <v>0</v>
      </c>
      <c r="N271">
        <f>(RAW_GPS__3[[#This Row],[Altitude (meters)]]-E270)</f>
        <v>-0.30000000000006821</v>
      </c>
      <c r="O271">
        <f>(0.2778*RAW_GPS__3[[#This Row],[Speed (kmph)]])</f>
        <v>30.224639999999997</v>
      </c>
      <c r="P271">
        <f t="shared" si="22"/>
        <v>30.113519999999998</v>
      </c>
      <c r="Q271">
        <f t="shared" si="23"/>
        <v>-9.9619730886202403E-3</v>
      </c>
      <c r="R271">
        <f>(228.1*COS(RAW_GPS__3[[#This Row],[Road Gradient (Radians)]]))</f>
        <v>228.08868166806721</v>
      </c>
      <c r="S271">
        <f t="shared" si="20"/>
        <v>10878.765920974363</v>
      </c>
      <c r="T271">
        <f t="shared" si="21"/>
        <v>-4578.2554723188041</v>
      </c>
      <c r="U271">
        <f t="shared" si="24"/>
        <v>-12493.850628095961</v>
      </c>
      <c r="V271">
        <f>(RAW_GPS__3[[#This Row],[Power- Rolling Resistance  (Watts)]]+RAW_GPS__3[[#This Row],[Power- Air Drag (Watts)]]+RAW_GPS__3[[#This Row],[Power-Road Gradient (Watts)]]+RAW_GPS__3[[#This Row],[Power- Inertia (Watts)]])</f>
        <v>-5965.2514977723349</v>
      </c>
      <c r="X271">
        <f>(IF(RAW_GPS__3[[#This Row],[Total Power (Watts)]]&lt;0,0,RAW_GPS__3[[#This Row],[Total Power (Watts)]]))</f>
        <v>0</v>
      </c>
      <c r="Y271">
        <f>RAW_GPS__3[[#This Row],[Total Power - Without -ve terms (Watts)]]</f>
        <v>0</v>
      </c>
    </row>
    <row r="272" spans="1:25" x14ac:dyDescent="0.3">
      <c r="A272">
        <v>280.08999999999997</v>
      </c>
      <c r="B272">
        <v>109.5</v>
      </c>
      <c r="C272">
        <v>40.470965999999997</v>
      </c>
      <c r="D272">
        <v>-3.4253610000000001</v>
      </c>
      <c r="E272">
        <v>580.20000000000005</v>
      </c>
      <c r="G272">
        <v>5</v>
      </c>
      <c r="H272">
        <v>248.9</v>
      </c>
      <c r="I272">
        <v>0</v>
      </c>
      <c r="J272">
        <v>0</v>
      </c>
      <c r="K272">
        <v>1</v>
      </c>
      <c r="L272">
        <v>0</v>
      </c>
      <c r="N272">
        <f>(RAW_GPS__3[[#This Row],[Altitude (meters)]]-E271)</f>
        <v>-9.9999999999909051E-2</v>
      </c>
      <c r="O272">
        <f>(0.2778*RAW_GPS__3[[#This Row],[Speed (kmph)]])</f>
        <v>30.4191</v>
      </c>
      <c r="P272">
        <f t="shared" si="22"/>
        <v>30.516330000000004</v>
      </c>
      <c r="Q272">
        <f t="shared" si="23"/>
        <v>-3.2769222923921646E-3</v>
      </c>
      <c r="R272">
        <f>(228.1*COS(RAW_GPS__3[[#This Row],[Road Gradient (Radians)]]))</f>
        <v>228.09877530713794</v>
      </c>
      <c r="S272">
        <f t="shared" si="20"/>
        <v>11090.095948382112</v>
      </c>
      <c r="T272">
        <f t="shared" si="21"/>
        <v>-1515.697141944921</v>
      </c>
      <c r="U272">
        <f t="shared" si="24"/>
        <v>11002.454625960167</v>
      </c>
      <c r="V272">
        <f>(RAW_GPS__3[[#This Row],[Power- Rolling Resistance  (Watts)]]+RAW_GPS__3[[#This Row],[Power- Air Drag (Watts)]]+RAW_GPS__3[[#This Row],[Power-Road Gradient (Watts)]]+RAW_GPS__3[[#This Row],[Power- Inertia (Watts)]])</f>
        <v>20804.952207704497</v>
      </c>
      <c r="X272">
        <f>(IF(RAW_GPS__3[[#This Row],[Total Power (Watts)]]&lt;0,0,RAW_GPS__3[[#This Row],[Total Power (Watts)]]))</f>
        <v>20804.952207704497</v>
      </c>
      <c r="Y272">
        <f>RAW_GPS__3[[#This Row],[Total Power - Without -ve terms (Watts)]]</f>
        <v>20804.952207704497</v>
      </c>
    </row>
    <row r="273" spans="1:25" x14ac:dyDescent="0.3">
      <c r="A273">
        <v>281.13</v>
      </c>
      <c r="B273">
        <v>111</v>
      </c>
      <c r="C273">
        <v>40.470866999999998</v>
      </c>
      <c r="D273">
        <v>-3.4257</v>
      </c>
      <c r="E273">
        <v>579.79999999999995</v>
      </c>
      <c r="G273">
        <v>5</v>
      </c>
      <c r="H273">
        <v>248.6</v>
      </c>
      <c r="I273">
        <v>0.35199999999999998</v>
      </c>
      <c r="J273">
        <v>0</v>
      </c>
      <c r="K273">
        <v>1</v>
      </c>
      <c r="L273">
        <v>0</v>
      </c>
      <c r="N273">
        <f>(RAW_GPS__3[[#This Row],[Altitude (meters)]]-E272)</f>
        <v>-0.40000000000009095</v>
      </c>
      <c r="O273">
        <f>(0.2778*RAW_GPS__3[[#This Row],[Speed (kmph)]])</f>
        <v>30.835799999999999</v>
      </c>
      <c r="P273">
        <f t="shared" si="22"/>
        <v>31.044149999999998</v>
      </c>
      <c r="Q273">
        <f t="shared" si="23"/>
        <v>-1.288416227223097E-2</v>
      </c>
      <c r="R273">
        <f>(228.1*COS(RAW_GPS__3[[#This Row],[Road Gradient (Radians)]]))</f>
        <v>228.08106777514854</v>
      </c>
      <c r="S273">
        <f t="shared" si="20"/>
        <v>11552.125075734974</v>
      </c>
      <c r="T273">
        <f t="shared" si="21"/>
        <v>-6040.878433234685</v>
      </c>
      <c r="U273">
        <f t="shared" si="24"/>
        <v>23899.656819599924</v>
      </c>
      <c r="V273">
        <f>(RAW_GPS__3[[#This Row],[Power- Rolling Resistance  (Watts)]]+RAW_GPS__3[[#This Row],[Power- Air Drag (Watts)]]+RAW_GPS__3[[#This Row],[Power-Road Gradient (Watts)]]+RAW_GPS__3[[#This Row],[Power- Inertia (Watts)]])</f>
        <v>29638.984529875361</v>
      </c>
      <c r="X273">
        <f>(IF(RAW_GPS__3[[#This Row],[Total Power (Watts)]]&lt;0,0,RAW_GPS__3[[#This Row],[Total Power (Watts)]]))</f>
        <v>29638.984529875361</v>
      </c>
      <c r="Y273">
        <f>RAW_GPS__3[[#This Row],[Total Power - Without -ve terms (Watts)]]</f>
        <v>29638.984529875361</v>
      </c>
    </row>
    <row r="274" spans="1:25" x14ac:dyDescent="0.3">
      <c r="A274">
        <v>282.07</v>
      </c>
      <c r="B274">
        <v>111.5</v>
      </c>
      <c r="C274">
        <v>40.470764000000003</v>
      </c>
      <c r="D274">
        <v>-3.4260380000000001</v>
      </c>
      <c r="E274">
        <v>580</v>
      </c>
      <c r="G274">
        <v>5</v>
      </c>
      <c r="H274">
        <v>248.2</v>
      </c>
      <c r="I274">
        <v>0.70299999999999996</v>
      </c>
      <c r="J274">
        <v>0</v>
      </c>
      <c r="K274">
        <v>1</v>
      </c>
      <c r="L274">
        <v>0</v>
      </c>
      <c r="N274">
        <f>(RAW_GPS__3[[#This Row],[Altitude (meters)]]-E273)</f>
        <v>0.20000000000004547</v>
      </c>
      <c r="O274">
        <f>(0.2778*RAW_GPS__3[[#This Row],[Speed (kmph)]])</f>
        <v>30.974699999999999</v>
      </c>
      <c r="P274">
        <f t="shared" si="22"/>
        <v>31.044149999999998</v>
      </c>
      <c r="Q274">
        <f t="shared" si="23"/>
        <v>6.4423484962152231E-3</v>
      </c>
      <c r="R274">
        <f>(228.1*COS(RAW_GPS__3[[#This Row],[Road Gradient (Radians)]]))</f>
        <v>228.09526650180612</v>
      </c>
      <c r="S274">
        <f t="shared" si="20"/>
        <v>11708.939127197233</v>
      </c>
      <c r="T274">
        <f t="shared" si="21"/>
        <v>3034.2336770110933</v>
      </c>
      <c r="U274">
        <f t="shared" si="24"/>
        <v>8002.4376437999754</v>
      </c>
      <c r="V274">
        <f>(RAW_GPS__3[[#This Row],[Power- Rolling Resistance  (Watts)]]+RAW_GPS__3[[#This Row],[Power- Air Drag (Watts)]]+RAW_GPS__3[[#This Row],[Power-Road Gradient (Watts)]]+RAW_GPS__3[[#This Row],[Power- Inertia (Watts)]])</f>
        <v>22973.705714510106</v>
      </c>
      <c r="X274">
        <f>(IF(RAW_GPS__3[[#This Row],[Total Power (Watts)]]&lt;0,0,RAW_GPS__3[[#This Row],[Total Power (Watts)]]))</f>
        <v>22973.705714510106</v>
      </c>
      <c r="Y274">
        <f>RAW_GPS__3[[#This Row],[Total Power - Without -ve terms (Watts)]]</f>
        <v>22973.705714510106</v>
      </c>
    </row>
    <row r="275" spans="1:25" x14ac:dyDescent="0.3">
      <c r="A275">
        <v>283.08</v>
      </c>
      <c r="B275">
        <v>109.3</v>
      </c>
      <c r="C275">
        <v>40.470661</v>
      </c>
      <c r="D275">
        <v>-3.4263669999999999</v>
      </c>
      <c r="E275">
        <v>579.70000000000005</v>
      </c>
      <c r="G275">
        <v>5</v>
      </c>
      <c r="H275">
        <v>248.9</v>
      </c>
      <c r="I275">
        <v>0.70299999999999996</v>
      </c>
      <c r="J275">
        <v>0</v>
      </c>
      <c r="K275">
        <v>1</v>
      </c>
      <c r="L275">
        <v>0</v>
      </c>
      <c r="N275">
        <f>(RAW_GPS__3[[#This Row],[Altitude (meters)]]-E274)</f>
        <v>-0.29999999999995453</v>
      </c>
      <c r="O275">
        <f>(0.2778*RAW_GPS__3[[#This Row],[Speed (kmph)]])</f>
        <v>30.363539999999997</v>
      </c>
      <c r="P275">
        <f t="shared" si="22"/>
        <v>30.057959999999994</v>
      </c>
      <c r="Q275">
        <f t="shared" si="23"/>
        <v>-9.9803858652951424E-3</v>
      </c>
      <c r="R275">
        <f>(228.1*COS(RAW_GPS__3[[#This Row],[Road Gradient (Radians)]]))</f>
        <v>228.08863979026248</v>
      </c>
      <c r="S275">
        <f t="shared" si="20"/>
        <v>11029.439222915147</v>
      </c>
      <c r="T275">
        <f t="shared" si="21"/>
        <v>-4607.7958732594861</v>
      </c>
      <c r="U275">
        <f t="shared" si="24"/>
        <v>-34515.984857904092</v>
      </c>
      <c r="V275">
        <f>(RAW_GPS__3[[#This Row],[Power- Rolling Resistance  (Watts)]]+RAW_GPS__3[[#This Row],[Power- Air Drag (Watts)]]+RAW_GPS__3[[#This Row],[Power-Road Gradient (Watts)]]+RAW_GPS__3[[#This Row],[Power- Inertia (Watts)]])</f>
        <v>-27866.252868458167</v>
      </c>
      <c r="X275">
        <f>(IF(RAW_GPS__3[[#This Row],[Total Power (Watts)]]&lt;0,0,RAW_GPS__3[[#This Row],[Total Power (Watts)]]))</f>
        <v>0</v>
      </c>
      <c r="Y275">
        <f>RAW_GPS__3[[#This Row],[Total Power - Without -ve terms (Watts)]]</f>
        <v>0</v>
      </c>
    </row>
    <row r="276" spans="1:25" x14ac:dyDescent="0.3">
      <c r="A276">
        <v>284.08999999999997</v>
      </c>
      <c r="B276">
        <v>104.4</v>
      </c>
      <c r="C276">
        <v>40.470562000000001</v>
      </c>
      <c r="D276">
        <v>-3.4266869999999998</v>
      </c>
      <c r="E276">
        <v>578.70000000000005</v>
      </c>
      <c r="G276">
        <v>5</v>
      </c>
      <c r="H276">
        <v>248.9</v>
      </c>
      <c r="I276">
        <v>0.70299999999999996</v>
      </c>
      <c r="J276">
        <v>0</v>
      </c>
      <c r="K276">
        <v>1</v>
      </c>
      <c r="L276">
        <v>0</v>
      </c>
      <c r="N276">
        <f>(RAW_GPS__3[[#This Row],[Altitude (meters)]]-E275)</f>
        <v>-1</v>
      </c>
      <c r="O276">
        <f>(0.2778*RAW_GPS__3[[#This Row],[Speed (kmph)]])</f>
        <v>29.002320000000001</v>
      </c>
      <c r="P276">
        <f t="shared" si="22"/>
        <v>28.321710000000003</v>
      </c>
      <c r="Q276">
        <f t="shared" si="23"/>
        <v>-3.5293940400182938E-2</v>
      </c>
      <c r="R276">
        <f>(228.1*COS(RAW_GPS__3[[#This Row],[Road Gradient (Radians)]]))</f>
        <v>227.95794696954545</v>
      </c>
      <c r="S276">
        <f t="shared" si="20"/>
        <v>9611.5724083428286</v>
      </c>
      <c r="T276">
        <f t="shared" si="21"/>
        <v>-15561.212229141654</v>
      </c>
      <c r="U276">
        <f t="shared" si="24"/>
        <v>-73430.080736543779</v>
      </c>
      <c r="V276">
        <f>(RAW_GPS__3[[#This Row],[Power- Rolling Resistance  (Watts)]]+RAW_GPS__3[[#This Row],[Power- Air Drag (Watts)]]+RAW_GPS__3[[#This Row],[Power-Road Gradient (Watts)]]+RAW_GPS__3[[#This Row],[Power- Inertia (Watts)]])</f>
        <v>-79151.762610373058</v>
      </c>
      <c r="X276">
        <f>(IF(RAW_GPS__3[[#This Row],[Total Power (Watts)]]&lt;0,0,RAW_GPS__3[[#This Row],[Total Power (Watts)]]))</f>
        <v>0</v>
      </c>
      <c r="Y276">
        <f>RAW_GPS__3[[#This Row],[Total Power - Without -ve terms (Watts)]]</f>
        <v>0</v>
      </c>
    </row>
    <row r="277" spans="1:25" x14ac:dyDescent="0.3">
      <c r="A277">
        <v>285.10000000000002</v>
      </c>
      <c r="B277">
        <v>101.2</v>
      </c>
      <c r="C277">
        <v>40.470466999999999</v>
      </c>
      <c r="D277">
        <v>-3.4269940000000001</v>
      </c>
      <c r="E277">
        <v>578.5</v>
      </c>
      <c r="G277">
        <v>5</v>
      </c>
      <c r="H277">
        <v>249.6</v>
      </c>
      <c r="I277">
        <v>0.70299999999999996</v>
      </c>
      <c r="J277">
        <v>0</v>
      </c>
      <c r="K277">
        <v>1</v>
      </c>
      <c r="L277">
        <v>0</v>
      </c>
      <c r="N277">
        <f>(RAW_GPS__3[[#This Row],[Altitude (meters)]]-E276)</f>
        <v>-0.20000000000004547</v>
      </c>
      <c r="O277">
        <f>(0.2778*RAW_GPS__3[[#This Row],[Speed (kmph)]])</f>
        <v>28.11336</v>
      </c>
      <c r="P277">
        <f t="shared" si="22"/>
        <v>27.668880000000001</v>
      </c>
      <c r="Q277">
        <f t="shared" si="23"/>
        <v>-7.2282115088072021E-3</v>
      </c>
      <c r="R277">
        <f>(228.1*COS(RAW_GPS__3[[#This Row],[Road Gradient (Radians)]]))</f>
        <v>228.09404125084765</v>
      </c>
      <c r="S277">
        <f t="shared" si="20"/>
        <v>8754.5632254360135</v>
      </c>
      <c r="T277">
        <f t="shared" si="21"/>
        <v>-3089.872291948539</v>
      </c>
      <c r="U277">
        <f t="shared" si="24"/>
        <v>-46484.47366041605</v>
      </c>
      <c r="V277">
        <f>(RAW_GPS__3[[#This Row],[Power- Rolling Resistance  (Watts)]]+RAW_GPS__3[[#This Row],[Power- Air Drag (Watts)]]+RAW_GPS__3[[#This Row],[Power-Road Gradient (Watts)]]+RAW_GPS__3[[#This Row],[Power- Inertia (Watts)]])</f>
        <v>-40591.688685677727</v>
      </c>
      <c r="X277">
        <f>(IF(RAW_GPS__3[[#This Row],[Total Power (Watts)]]&lt;0,0,RAW_GPS__3[[#This Row],[Total Power (Watts)]]))</f>
        <v>0</v>
      </c>
      <c r="Y277">
        <f>RAW_GPS__3[[#This Row],[Total Power - Without -ve terms (Watts)]]</f>
        <v>0</v>
      </c>
    </row>
    <row r="278" spans="1:25" x14ac:dyDescent="0.3">
      <c r="A278">
        <v>286.17</v>
      </c>
      <c r="B278">
        <v>99.8</v>
      </c>
      <c r="C278">
        <v>40.470382999999998</v>
      </c>
      <c r="D278">
        <v>-3.4273039999999999</v>
      </c>
      <c r="E278">
        <v>578.29999999999995</v>
      </c>
      <c r="G278">
        <v>5</v>
      </c>
      <c r="H278">
        <v>250.3</v>
      </c>
      <c r="I278">
        <v>1.4059999999999999</v>
      </c>
      <c r="J278">
        <v>0</v>
      </c>
      <c r="K278">
        <v>1</v>
      </c>
      <c r="L278">
        <v>0</v>
      </c>
      <c r="N278">
        <f>(RAW_GPS__3[[#This Row],[Altitude (meters)]]-E277)</f>
        <v>-0.20000000000004547</v>
      </c>
      <c r="O278">
        <f>(0.2778*RAW_GPS__3[[#This Row],[Speed (kmph)]])</f>
        <v>27.724439999999998</v>
      </c>
      <c r="P278">
        <f t="shared" si="22"/>
        <v>27.529979999999995</v>
      </c>
      <c r="Q278">
        <f t="shared" si="23"/>
        <v>-7.2646795099902354E-3</v>
      </c>
      <c r="R278">
        <f>(228.1*COS(RAW_GPS__3[[#This Row],[Road Gradient (Radians)]]))</f>
        <v>228.09398097289747</v>
      </c>
      <c r="S278">
        <f t="shared" si="20"/>
        <v>8396.2346995384487</v>
      </c>
      <c r="T278">
        <f t="shared" si="21"/>
        <v>-3062.5002148922176</v>
      </c>
      <c r="U278">
        <f t="shared" si="24"/>
        <v>-20055.615920928121</v>
      </c>
      <c r="V278">
        <f>(RAW_GPS__3[[#This Row],[Power- Rolling Resistance  (Watts)]]+RAW_GPS__3[[#This Row],[Power- Air Drag (Watts)]]+RAW_GPS__3[[#This Row],[Power-Road Gradient (Watts)]]+RAW_GPS__3[[#This Row],[Power- Inertia (Watts)]])</f>
        <v>-14493.787455308993</v>
      </c>
      <c r="X278">
        <f>(IF(RAW_GPS__3[[#This Row],[Total Power (Watts)]]&lt;0,0,RAW_GPS__3[[#This Row],[Total Power (Watts)]]))</f>
        <v>0</v>
      </c>
      <c r="Y278">
        <f>RAW_GPS__3[[#This Row],[Total Power - Without -ve terms (Watts)]]</f>
        <v>0</v>
      </c>
    </row>
    <row r="279" spans="1:25" x14ac:dyDescent="0.3">
      <c r="A279">
        <v>287.06</v>
      </c>
      <c r="B279">
        <v>98.5</v>
      </c>
      <c r="C279">
        <v>40.470298999999997</v>
      </c>
      <c r="D279">
        <v>-3.4276070000000001</v>
      </c>
      <c r="E279">
        <v>578.1</v>
      </c>
      <c r="G279">
        <v>5</v>
      </c>
      <c r="H279">
        <v>250.3</v>
      </c>
      <c r="I279">
        <v>0.70299999999999996</v>
      </c>
      <c r="J279">
        <v>0</v>
      </c>
      <c r="K279">
        <v>1</v>
      </c>
      <c r="L279">
        <v>0</v>
      </c>
      <c r="N279">
        <f>(RAW_GPS__3[[#This Row],[Altitude (meters)]]-E278)</f>
        <v>-0.19999999999993179</v>
      </c>
      <c r="O279">
        <f>(0.2778*RAW_GPS__3[[#This Row],[Speed (kmph)]])</f>
        <v>27.363299999999999</v>
      </c>
      <c r="P279">
        <f t="shared" si="22"/>
        <v>27.182729999999999</v>
      </c>
      <c r="Q279">
        <f t="shared" si="23"/>
        <v>-7.3574799570469982E-3</v>
      </c>
      <c r="R279">
        <f>(228.1*COS(RAW_GPS__3[[#This Row],[Road Gradient (Radians)]]))</f>
        <v>228.09382621493441</v>
      </c>
      <c r="S279">
        <f t="shared" si="20"/>
        <v>8072.3807396372913</v>
      </c>
      <c r="T279">
        <f t="shared" si="21"/>
        <v>-3061.2186242641628</v>
      </c>
      <c r="U279">
        <f t="shared" si="24"/>
        <v>-18380.486821319944</v>
      </c>
      <c r="V279">
        <f>(RAW_GPS__3[[#This Row],[Power- Rolling Resistance  (Watts)]]+RAW_GPS__3[[#This Row],[Power- Air Drag (Watts)]]+RAW_GPS__3[[#This Row],[Power-Road Gradient (Watts)]]+RAW_GPS__3[[#This Row],[Power- Inertia (Watts)]])</f>
        <v>-13141.23087973188</v>
      </c>
      <c r="X279">
        <f>(IF(RAW_GPS__3[[#This Row],[Total Power (Watts)]]&lt;0,0,RAW_GPS__3[[#This Row],[Total Power (Watts)]]))</f>
        <v>0</v>
      </c>
      <c r="Y279">
        <f>RAW_GPS__3[[#This Row],[Total Power - Without -ve terms (Watts)]]</f>
        <v>0</v>
      </c>
    </row>
    <row r="280" spans="1:25" x14ac:dyDescent="0.3">
      <c r="A280">
        <v>288.06</v>
      </c>
      <c r="B280">
        <v>95.9</v>
      </c>
      <c r="C280">
        <v>40.470219</v>
      </c>
      <c r="D280">
        <v>-3.427908</v>
      </c>
      <c r="E280">
        <v>579.6</v>
      </c>
      <c r="G280">
        <v>5</v>
      </c>
      <c r="H280">
        <v>250.3</v>
      </c>
      <c r="I280">
        <v>0</v>
      </c>
      <c r="J280">
        <v>0</v>
      </c>
      <c r="K280">
        <v>1</v>
      </c>
      <c r="L280">
        <v>0</v>
      </c>
      <c r="N280">
        <f>(RAW_GPS__3[[#This Row],[Altitude (meters)]]-E279)</f>
        <v>1.5</v>
      </c>
      <c r="O280">
        <f>(0.2778*RAW_GPS__3[[#This Row],[Speed (kmph)]])</f>
        <v>26.641020000000001</v>
      </c>
      <c r="P280">
        <f t="shared" si="22"/>
        <v>26.279880000000002</v>
      </c>
      <c r="Q280">
        <f t="shared" si="23"/>
        <v>5.7016022683781621E-2</v>
      </c>
      <c r="R280">
        <f>(228.1*COS(RAW_GPS__3[[#This Row],[Road Gradient (Radians)]]))</f>
        <v>227.72934362655647</v>
      </c>
      <c r="S280">
        <f t="shared" si="20"/>
        <v>7449.8712548663789</v>
      </c>
      <c r="T280">
        <f t="shared" si="21"/>
        <v>23084.110497777947</v>
      </c>
      <c r="U280">
        <f t="shared" si="24"/>
        <v>-35790.633221615892</v>
      </c>
      <c r="V280">
        <f>(RAW_GPS__3[[#This Row],[Power- Rolling Resistance  (Watts)]]+RAW_GPS__3[[#This Row],[Power- Air Drag (Watts)]]+RAW_GPS__3[[#This Row],[Power-Road Gradient (Watts)]]+RAW_GPS__3[[#This Row],[Power- Inertia (Watts)]])</f>
        <v>-5028.9221253450087</v>
      </c>
      <c r="X280">
        <f>(IF(RAW_GPS__3[[#This Row],[Total Power (Watts)]]&lt;0,0,RAW_GPS__3[[#This Row],[Total Power (Watts)]]))</f>
        <v>0</v>
      </c>
      <c r="Y280">
        <f>RAW_GPS__3[[#This Row],[Total Power - Without -ve terms (Watts)]]</f>
        <v>0</v>
      </c>
    </row>
    <row r="281" spans="1:25" x14ac:dyDescent="0.3">
      <c r="A281">
        <v>289.06</v>
      </c>
      <c r="B281">
        <v>94.5</v>
      </c>
      <c r="C281">
        <v>40.470134999999999</v>
      </c>
      <c r="D281">
        <v>-3.4281990000000002</v>
      </c>
      <c r="E281">
        <v>580.1</v>
      </c>
      <c r="G281">
        <v>5</v>
      </c>
      <c r="H281">
        <v>250.7</v>
      </c>
      <c r="I281">
        <v>0.35199999999999998</v>
      </c>
      <c r="J281">
        <v>0</v>
      </c>
      <c r="K281">
        <v>1</v>
      </c>
      <c r="L281">
        <v>0</v>
      </c>
      <c r="N281">
        <f>(RAW_GPS__3[[#This Row],[Altitude (meters)]]-E280)</f>
        <v>0.5</v>
      </c>
      <c r="O281">
        <f>(0.2778*RAW_GPS__3[[#This Row],[Speed (kmph)]])</f>
        <v>26.252099999999999</v>
      </c>
      <c r="P281">
        <f t="shared" si="22"/>
        <v>26.057639999999999</v>
      </c>
      <c r="Q281">
        <f t="shared" si="23"/>
        <v>1.918587596018069E-2</v>
      </c>
      <c r="R281">
        <f>(228.1*COS(RAW_GPS__3[[#This Row],[Road Gradient (Radians)]]))</f>
        <v>228.05801972952415</v>
      </c>
      <c r="S281">
        <f t="shared" si="20"/>
        <v>7128.339434022424</v>
      </c>
      <c r="T281">
        <f t="shared" si="21"/>
        <v>7658.07726325572</v>
      </c>
      <c r="U281">
        <f t="shared" si="24"/>
        <v>-18990.538121520116</v>
      </c>
      <c r="V281">
        <f>(RAW_GPS__3[[#This Row],[Power- Rolling Resistance  (Watts)]]+RAW_GPS__3[[#This Row],[Power- Air Drag (Watts)]]+RAW_GPS__3[[#This Row],[Power-Road Gradient (Watts)]]+RAW_GPS__3[[#This Row],[Power- Inertia (Watts)]])</f>
        <v>-3976.063404512448</v>
      </c>
      <c r="X281">
        <f>(IF(RAW_GPS__3[[#This Row],[Total Power (Watts)]]&lt;0,0,RAW_GPS__3[[#This Row],[Total Power (Watts)]]))</f>
        <v>0</v>
      </c>
      <c r="Y281">
        <f>RAW_GPS__3[[#This Row],[Total Power - Without -ve terms (Watts)]]</f>
        <v>0</v>
      </c>
    </row>
    <row r="282" spans="1:25" x14ac:dyDescent="0.3">
      <c r="A282">
        <v>290.06</v>
      </c>
      <c r="B282">
        <v>94.6</v>
      </c>
      <c r="C282">
        <v>40.470050999999998</v>
      </c>
      <c r="D282">
        <v>-3.42849</v>
      </c>
      <c r="E282">
        <v>579.70000000000005</v>
      </c>
      <c r="G282">
        <v>5</v>
      </c>
      <c r="H282">
        <v>250.7</v>
      </c>
      <c r="I282">
        <v>0.35199999999999998</v>
      </c>
      <c r="J282">
        <v>0</v>
      </c>
      <c r="K282">
        <v>1</v>
      </c>
      <c r="L282">
        <v>0</v>
      </c>
      <c r="N282">
        <f>(RAW_GPS__3[[#This Row],[Altitude (meters)]]-E281)</f>
        <v>-0.39999999999997726</v>
      </c>
      <c r="O282">
        <f>(0.2778*RAW_GPS__3[[#This Row],[Speed (kmph)]])</f>
        <v>26.279879999999999</v>
      </c>
      <c r="P282">
        <f t="shared" si="22"/>
        <v>26.293769999999999</v>
      </c>
      <c r="Q282">
        <f t="shared" si="23"/>
        <v>-1.5211555715811462E-2</v>
      </c>
      <c r="R282">
        <f>(228.1*COS(RAW_GPS__3[[#This Row],[Road Gradient (Radians)]]))</f>
        <v>228.07361031658507</v>
      </c>
      <c r="S282">
        <f t="shared" si="20"/>
        <v>7150.9930381846489</v>
      </c>
      <c r="T282">
        <f t="shared" si="21"/>
        <v>-6078.28370557585</v>
      </c>
      <c r="U282">
        <f t="shared" si="24"/>
        <v>1357.9024235039958</v>
      </c>
      <c r="V282">
        <f>(RAW_GPS__3[[#This Row],[Power- Rolling Resistance  (Watts)]]+RAW_GPS__3[[#This Row],[Power- Air Drag (Watts)]]+RAW_GPS__3[[#This Row],[Power-Road Gradient (Watts)]]+RAW_GPS__3[[#This Row],[Power- Inertia (Watts)]])</f>
        <v>2658.6853664293803</v>
      </c>
      <c r="X282">
        <f>(IF(RAW_GPS__3[[#This Row],[Total Power (Watts)]]&lt;0,0,RAW_GPS__3[[#This Row],[Total Power (Watts)]]))</f>
        <v>2658.6853664293803</v>
      </c>
      <c r="Y282">
        <f>RAW_GPS__3[[#This Row],[Total Power - Without -ve terms (Watts)]]</f>
        <v>2658.6853664293803</v>
      </c>
    </row>
    <row r="283" spans="1:25" x14ac:dyDescent="0.3">
      <c r="A283">
        <v>291.13</v>
      </c>
      <c r="B283">
        <v>95</v>
      </c>
      <c r="C283">
        <v>40.469966999999997</v>
      </c>
      <c r="D283">
        <v>-3.4287779999999999</v>
      </c>
      <c r="E283">
        <v>580.20000000000005</v>
      </c>
      <c r="G283">
        <v>5</v>
      </c>
      <c r="H283">
        <v>251</v>
      </c>
      <c r="I283">
        <v>0.35199999999999998</v>
      </c>
      <c r="J283">
        <v>0</v>
      </c>
      <c r="K283">
        <v>1</v>
      </c>
      <c r="L283">
        <v>0</v>
      </c>
      <c r="N283">
        <f>(RAW_GPS__3[[#This Row],[Altitude (meters)]]-E282)</f>
        <v>0.5</v>
      </c>
      <c r="O283">
        <f>(0.2778*RAW_GPS__3[[#This Row],[Speed (kmph)]])</f>
        <v>26.390999999999998</v>
      </c>
      <c r="P283">
        <f t="shared" si="22"/>
        <v>26.446559999999998</v>
      </c>
      <c r="Q283">
        <f t="shared" si="23"/>
        <v>1.8903798439134388E-2</v>
      </c>
      <c r="R283">
        <f>(228.1*COS(RAW_GPS__3[[#This Row],[Road Gradient (Radians)]]))</f>
        <v>228.05924503612425</v>
      </c>
      <c r="S283">
        <f t="shared" si="20"/>
        <v>7242.0874028215721</v>
      </c>
      <c r="T283">
        <f t="shared" si="21"/>
        <v>7585.4222953337312</v>
      </c>
      <c r="U283">
        <f t="shared" si="24"/>
        <v>5454.5763311999826</v>
      </c>
      <c r="V283">
        <f>(RAW_GPS__3[[#This Row],[Power- Rolling Resistance  (Watts)]]+RAW_GPS__3[[#This Row],[Power- Air Drag (Watts)]]+RAW_GPS__3[[#This Row],[Power-Road Gradient (Watts)]]+RAW_GPS__3[[#This Row],[Power- Inertia (Watts)]])</f>
        <v>20510.145274391412</v>
      </c>
      <c r="X283">
        <f>(IF(RAW_GPS__3[[#This Row],[Total Power (Watts)]]&lt;0,0,RAW_GPS__3[[#This Row],[Total Power (Watts)]]))</f>
        <v>20510.145274391412</v>
      </c>
      <c r="Y283">
        <f>RAW_GPS__3[[#This Row],[Total Power - Without -ve terms (Watts)]]</f>
        <v>20510.145274391412</v>
      </c>
    </row>
    <row r="284" spans="1:25" x14ac:dyDescent="0.3">
      <c r="A284">
        <v>292.08</v>
      </c>
      <c r="B284">
        <v>95.3</v>
      </c>
      <c r="C284">
        <v>40.469901999999998</v>
      </c>
      <c r="D284">
        <v>-3.4290799999999999</v>
      </c>
      <c r="E284">
        <v>580.9</v>
      </c>
      <c r="G284">
        <v>5</v>
      </c>
      <c r="H284">
        <v>251.7</v>
      </c>
      <c r="I284">
        <v>1.0549999999999999</v>
      </c>
      <c r="J284">
        <v>0</v>
      </c>
      <c r="K284">
        <v>1</v>
      </c>
      <c r="L284">
        <v>0</v>
      </c>
      <c r="N284">
        <f>(RAW_GPS__3[[#This Row],[Altitude (meters)]]-E283)</f>
        <v>0.69999999999993179</v>
      </c>
      <c r="O284">
        <f>(0.2778*RAW_GPS__3[[#This Row],[Speed (kmph)]])</f>
        <v>26.474339999999998</v>
      </c>
      <c r="P284">
        <f t="shared" si="22"/>
        <v>26.516009999999998</v>
      </c>
      <c r="Q284">
        <f t="shared" si="23"/>
        <v>2.6393015181878365E-2</v>
      </c>
      <c r="R284">
        <f>(228.1*COS(RAW_GPS__3[[#This Row],[Road Gradient (Radians)]]))</f>
        <v>228.02055837958167</v>
      </c>
      <c r="S284">
        <f t="shared" si="20"/>
        <v>7310.9135407514868</v>
      </c>
      <c r="T284">
        <f t="shared" si="21"/>
        <v>10623.421987837144</v>
      </c>
      <c r="U284">
        <f t="shared" si="24"/>
        <v>4103.8509818159873</v>
      </c>
      <c r="V284">
        <f>(RAW_GPS__3[[#This Row],[Power- Rolling Resistance  (Watts)]]+RAW_GPS__3[[#This Row],[Power- Air Drag (Watts)]]+RAW_GPS__3[[#This Row],[Power-Road Gradient (Watts)]]+RAW_GPS__3[[#This Row],[Power- Inertia (Watts)]])</f>
        <v>22266.207068784199</v>
      </c>
      <c r="X284">
        <f>(IF(RAW_GPS__3[[#This Row],[Total Power (Watts)]]&lt;0,0,RAW_GPS__3[[#This Row],[Total Power (Watts)]]))</f>
        <v>22266.207068784199</v>
      </c>
      <c r="Y284">
        <f>RAW_GPS__3[[#This Row],[Total Power - Without -ve terms (Watts)]]</f>
        <v>22266.207068784199</v>
      </c>
    </row>
    <row r="285" spans="1:25" x14ac:dyDescent="0.3">
      <c r="A285">
        <v>293.07</v>
      </c>
      <c r="B285">
        <v>95.8</v>
      </c>
      <c r="C285">
        <v>40.469825999999998</v>
      </c>
      <c r="D285">
        <v>-3.4293710000000002</v>
      </c>
      <c r="E285">
        <v>582.70000000000005</v>
      </c>
      <c r="G285">
        <v>5</v>
      </c>
      <c r="H285">
        <v>251.4</v>
      </c>
      <c r="I285">
        <v>0.35199999999999998</v>
      </c>
      <c r="J285">
        <v>0</v>
      </c>
      <c r="K285">
        <v>1</v>
      </c>
      <c r="L285">
        <v>0</v>
      </c>
      <c r="N285">
        <f>(RAW_GPS__3[[#This Row],[Altitude (meters)]]-E284)</f>
        <v>1.8000000000000682</v>
      </c>
      <c r="O285">
        <f>(0.2778*RAW_GPS__3[[#This Row],[Speed (kmph)]])</f>
        <v>26.613239999999998</v>
      </c>
      <c r="P285">
        <f t="shared" si="22"/>
        <v>26.682689999999997</v>
      </c>
      <c r="Q285">
        <f t="shared" si="23"/>
        <v>6.7357412750747372E-2</v>
      </c>
      <c r="R285">
        <f>(228.1*COS(RAW_GPS__3[[#This Row],[Road Gradient (Radians)]]))</f>
        <v>227.58274835846967</v>
      </c>
      <c r="S285">
        <f t="shared" si="20"/>
        <v>7426.5904240621494</v>
      </c>
      <c r="T285">
        <f t="shared" si="21"/>
        <v>27236.757431915568</v>
      </c>
      <c r="U285">
        <f t="shared" si="24"/>
        <v>6875.637006959978</v>
      </c>
      <c r="V285">
        <f>(RAW_GPS__3[[#This Row],[Power- Rolling Resistance  (Watts)]]+RAW_GPS__3[[#This Row],[Power- Air Drag (Watts)]]+RAW_GPS__3[[#This Row],[Power-Road Gradient (Watts)]]+RAW_GPS__3[[#This Row],[Power- Inertia (Watts)]])</f>
        <v>41766.567611296166</v>
      </c>
      <c r="X285">
        <f>(IF(RAW_GPS__3[[#This Row],[Total Power (Watts)]]&lt;0,0,RAW_GPS__3[[#This Row],[Total Power (Watts)]]))</f>
        <v>41766.567611296166</v>
      </c>
      <c r="Y285">
        <f>RAW_GPS__3[[#This Row],[Total Power - Without -ve terms (Watts)]]</f>
        <v>41766.567611296166</v>
      </c>
    </row>
    <row r="286" spans="1:25" x14ac:dyDescent="0.3">
      <c r="A286">
        <v>294.06</v>
      </c>
      <c r="B286">
        <v>96.4</v>
      </c>
      <c r="C286">
        <v>40.469768999999999</v>
      </c>
      <c r="D286">
        <v>-3.4296679999999999</v>
      </c>
      <c r="E286">
        <v>582.1</v>
      </c>
      <c r="G286">
        <v>5</v>
      </c>
      <c r="H286">
        <v>252.1</v>
      </c>
      <c r="I286">
        <v>0.70299999999999996</v>
      </c>
      <c r="J286">
        <v>0</v>
      </c>
      <c r="K286">
        <v>1</v>
      </c>
      <c r="L286">
        <v>0</v>
      </c>
      <c r="N286">
        <f>(RAW_GPS__3[[#This Row],[Altitude (meters)]]-E285)</f>
        <v>-0.60000000000002274</v>
      </c>
      <c r="O286">
        <f>(0.2778*RAW_GPS__3[[#This Row],[Speed (kmph)]])</f>
        <v>26.779920000000001</v>
      </c>
      <c r="P286">
        <f t="shared" si="22"/>
        <v>26.863260000000004</v>
      </c>
      <c r="Q286">
        <f t="shared" si="23"/>
        <v>-2.2331625289938924E-2</v>
      </c>
      <c r="R286">
        <f>(228.1*COS(RAW_GPS__3[[#This Row],[Road Gradient (Radians)]]))</f>
        <v>228.04312545896045</v>
      </c>
      <c r="S286">
        <f t="shared" si="20"/>
        <v>7567.0054670466816</v>
      </c>
      <c r="T286">
        <f t="shared" si="21"/>
        <v>-9092.7283205302319</v>
      </c>
      <c r="U286">
        <f t="shared" si="24"/>
        <v>8302.4393420161523</v>
      </c>
      <c r="V286">
        <f>(RAW_GPS__3[[#This Row],[Power- Rolling Resistance  (Watts)]]+RAW_GPS__3[[#This Row],[Power- Air Drag (Watts)]]+RAW_GPS__3[[#This Row],[Power-Road Gradient (Watts)]]+RAW_GPS__3[[#This Row],[Power- Inertia (Watts)]])</f>
        <v>7004.7596139915622</v>
      </c>
      <c r="X286">
        <f>(IF(RAW_GPS__3[[#This Row],[Total Power (Watts)]]&lt;0,0,RAW_GPS__3[[#This Row],[Total Power (Watts)]]))</f>
        <v>7004.7596139915622</v>
      </c>
      <c r="Y286">
        <f>RAW_GPS__3[[#This Row],[Total Power - Without -ve terms (Watts)]]</f>
        <v>7004.7596139915622</v>
      </c>
    </row>
    <row r="287" spans="1:25" x14ac:dyDescent="0.3">
      <c r="A287">
        <v>295.17</v>
      </c>
      <c r="B287">
        <v>97.2</v>
      </c>
      <c r="C287">
        <v>40.469692000000002</v>
      </c>
      <c r="D287">
        <v>-3.4299719999999998</v>
      </c>
      <c r="E287">
        <v>582.70000000000005</v>
      </c>
      <c r="G287">
        <v>5</v>
      </c>
      <c r="H287">
        <v>252.8</v>
      </c>
      <c r="I287">
        <v>1.4059999999999999</v>
      </c>
      <c r="J287">
        <v>0</v>
      </c>
      <c r="K287">
        <v>1</v>
      </c>
      <c r="L287">
        <v>0</v>
      </c>
      <c r="N287">
        <f>(RAW_GPS__3[[#This Row],[Altitude (meters)]]-E286)</f>
        <v>0.60000000000002274</v>
      </c>
      <c r="O287">
        <f>(0.2778*RAW_GPS__3[[#This Row],[Speed (kmph)]])</f>
        <v>27.00216</v>
      </c>
      <c r="P287">
        <f t="shared" si="22"/>
        <v>27.11328</v>
      </c>
      <c r="Q287">
        <f t="shared" si="23"/>
        <v>2.2125765930968794E-2</v>
      </c>
      <c r="R287">
        <f>(228.1*COS(RAW_GPS__3[[#This Row],[Road Gradient (Radians)]]))</f>
        <v>228.0441691551878</v>
      </c>
      <c r="S287">
        <f t="shared" si="20"/>
        <v>7756.9633733819292</v>
      </c>
      <c r="T287">
        <f t="shared" si="21"/>
        <v>9083.6855156680213</v>
      </c>
      <c r="U287">
        <f t="shared" si="24"/>
        <v>11161.785671423966</v>
      </c>
      <c r="V287">
        <f>(RAW_GPS__3[[#This Row],[Power- Rolling Resistance  (Watts)]]+RAW_GPS__3[[#This Row],[Power- Air Drag (Watts)]]+RAW_GPS__3[[#This Row],[Power-Road Gradient (Watts)]]+RAW_GPS__3[[#This Row],[Power- Inertia (Watts)]])</f>
        <v>28230.478729629103</v>
      </c>
      <c r="X287">
        <f>(IF(RAW_GPS__3[[#This Row],[Total Power (Watts)]]&lt;0,0,RAW_GPS__3[[#This Row],[Total Power (Watts)]]))</f>
        <v>28230.478729629103</v>
      </c>
      <c r="Y287">
        <f>RAW_GPS__3[[#This Row],[Total Power - Without -ve terms (Watts)]]</f>
        <v>28230.478729629103</v>
      </c>
    </row>
    <row r="288" spans="1:25" x14ac:dyDescent="0.3">
      <c r="A288">
        <v>296.06</v>
      </c>
      <c r="B288">
        <v>98.3</v>
      </c>
      <c r="C288">
        <v>40.469627000000003</v>
      </c>
      <c r="D288">
        <v>-3.4302839999999999</v>
      </c>
      <c r="E288">
        <v>582.70000000000005</v>
      </c>
      <c r="G288">
        <v>5</v>
      </c>
      <c r="H288">
        <v>253.8</v>
      </c>
      <c r="I288">
        <v>1.758</v>
      </c>
      <c r="J288">
        <v>0</v>
      </c>
      <c r="K288">
        <v>1</v>
      </c>
      <c r="L288">
        <v>0</v>
      </c>
      <c r="N288">
        <f>(RAW_GPS__3[[#This Row],[Altitude (meters)]]-E287)</f>
        <v>0</v>
      </c>
      <c r="O288">
        <f>(0.2778*RAW_GPS__3[[#This Row],[Speed (kmph)]])</f>
        <v>27.307739999999999</v>
      </c>
      <c r="P288">
        <f t="shared" si="22"/>
        <v>27.460529999999999</v>
      </c>
      <c r="Q288">
        <f t="shared" si="23"/>
        <v>0</v>
      </c>
      <c r="R288">
        <f>(228.1*COS(RAW_GPS__3[[#This Row],[Road Gradient (Radians)]]))</f>
        <v>228.1</v>
      </c>
      <c r="S288">
        <f t="shared" si="20"/>
        <v>8023.3086510342737</v>
      </c>
      <c r="T288">
        <f t="shared" si="21"/>
        <v>0</v>
      </c>
      <c r="U288">
        <f t="shared" si="24"/>
        <v>15521.140491911952</v>
      </c>
      <c r="V288">
        <f>(RAW_GPS__3[[#This Row],[Power- Rolling Resistance  (Watts)]]+RAW_GPS__3[[#This Row],[Power- Air Drag (Watts)]]+RAW_GPS__3[[#This Row],[Power-Road Gradient (Watts)]]+RAW_GPS__3[[#This Row],[Power- Inertia (Watts)]])</f>
        <v>23772.549142946227</v>
      </c>
      <c r="X288">
        <f>(IF(RAW_GPS__3[[#This Row],[Total Power (Watts)]]&lt;0,0,RAW_GPS__3[[#This Row],[Total Power (Watts)]]))</f>
        <v>23772.549142946227</v>
      </c>
      <c r="Y288">
        <f>RAW_GPS__3[[#This Row],[Total Power - Without -ve terms (Watts)]]</f>
        <v>23772.549142946227</v>
      </c>
    </row>
    <row r="289" spans="1:25" x14ac:dyDescent="0.3">
      <c r="A289">
        <v>297.08</v>
      </c>
      <c r="B289">
        <v>99.2</v>
      </c>
      <c r="C289">
        <v>40.469558999999997</v>
      </c>
      <c r="D289">
        <v>-3.4305949999999998</v>
      </c>
      <c r="E289">
        <v>584.70000000000005</v>
      </c>
      <c r="G289">
        <v>5</v>
      </c>
      <c r="H289">
        <v>254.5</v>
      </c>
      <c r="I289">
        <v>1.758</v>
      </c>
      <c r="J289">
        <v>0</v>
      </c>
      <c r="K289">
        <v>1</v>
      </c>
      <c r="L289">
        <v>0</v>
      </c>
      <c r="N289">
        <f>(RAW_GPS__3[[#This Row],[Altitude (meters)]]-E288)</f>
        <v>2</v>
      </c>
      <c r="O289">
        <f>(0.2778*RAW_GPS__3[[#This Row],[Speed (kmph)]])</f>
        <v>27.557759999999998</v>
      </c>
      <c r="P289">
        <f t="shared" si="22"/>
        <v>27.682769999999998</v>
      </c>
      <c r="Q289">
        <f t="shared" si="23"/>
        <v>7.2121796142108507E-2</v>
      </c>
      <c r="R289">
        <f>(228.1*COS(RAW_GPS__3[[#This Row],[Road Gradient (Radians)]]))</f>
        <v>227.50701992740642</v>
      </c>
      <c r="S289">
        <f t="shared" si="20"/>
        <v>8245.7082116768579</v>
      </c>
      <c r="T289">
        <f t="shared" si="21"/>
        <v>30194.96891090873</v>
      </c>
      <c r="U289">
        <f t="shared" si="24"/>
        <v>12815.38354867196</v>
      </c>
      <c r="V289">
        <f>(RAW_GPS__3[[#This Row],[Power- Rolling Resistance  (Watts)]]+RAW_GPS__3[[#This Row],[Power- Air Drag (Watts)]]+RAW_GPS__3[[#This Row],[Power-Road Gradient (Watts)]]+RAW_GPS__3[[#This Row],[Power- Inertia (Watts)]])</f>
        <v>51483.567691184959</v>
      </c>
      <c r="X289">
        <f>(IF(RAW_GPS__3[[#This Row],[Total Power (Watts)]]&lt;0,0,RAW_GPS__3[[#This Row],[Total Power (Watts)]]))</f>
        <v>51483.567691184959</v>
      </c>
      <c r="Y289">
        <f>RAW_GPS__3[[#This Row],[Total Power - Without -ve terms (Watts)]]</f>
        <v>51483.567691184959</v>
      </c>
    </row>
    <row r="290" spans="1:25" x14ac:dyDescent="0.3">
      <c r="A290">
        <v>298.11</v>
      </c>
      <c r="B290">
        <v>99.4</v>
      </c>
      <c r="C290">
        <v>40.469498000000002</v>
      </c>
      <c r="D290">
        <v>-3.430914</v>
      </c>
      <c r="E290">
        <v>583.5</v>
      </c>
      <c r="G290">
        <v>5</v>
      </c>
      <c r="H290">
        <v>255.9</v>
      </c>
      <c r="I290">
        <v>2.109</v>
      </c>
      <c r="J290">
        <v>0</v>
      </c>
      <c r="K290">
        <v>0</v>
      </c>
      <c r="L290">
        <v>0</v>
      </c>
      <c r="N290">
        <f>(RAW_GPS__3[[#This Row],[Altitude (meters)]]-E289)</f>
        <v>-1.2000000000000455</v>
      </c>
      <c r="O290">
        <f>(0.2778*RAW_GPS__3[[#This Row],[Speed (kmph)]])</f>
        <v>27.613320000000002</v>
      </c>
      <c r="P290">
        <f t="shared" si="22"/>
        <v>27.641100000000002</v>
      </c>
      <c r="Q290">
        <f t="shared" si="23"/>
        <v>-4.3386368657536707E-2</v>
      </c>
      <c r="R290">
        <f>(228.1*COS(RAW_GPS__3[[#This Row],[Road Gradient (Radians)]]))</f>
        <v>227.88534857923847</v>
      </c>
      <c r="S290">
        <f t="shared" si="20"/>
        <v>8295.6820652799688</v>
      </c>
      <c r="T290">
        <f t="shared" si="21"/>
        <v>-18211.108169421299</v>
      </c>
      <c r="U290">
        <f t="shared" si="24"/>
        <v>2853.6046701121741</v>
      </c>
      <c r="V290">
        <f>(RAW_GPS__3[[#This Row],[Power- Rolling Resistance  (Watts)]]+RAW_GPS__3[[#This Row],[Power- Air Drag (Watts)]]+RAW_GPS__3[[#This Row],[Power-Road Gradient (Watts)]]+RAW_GPS__3[[#This Row],[Power- Inertia (Watts)]])</f>
        <v>-6833.9360854499173</v>
      </c>
      <c r="X290">
        <f>(IF(RAW_GPS__3[[#This Row],[Total Power (Watts)]]&lt;0,0,RAW_GPS__3[[#This Row],[Total Power (Watts)]]))</f>
        <v>0</v>
      </c>
      <c r="Y290">
        <f>RAW_GPS__3[[#This Row],[Total Power - Without -ve terms (Watts)]]</f>
        <v>0</v>
      </c>
    </row>
    <row r="291" spans="1:25" x14ac:dyDescent="0.3">
      <c r="A291">
        <v>299.05</v>
      </c>
      <c r="B291">
        <v>98.5</v>
      </c>
      <c r="C291">
        <v>40.469439999999999</v>
      </c>
      <c r="D291">
        <v>-3.4312260000000001</v>
      </c>
      <c r="E291">
        <v>583.6</v>
      </c>
      <c r="G291">
        <v>5</v>
      </c>
      <c r="H291">
        <v>256.3</v>
      </c>
      <c r="I291">
        <v>1.758</v>
      </c>
      <c r="J291">
        <v>0</v>
      </c>
      <c r="K291">
        <v>0</v>
      </c>
      <c r="L291">
        <v>0</v>
      </c>
      <c r="N291">
        <f>(RAW_GPS__3[[#This Row],[Altitude (meters)]]-E290)</f>
        <v>0.10000000000002274</v>
      </c>
      <c r="O291">
        <f>(0.2778*RAW_GPS__3[[#This Row],[Speed (kmph)]])</f>
        <v>27.363299999999999</v>
      </c>
      <c r="P291">
        <f t="shared" si="22"/>
        <v>27.238289999999999</v>
      </c>
      <c r="Q291">
        <f t="shared" si="23"/>
        <v>3.6712859258641929E-3</v>
      </c>
      <c r="R291">
        <f>(228.1*COS(RAW_GPS__3[[#This Row],[Road Gradient (Radians)]]))</f>
        <v>228.09846279700972</v>
      </c>
      <c r="S291">
        <f t="shared" si="20"/>
        <v>8072.3807396372913</v>
      </c>
      <c r="T291">
        <f t="shared" si="21"/>
        <v>1527.5182625957636</v>
      </c>
      <c r="U291">
        <f t="shared" si="24"/>
        <v>-12724.952414760142</v>
      </c>
      <c r="V291">
        <f>(RAW_GPS__3[[#This Row],[Power- Rolling Resistance  (Watts)]]+RAW_GPS__3[[#This Row],[Power- Air Drag (Watts)]]+RAW_GPS__3[[#This Row],[Power-Road Gradient (Watts)]]+RAW_GPS__3[[#This Row],[Power- Inertia (Watts)]])</f>
        <v>-2896.9549497300777</v>
      </c>
      <c r="X291">
        <f>(IF(RAW_GPS__3[[#This Row],[Total Power (Watts)]]&lt;0,0,RAW_GPS__3[[#This Row],[Total Power (Watts)]]))</f>
        <v>0</v>
      </c>
      <c r="Y291">
        <f>RAW_GPS__3[[#This Row],[Total Power - Without -ve terms (Watts)]]</f>
        <v>0</v>
      </c>
    </row>
    <row r="292" spans="1:25" x14ac:dyDescent="0.3">
      <c r="A292">
        <v>300.16000000000003</v>
      </c>
      <c r="B292">
        <v>97.6</v>
      </c>
      <c r="C292">
        <v>40.469386999999998</v>
      </c>
      <c r="D292">
        <v>-3.431543</v>
      </c>
      <c r="E292">
        <v>584.4</v>
      </c>
      <c r="G292">
        <v>5</v>
      </c>
      <c r="H292">
        <v>257.7</v>
      </c>
      <c r="I292">
        <v>1.758</v>
      </c>
      <c r="J292">
        <v>0</v>
      </c>
      <c r="K292">
        <v>0</v>
      </c>
      <c r="L292">
        <v>0</v>
      </c>
      <c r="N292">
        <f>(RAW_GPS__3[[#This Row],[Altitude (meters)]]-E291)</f>
        <v>0.79999999999995453</v>
      </c>
      <c r="O292">
        <f>(0.2778*RAW_GPS__3[[#This Row],[Speed (kmph)]])</f>
        <v>27.113279999999996</v>
      </c>
      <c r="P292">
        <f t="shared" si="22"/>
        <v>26.988269999999993</v>
      </c>
      <c r="Q292">
        <f t="shared" si="23"/>
        <v>2.9633830151095539E-2</v>
      </c>
      <c r="R292">
        <f>(228.1*COS(RAW_GPS__3[[#This Row],[Road Gradient (Radians)]]))</f>
        <v>227.99985273754211</v>
      </c>
      <c r="S292">
        <f t="shared" si="20"/>
        <v>7853.1229884639024</v>
      </c>
      <c r="T292">
        <f t="shared" si="21"/>
        <v>12215.380134955531</v>
      </c>
      <c r="U292">
        <f t="shared" si="24"/>
        <v>-12608.683814016138</v>
      </c>
      <c r="V292">
        <f>(RAW_GPS__3[[#This Row],[Power- Rolling Resistance  (Watts)]]+RAW_GPS__3[[#This Row],[Power- Air Drag (Watts)]]+RAW_GPS__3[[#This Row],[Power-Road Gradient (Watts)]]+RAW_GPS__3[[#This Row],[Power- Inertia (Watts)]])</f>
        <v>7687.8191621408369</v>
      </c>
      <c r="X292">
        <f>(IF(RAW_GPS__3[[#This Row],[Total Power (Watts)]]&lt;0,0,RAW_GPS__3[[#This Row],[Total Power (Watts)]]))</f>
        <v>7687.8191621408369</v>
      </c>
      <c r="Y292">
        <f>RAW_GPS__3[[#This Row],[Total Power - Without -ve terms (Watts)]]</f>
        <v>7687.8191621408369</v>
      </c>
    </row>
    <row r="293" spans="1:25" x14ac:dyDescent="0.3">
      <c r="A293">
        <v>301.06</v>
      </c>
      <c r="B293">
        <v>94</v>
      </c>
      <c r="C293">
        <v>40.469334000000003</v>
      </c>
      <c r="D293">
        <v>-3.4318469999999999</v>
      </c>
      <c r="E293">
        <v>584.4</v>
      </c>
      <c r="G293">
        <v>5</v>
      </c>
      <c r="H293">
        <v>257.7</v>
      </c>
      <c r="I293">
        <v>1.4059999999999999</v>
      </c>
      <c r="J293">
        <v>0</v>
      </c>
      <c r="K293">
        <v>0</v>
      </c>
      <c r="L293">
        <v>0</v>
      </c>
      <c r="N293">
        <f>(RAW_GPS__3[[#This Row],[Altitude (meters)]]-E292)</f>
        <v>0</v>
      </c>
      <c r="O293">
        <f>(0.2778*RAW_GPS__3[[#This Row],[Speed (kmph)]])</f>
        <v>26.113199999999999</v>
      </c>
      <c r="P293">
        <f t="shared" si="22"/>
        <v>25.613160000000001</v>
      </c>
      <c r="Q293">
        <f t="shared" si="23"/>
        <v>0</v>
      </c>
      <c r="R293">
        <f>(228.1*COS(RAW_GPS__3[[#This Row],[Road Gradient (Radians)]]))</f>
        <v>228.1</v>
      </c>
      <c r="S293">
        <f t="shared" si="20"/>
        <v>7015.788801149034</v>
      </c>
      <c r="T293">
        <f t="shared" si="21"/>
        <v>0</v>
      </c>
      <c r="U293">
        <f t="shared" si="24"/>
        <v>-48574.437644159851</v>
      </c>
      <c r="V293">
        <f>(RAW_GPS__3[[#This Row],[Power- Rolling Resistance  (Watts)]]+RAW_GPS__3[[#This Row],[Power- Air Drag (Watts)]]+RAW_GPS__3[[#This Row],[Power-Road Gradient (Watts)]]+RAW_GPS__3[[#This Row],[Power- Inertia (Watts)]])</f>
        <v>-41330.548843010816</v>
      </c>
      <c r="X293">
        <f>(IF(RAW_GPS__3[[#This Row],[Total Power (Watts)]]&lt;0,0,RAW_GPS__3[[#This Row],[Total Power (Watts)]]))</f>
        <v>0</v>
      </c>
      <c r="Y293">
        <f>RAW_GPS__3[[#This Row],[Total Power - Without -ve terms (Watts)]]</f>
        <v>0</v>
      </c>
    </row>
    <row r="294" spans="1:25" x14ac:dyDescent="0.3">
      <c r="A294">
        <v>302.08999999999997</v>
      </c>
      <c r="B294">
        <v>94</v>
      </c>
      <c r="C294">
        <v>40.469292000000003</v>
      </c>
      <c r="D294">
        <v>-3.4321489999999999</v>
      </c>
      <c r="E294">
        <v>584.9</v>
      </c>
      <c r="G294">
        <v>5</v>
      </c>
      <c r="H294">
        <v>258</v>
      </c>
      <c r="I294">
        <v>0.35199999999999998</v>
      </c>
      <c r="J294">
        <v>0</v>
      </c>
      <c r="K294">
        <v>0</v>
      </c>
      <c r="L294">
        <v>0</v>
      </c>
      <c r="N294">
        <f>(RAW_GPS__3[[#This Row],[Altitude (meters)]]-E293)</f>
        <v>0.5</v>
      </c>
      <c r="O294">
        <f>(0.2778*RAW_GPS__3[[#This Row],[Speed (kmph)]])</f>
        <v>26.113199999999999</v>
      </c>
      <c r="P294">
        <f t="shared" si="22"/>
        <v>26.113199999999999</v>
      </c>
      <c r="Q294">
        <f t="shared" si="23"/>
        <v>1.9145064932243546E-2</v>
      </c>
      <c r="R294">
        <f>(228.1*COS(RAW_GPS__3[[#This Row],[Road Gradient (Radians)]]))</f>
        <v>228.05819812987974</v>
      </c>
      <c r="S294">
        <f t="shared" si="20"/>
        <v>7015.788801149034</v>
      </c>
      <c r="T294">
        <f t="shared" si="21"/>
        <v>7601.356711231665</v>
      </c>
      <c r="U294">
        <f t="shared" si="24"/>
        <v>0</v>
      </c>
      <c r="V294">
        <f>(RAW_GPS__3[[#This Row],[Power- Rolling Resistance  (Watts)]]+RAW_GPS__3[[#This Row],[Power- Air Drag (Watts)]]+RAW_GPS__3[[#This Row],[Power-Road Gradient (Watts)]]+RAW_GPS__3[[#This Row],[Power- Inertia (Watts)]])</f>
        <v>14845.203710510579</v>
      </c>
      <c r="X294">
        <f>(IF(RAW_GPS__3[[#This Row],[Total Power (Watts)]]&lt;0,0,RAW_GPS__3[[#This Row],[Total Power (Watts)]]))</f>
        <v>14845.203710510579</v>
      </c>
      <c r="Y294">
        <f>RAW_GPS__3[[#This Row],[Total Power - Without -ve terms (Watts)]]</f>
        <v>14845.203710510579</v>
      </c>
    </row>
    <row r="295" spans="1:25" x14ac:dyDescent="0.3">
      <c r="A295">
        <v>303.06</v>
      </c>
      <c r="B295">
        <v>95.2</v>
      </c>
      <c r="C295">
        <v>40.469242000000001</v>
      </c>
      <c r="D295">
        <v>-3.4324479999999999</v>
      </c>
      <c r="E295">
        <v>586.79999999999995</v>
      </c>
      <c r="G295">
        <v>5</v>
      </c>
      <c r="H295">
        <v>258.39999999999998</v>
      </c>
      <c r="I295">
        <v>0.70299999999999996</v>
      </c>
      <c r="J295">
        <v>0</v>
      </c>
      <c r="K295">
        <v>0</v>
      </c>
      <c r="L295">
        <v>0</v>
      </c>
      <c r="N295">
        <f>(RAW_GPS__3[[#This Row],[Altitude (meters)]]-E294)</f>
        <v>1.8999999999999773</v>
      </c>
      <c r="O295">
        <f>(0.2778*RAW_GPS__3[[#This Row],[Speed (kmph)]])</f>
        <v>26.446560000000002</v>
      </c>
      <c r="P295">
        <f t="shared" si="22"/>
        <v>26.613240000000005</v>
      </c>
      <c r="Q295">
        <f t="shared" si="23"/>
        <v>7.1272109598121441E-2</v>
      </c>
      <c r="R295">
        <f>(228.1*COS(RAW_GPS__3[[#This Row],[Road Gradient (Radians)]]))</f>
        <v>227.52090386232237</v>
      </c>
      <c r="S295">
        <f t="shared" si="20"/>
        <v>7287.923263465249</v>
      </c>
      <c r="T295">
        <f t="shared" si="21"/>
        <v>28636.620547582748</v>
      </c>
      <c r="U295">
        <f t="shared" si="24"/>
        <v>16398.178949376124</v>
      </c>
      <c r="V295">
        <f>(RAW_GPS__3[[#This Row],[Power- Rolling Resistance  (Watts)]]+RAW_GPS__3[[#This Row],[Power- Air Drag (Watts)]]+RAW_GPS__3[[#This Row],[Power-Road Gradient (Watts)]]+RAW_GPS__3[[#This Row],[Power- Inertia (Watts)]])</f>
        <v>52550.243664286441</v>
      </c>
      <c r="X295">
        <f>(IF(RAW_GPS__3[[#This Row],[Total Power (Watts)]]&lt;0,0,RAW_GPS__3[[#This Row],[Total Power (Watts)]]))</f>
        <v>52550.243664286441</v>
      </c>
      <c r="Y295">
        <f>RAW_GPS__3[[#This Row],[Total Power - Without -ve terms (Watts)]]</f>
        <v>52550.243664286441</v>
      </c>
    </row>
    <row r="296" spans="1:25" x14ac:dyDescent="0.3">
      <c r="A296">
        <v>304.07</v>
      </c>
      <c r="B296">
        <v>95.8</v>
      </c>
      <c r="C296">
        <v>40.469192999999997</v>
      </c>
      <c r="D296">
        <v>-3.4327570000000001</v>
      </c>
      <c r="E296">
        <v>586.6</v>
      </c>
      <c r="G296">
        <v>5</v>
      </c>
      <c r="H296">
        <v>258.8</v>
      </c>
      <c r="I296">
        <v>0.70299999999999996</v>
      </c>
      <c r="J296">
        <v>0</v>
      </c>
      <c r="K296">
        <v>0</v>
      </c>
      <c r="L296">
        <v>0</v>
      </c>
      <c r="N296">
        <f>(RAW_GPS__3[[#This Row],[Altitude (meters)]]-E295)</f>
        <v>-0.19999999999993179</v>
      </c>
      <c r="O296">
        <f>(0.2778*RAW_GPS__3[[#This Row],[Speed (kmph)]])</f>
        <v>26.613239999999998</v>
      </c>
      <c r="P296">
        <f t="shared" si="22"/>
        <v>26.696579999999997</v>
      </c>
      <c r="Q296">
        <f t="shared" si="23"/>
        <v>-7.4914561537437743E-3</v>
      </c>
      <c r="R296">
        <f>(228.1*COS(RAW_GPS__3[[#This Row],[Road Gradient (Radians)]]))</f>
        <v>228.09359932549458</v>
      </c>
      <c r="S296">
        <f t="shared" si="20"/>
        <v>7426.5904240621494</v>
      </c>
      <c r="T296">
        <f t="shared" si="21"/>
        <v>-3031.52138222947</v>
      </c>
      <c r="U296">
        <f t="shared" si="24"/>
        <v>8250.7644083517989</v>
      </c>
      <c r="V296">
        <f>(RAW_GPS__3[[#This Row],[Power- Rolling Resistance  (Watts)]]+RAW_GPS__3[[#This Row],[Power- Air Drag (Watts)]]+RAW_GPS__3[[#This Row],[Power-Road Gradient (Watts)]]+RAW_GPS__3[[#This Row],[Power- Inertia (Watts)]])</f>
        <v>12873.927049509974</v>
      </c>
      <c r="X296">
        <f>(IF(RAW_GPS__3[[#This Row],[Total Power (Watts)]]&lt;0,0,RAW_GPS__3[[#This Row],[Total Power (Watts)]]))</f>
        <v>12873.927049509974</v>
      </c>
      <c r="Y296">
        <f>RAW_GPS__3[[#This Row],[Total Power - Without -ve terms (Watts)]]</f>
        <v>12873.927049509974</v>
      </c>
    </row>
    <row r="297" spans="1:25" x14ac:dyDescent="0.3">
      <c r="A297">
        <v>305.12</v>
      </c>
      <c r="B297">
        <v>96.6</v>
      </c>
      <c r="C297">
        <v>40.469147</v>
      </c>
      <c r="D297">
        <v>-3.433065</v>
      </c>
      <c r="E297">
        <v>586.29999999999995</v>
      </c>
      <c r="G297">
        <v>5</v>
      </c>
      <c r="H297">
        <v>259.10000000000002</v>
      </c>
      <c r="I297">
        <v>0.70299999999999996</v>
      </c>
      <c r="J297">
        <v>0</v>
      </c>
      <c r="K297">
        <v>0</v>
      </c>
      <c r="L297">
        <v>0</v>
      </c>
      <c r="N297">
        <f>(RAW_GPS__3[[#This Row],[Altitude (meters)]]-E296)</f>
        <v>-0.30000000000006821</v>
      </c>
      <c r="O297">
        <f>(0.2778*RAW_GPS__3[[#This Row],[Speed (kmph)]])</f>
        <v>26.835479999999997</v>
      </c>
      <c r="P297">
        <f t="shared" si="22"/>
        <v>26.946599999999997</v>
      </c>
      <c r="Q297">
        <f t="shared" si="23"/>
        <v>-1.1132670031227063E-2</v>
      </c>
      <c r="R297">
        <f>(228.1*COS(RAW_GPS__3[[#This Row],[Road Gradient (Radians)]]))</f>
        <v>228.08586520617757</v>
      </c>
      <c r="S297">
        <f t="shared" si="20"/>
        <v>7614.2007917696174</v>
      </c>
      <c r="T297">
        <f t="shared" si="21"/>
        <v>-4542.557563644923</v>
      </c>
      <c r="U297">
        <f t="shared" si="24"/>
        <v>11092.885759871964</v>
      </c>
      <c r="V297">
        <f>(RAW_GPS__3[[#This Row],[Power- Rolling Resistance  (Watts)]]+RAW_GPS__3[[#This Row],[Power- Air Drag (Watts)]]+RAW_GPS__3[[#This Row],[Power-Road Gradient (Watts)]]+RAW_GPS__3[[#This Row],[Power- Inertia (Watts)]])</f>
        <v>14392.614853202836</v>
      </c>
      <c r="X297">
        <f>(IF(RAW_GPS__3[[#This Row],[Total Power (Watts)]]&lt;0,0,RAW_GPS__3[[#This Row],[Total Power (Watts)]]))</f>
        <v>14392.614853202836</v>
      </c>
      <c r="Y297">
        <f>RAW_GPS__3[[#This Row],[Total Power - Without -ve terms (Watts)]]</f>
        <v>14392.614853202836</v>
      </c>
    </row>
    <row r="298" spans="1:25" x14ac:dyDescent="0.3">
      <c r="A298">
        <v>306.08</v>
      </c>
      <c r="B298">
        <v>97.1</v>
      </c>
      <c r="C298">
        <v>40.469104999999999</v>
      </c>
      <c r="D298">
        <v>-3.4333670000000001</v>
      </c>
      <c r="E298">
        <v>587</v>
      </c>
      <c r="G298">
        <v>5</v>
      </c>
      <c r="H298">
        <v>258.8</v>
      </c>
      <c r="I298">
        <v>0.35199999999999998</v>
      </c>
      <c r="J298">
        <v>0</v>
      </c>
      <c r="K298">
        <v>0</v>
      </c>
      <c r="L298">
        <v>0</v>
      </c>
      <c r="N298">
        <f>(RAW_GPS__3[[#This Row],[Altitude (meters)]]-E297)</f>
        <v>0.70000000000004547</v>
      </c>
      <c r="O298">
        <f>(0.2778*RAW_GPS__3[[#This Row],[Speed (kmph)]])</f>
        <v>26.974379999999996</v>
      </c>
      <c r="P298">
        <f t="shared" si="22"/>
        <v>27.043829999999996</v>
      </c>
      <c r="Q298">
        <f t="shared" si="23"/>
        <v>2.5878129500145917E-2</v>
      </c>
      <c r="R298">
        <f>(228.1*COS(RAW_GPS__3[[#This Row],[Road Gradient (Radians)]]))</f>
        <v>228.02362753348822</v>
      </c>
      <c r="S298">
        <f t="shared" si="20"/>
        <v>7733.0467508660113</v>
      </c>
      <c r="T298">
        <f t="shared" si="21"/>
        <v>10612.961401617769</v>
      </c>
      <c r="U298">
        <f t="shared" si="24"/>
        <v>6968.9389705199774</v>
      </c>
      <c r="V298">
        <f>(RAW_GPS__3[[#This Row],[Power- Rolling Resistance  (Watts)]]+RAW_GPS__3[[#This Row],[Power- Air Drag (Watts)]]+RAW_GPS__3[[#This Row],[Power-Road Gradient (Watts)]]+RAW_GPS__3[[#This Row],[Power- Inertia (Watts)]])</f>
        <v>25542.97075053725</v>
      </c>
      <c r="X298">
        <f>(IF(RAW_GPS__3[[#This Row],[Total Power (Watts)]]&lt;0,0,RAW_GPS__3[[#This Row],[Total Power (Watts)]]))</f>
        <v>25542.97075053725</v>
      </c>
      <c r="Y298">
        <f>RAW_GPS__3[[#This Row],[Total Power - Without -ve terms (Watts)]]</f>
        <v>25542.97075053725</v>
      </c>
    </row>
    <row r="299" spans="1:25" x14ac:dyDescent="0.3">
      <c r="A299">
        <v>307.08</v>
      </c>
      <c r="B299">
        <v>95.5</v>
      </c>
      <c r="C299">
        <v>40.469054999999997</v>
      </c>
      <c r="D299">
        <v>-3.433681</v>
      </c>
      <c r="E299">
        <v>587.20000000000005</v>
      </c>
      <c r="G299">
        <v>5</v>
      </c>
      <c r="H299">
        <v>258.8</v>
      </c>
      <c r="I299">
        <v>0.35199999999999998</v>
      </c>
      <c r="J299">
        <v>0</v>
      </c>
      <c r="K299">
        <v>0</v>
      </c>
      <c r="L299">
        <v>0</v>
      </c>
      <c r="N299">
        <f>(RAW_GPS__3[[#This Row],[Altitude (meters)]]-E298)</f>
        <v>0.20000000000004547</v>
      </c>
      <c r="O299">
        <f>(0.2778*RAW_GPS__3[[#This Row],[Speed (kmph)]])</f>
        <v>26.529899999999998</v>
      </c>
      <c r="P299">
        <f t="shared" si="22"/>
        <v>26.307659999999998</v>
      </c>
      <c r="Q299">
        <f t="shared" si="23"/>
        <v>7.6022020615588107E-3</v>
      </c>
      <c r="R299">
        <f>(228.1*COS(RAW_GPS__3[[#This Row],[Road Gradient (Radians)]]))</f>
        <v>228.09340868578582</v>
      </c>
      <c r="S299">
        <f t="shared" si="20"/>
        <v>7357.0390426572021</v>
      </c>
      <c r="T299">
        <f t="shared" si="21"/>
        <v>3066.7017708962953</v>
      </c>
      <c r="U299">
        <f t="shared" si="24"/>
        <v>-21933.138510719931</v>
      </c>
      <c r="V299">
        <f>(RAW_GPS__3[[#This Row],[Power- Rolling Resistance  (Watts)]]+RAW_GPS__3[[#This Row],[Power- Air Drag (Watts)]]+RAW_GPS__3[[#This Row],[Power-Road Gradient (Watts)]]+RAW_GPS__3[[#This Row],[Power- Inertia (Watts)]])</f>
        <v>-11281.304288480647</v>
      </c>
      <c r="X299">
        <f>(IF(RAW_GPS__3[[#This Row],[Total Power (Watts)]]&lt;0,0,RAW_GPS__3[[#This Row],[Total Power (Watts)]]))</f>
        <v>0</v>
      </c>
      <c r="Y299">
        <f>RAW_GPS__3[[#This Row],[Total Power - Without -ve terms (Watts)]]</f>
        <v>0</v>
      </c>
    </row>
    <row r="300" spans="1:25" x14ac:dyDescent="0.3">
      <c r="A300">
        <v>308.23</v>
      </c>
      <c r="B300">
        <v>93.6</v>
      </c>
      <c r="C300">
        <v>40.469012999999997</v>
      </c>
      <c r="D300">
        <v>-3.433989</v>
      </c>
      <c r="E300">
        <v>587.1</v>
      </c>
      <c r="G300">
        <v>5</v>
      </c>
      <c r="H300">
        <v>258.39999999999998</v>
      </c>
      <c r="I300">
        <v>0.35199999999999998</v>
      </c>
      <c r="J300">
        <v>0</v>
      </c>
      <c r="K300">
        <v>0</v>
      </c>
      <c r="L300">
        <v>0</v>
      </c>
      <c r="N300">
        <f>(RAW_GPS__3[[#This Row],[Altitude (meters)]]-E299)</f>
        <v>-0.10000000000002274</v>
      </c>
      <c r="O300">
        <f>(0.2778*RAW_GPS__3[[#This Row],[Speed (kmph)]])</f>
        <v>26.002079999999996</v>
      </c>
      <c r="P300">
        <f t="shared" si="22"/>
        <v>25.738169999999997</v>
      </c>
      <c r="Q300">
        <f t="shared" si="23"/>
        <v>-3.885260561435747E-3</v>
      </c>
      <c r="R300">
        <f>(228.1*COS(RAW_GPS__3[[#This Row],[Road Gradient (Radians)]]))</f>
        <v>228.09827838894535</v>
      </c>
      <c r="S300">
        <f t="shared" si="20"/>
        <v>6926.6061195224665</v>
      </c>
      <c r="T300">
        <f t="shared" si="21"/>
        <v>-1536.1295822682591</v>
      </c>
      <c r="U300">
        <f t="shared" si="24"/>
        <v>-25527.41723001609</v>
      </c>
      <c r="V300">
        <f>(RAW_GPS__3[[#This Row],[Power- Rolling Resistance  (Watts)]]+RAW_GPS__3[[#This Row],[Power- Air Drag (Watts)]]+RAW_GPS__3[[#This Row],[Power-Road Gradient (Watts)]]+RAW_GPS__3[[#This Row],[Power- Inertia (Watts)]])</f>
        <v>-19908.842414372935</v>
      </c>
      <c r="X300">
        <f>(IF(RAW_GPS__3[[#This Row],[Total Power (Watts)]]&lt;0,0,RAW_GPS__3[[#This Row],[Total Power (Watts)]]))</f>
        <v>0</v>
      </c>
      <c r="Y300">
        <f>RAW_GPS__3[[#This Row],[Total Power - Without -ve terms (Watts)]]</f>
        <v>0</v>
      </c>
    </row>
    <row r="301" spans="1:25" x14ac:dyDescent="0.3">
      <c r="A301">
        <v>309.07</v>
      </c>
      <c r="B301">
        <v>91.6</v>
      </c>
      <c r="C301">
        <v>40.468966999999999</v>
      </c>
      <c r="D301">
        <v>-3.4342890000000001</v>
      </c>
      <c r="E301">
        <v>587.20000000000005</v>
      </c>
      <c r="G301">
        <v>5</v>
      </c>
      <c r="H301">
        <v>258.8</v>
      </c>
      <c r="I301">
        <v>0.35199999999999998</v>
      </c>
      <c r="J301">
        <v>0</v>
      </c>
      <c r="K301">
        <v>0</v>
      </c>
      <c r="L301">
        <v>0</v>
      </c>
      <c r="N301">
        <f>(RAW_GPS__3[[#This Row],[Altitude (meters)]]-E300)</f>
        <v>0.10000000000002274</v>
      </c>
      <c r="O301">
        <f>(0.2778*RAW_GPS__3[[#This Row],[Speed (kmph)]])</f>
        <v>25.446479999999998</v>
      </c>
      <c r="P301">
        <f t="shared" si="22"/>
        <v>25.168679999999998</v>
      </c>
      <c r="Q301">
        <f t="shared" si="23"/>
        <v>3.973171171332667E-3</v>
      </c>
      <c r="R301">
        <f>(228.1*COS(RAW_GPS__3[[#This Row],[Road Gradient (Radians)]]))</f>
        <v>228.09819959890012</v>
      </c>
      <c r="S301">
        <f t="shared" si="20"/>
        <v>6492.012794029989</v>
      </c>
      <c r="T301">
        <f t="shared" si="21"/>
        <v>1537.320978360304</v>
      </c>
      <c r="U301">
        <f t="shared" si="24"/>
        <v>-26296.799575679917</v>
      </c>
      <c r="V301">
        <f>(RAW_GPS__3[[#This Row],[Power- Rolling Resistance  (Watts)]]+RAW_GPS__3[[#This Row],[Power- Air Drag (Watts)]]+RAW_GPS__3[[#This Row],[Power-Road Gradient (Watts)]]+RAW_GPS__3[[#This Row],[Power- Inertia (Watts)]])</f>
        <v>-18039.367603690724</v>
      </c>
      <c r="X301">
        <f>(IF(RAW_GPS__3[[#This Row],[Total Power (Watts)]]&lt;0,0,RAW_GPS__3[[#This Row],[Total Power (Watts)]]))</f>
        <v>0</v>
      </c>
      <c r="Y301">
        <f>RAW_GPS__3[[#This Row],[Total Power - Without -ve terms (Watts)]]</f>
        <v>0</v>
      </c>
    </row>
    <row r="302" spans="1:25" x14ac:dyDescent="0.3">
      <c r="A302">
        <v>310.12</v>
      </c>
      <c r="B302">
        <v>91.3</v>
      </c>
      <c r="C302">
        <v>40.468924999999999</v>
      </c>
      <c r="D302">
        <v>-3.4345859999999999</v>
      </c>
      <c r="E302">
        <v>587.70000000000005</v>
      </c>
      <c r="G302">
        <v>5</v>
      </c>
      <c r="H302">
        <v>259.10000000000002</v>
      </c>
      <c r="I302">
        <v>0.70299999999999996</v>
      </c>
      <c r="J302">
        <v>0</v>
      </c>
      <c r="K302">
        <v>0</v>
      </c>
      <c r="L302">
        <v>0</v>
      </c>
      <c r="N302">
        <f>(RAW_GPS__3[[#This Row],[Altitude (meters)]]-E301)</f>
        <v>0.5</v>
      </c>
      <c r="O302">
        <f>(0.2778*RAW_GPS__3[[#This Row],[Speed (kmph)]])</f>
        <v>25.363139999999998</v>
      </c>
      <c r="P302">
        <f t="shared" si="22"/>
        <v>25.321469999999998</v>
      </c>
      <c r="Q302">
        <f t="shared" si="23"/>
        <v>1.9743523204887203E-2</v>
      </c>
      <c r="R302">
        <f>(228.1*COS(RAW_GPS__3[[#This Row],[Road Gradient (Radians)]]))</f>
        <v>228.05554398902319</v>
      </c>
      <c r="S302">
        <f t="shared" si="20"/>
        <v>6428.4353206706419</v>
      </c>
      <c r="T302">
        <f t="shared" si="21"/>
        <v>7613.7771905630061</v>
      </c>
      <c r="U302">
        <f t="shared" si="24"/>
        <v>-3931.6012029359881</v>
      </c>
      <c r="V302">
        <f>(RAW_GPS__3[[#This Row],[Power- Rolling Resistance  (Watts)]]+RAW_GPS__3[[#This Row],[Power- Air Drag (Watts)]]+RAW_GPS__3[[#This Row],[Power-Road Gradient (Watts)]]+RAW_GPS__3[[#This Row],[Power- Inertia (Watts)]])</f>
        <v>10338.666852286682</v>
      </c>
      <c r="X302">
        <f>(IF(RAW_GPS__3[[#This Row],[Total Power (Watts)]]&lt;0,0,RAW_GPS__3[[#This Row],[Total Power (Watts)]]))</f>
        <v>10338.666852286682</v>
      </c>
      <c r="Y302">
        <f>RAW_GPS__3[[#This Row],[Total Power - Without -ve terms (Watts)]]</f>
        <v>10338.666852286682</v>
      </c>
    </row>
    <row r="303" spans="1:25" x14ac:dyDescent="0.3">
      <c r="A303">
        <v>311.06</v>
      </c>
      <c r="B303">
        <v>92.3</v>
      </c>
      <c r="C303">
        <v>40.468876000000002</v>
      </c>
      <c r="D303">
        <v>-3.434882</v>
      </c>
      <c r="E303">
        <v>588</v>
      </c>
      <c r="G303">
        <v>5</v>
      </c>
      <c r="H303">
        <v>258.8</v>
      </c>
      <c r="I303">
        <v>0.35199999999999998</v>
      </c>
      <c r="J303">
        <v>0</v>
      </c>
      <c r="K303">
        <v>0</v>
      </c>
      <c r="L303">
        <v>0</v>
      </c>
      <c r="N303">
        <f>(RAW_GPS__3[[#This Row],[Altitude (meters)]]-E302)</f>
        <v>0.29999999999995453</v>
      </c>
      <c r="O303">
        <f>(0.2778*RAW_GPS__3[[#This Row],[Speed (kmph)]])</f>
        <v>25.640939999999997</v>
      </c>
      <c r="P303">
        <f t="shared" si="22"/>
        <v>25.779839999999997</v>
      </c>
      <c r="Q303">
        <f t="shared" si="23"/>
        <v>1.1636474823857932E-2</v>
      </c>
      <c r="R303">
        <f>(228.1*COS(RAW_GPS__3[[#This Row],[Road Gradient (Radians)]]))</f>
        <v>228.08455694360151</v>
      </c>
      <c r="S303">
        <f t="shared" si="20"/>
        <v>6641.9874261734985</v>
      </c>
      <c r="T303">
        <f t="shared" si="21"/>
        <v>4536.7649709587322</v>
      </c>
      <c r="U303">
        <f t="shared" si="24"/>
        <v>13248.878825519958</v>
      </c>
      <c r="V303">
        <f>(RAW_GPS__3[[#This Row],[Power- Rolling Resistance  (Watts)]]+RAW_GPS__3[[#This Row],[Power- Air Drag (Watts)]]+RAW_GPS__3[[#This Row],[Power-Road Gradient (Watts)]]+RAW_GPS__3[[#This Row],[Power- Inertia (Watts)]])</f>
        <v>24655.71577959579</v>
      </c>
      <c r="X303">
        <f>(IF(RAW_GPS__3[[#This Row],[Total Power (Watts)]]&lt;0,0,RAW_GPS__3[[#This Row],[Total Power (Watts)]]))</f>
        <v>24655.71577959579</v>
      </c>
      <c r="Y303">
        <f>RAW_GPS__3[[#This Row],[Total Power - Without -ve terms (Watts)]]</f>
        <v>24655.71577959579</v>
      </c>
    </row>
    <row r="304" spans="1:25" x14ac:dyDescent="0.3">
      <c r="A304">
        <v>312.11</v>
      </c>
      <c r="B304">
        <v>95.1</v>
      </c>
      <c r="C304">
        <v>40.468811000000002</v>
      </c>
      <c r="D304">
        <v>-3.4351919999999998</v>
      </c>
      <c r="E304">
        <v>588.4</v>
      </c>
      <c r="G304">
        <v>5</v>
      </c>
      <c r="H304">
        <v>258</v>
      </c>
      <c r="I304">
        <v>1.0549999999999999</v>
      </c>
      <c r="J304">
        <v>0</v>
      </c>
      <c r="K304">
        <v>0</v>
      </c>
      <c r="L304">
        <v>0</v>
      </c>
      <c r="N304">
        <f>(RAW_GPS__3[[#This Row],[Altitude (meters)]]-E303)</f>
        <v>0.39999999999997726</v>
      </c>
      <c r="O304">
        <f>(0.2778*RAW_GPS__3[[#This Row],[Speed (kmph)]])</f>
        <v>26.418779999999998</v>
      </c>
      <c r="P304">
        <f t="shared" si="22"/>
        <v>26.807699999999997</v>
      </c>
      <c r="Q304">
        <f t="shared" si="23"/>
        <v>1.491997891613403E-2</v>
      </c>
      <c r="R304">
        <f>(228.1*COS(RAW_GPS__3[[#This Row],[Road Gradient (Radians)]]))</f>
        <v>228.07461228279325</v>
      </c>
      <c r="S304">
        <f t="shared" si="20"/>
        <v>7264.9812343822377</v>
      </c>
      <c r="T304">
        <f t="shared" si="21"/>
        <v>5993.2936962555577</v>
      </c>
      <c r="U304">
        <f t="shared" si="24"/>
        <v>38222.225933472051</v>
      </c>
      <c r="V304">
        <f>(RAW_GPS__3[[#This Row],[Power- Rolling Resistance  (Watts)]]+RAW_GPS__3[[#This Row],[Power- Air Drag (Watts)]]+RAW_GPS__3[[#This Row],[Power-Road Gradient (Watts)]]+RAW_GPS__3[[#This Row],[Power- Inertia (Watts)]])</f>
        <v>51708.575476392638</v>
      </c>
      <c r="X304">
        <f>(IF(RAW_GPS__3[[#This Row],[Total Power (Watts)]]&lt;0,0,RAW_GPS__3[[#This Row],[Total Power (Watts)]]))</f>
        <v>51708.575476392638</v>
      </c>
      <c r="Y304">
        <f>RAW_GPS__3[[#This Row],[Total Power - Without -ve terms (Watts)]]</f>
        <v>51708.575476392638</v>
      </c>
    </row>
    <row r="305" spans="1:25" x14ac:dyDescent="0.3">
      <c r="A305">
        <v>313.07</v>
      </c>
      <c r="B305">
        <v>98.7</v>
      </c>
      <c r="C305">
        <v>40.468761000000001</v>
      </c>
      <c r="D305">
        <v>-3.435508</v>
      </c>
      <c r="E305">
        <v>589.6</v>
      </c>
      <c r="G305">
        <v>5</v>
      </c>
      <c r="H305">
        <v>257.3</v>
      </c>
      <c r="I305">
        <v>1.4059999999999999</v>
      </c>
      <c r="J305">
        <v>0</v>
      </c>
      <c r="K305">
        <v>0</v>
      </c>
      <c r="L305">
        <v>0</v>
      </c>
      <c r="N305">
        <f>(RAW_GPS__3[[#This Row],[Altitude (meters)]]-E304)</f>
        <v>1.2000000000000455</v>
      </c>
      <c r="O305">
        <f>(0.2778*RAW_GPS__3[[#This Row],[Speed (kmph)]])</f>
        <v>27.418859999999999</v>
      </c>
      <c r="P305">
        <f t="shared" si="22"/>
        <v>27.918900000000001</v>
      </c>
      <c r="Q305">
        <f t="shared" si="23"/>
        <v>4.2955197003305794E-2</v>
      </c>
      <c r="R305">
        <f>(228.1*COS(RAW_GPS__3[[#This Row],[Road Gradient (Radians)]]))</f>
        <v>227.88959311795369</v>
      </c>
      <c r="S305">
        <f t="shared" si="20"/>
        <v>8121.6525109301519</v>
      </c>
      <c r="T305">
        <f t="shared" si="21"/>
        <v>17903.265420111158</v>
      </c>
      <c r="U305">
        <f t="shared" si="24"/>
        <v>51003.159526368021</v>
      </c>
      <c r="V305">
        <f>(RAW_GPS__3[[#This Row],[Power- Rolling Resistance  (Watts)]]+RAW_GPS__3[[#This Row],[Power- Air Drag (Watts)]]+RAW_GPS__3[[#This Row],[Power-Road Gradient (Watts)]]+RAW_GPS__3[[#This Row],[Power- Inertia (Watts)]])</f>
        <v>77255.967050527281</v>
      </c>
      <c r="X305">
        <f>(IF(RAW_GPS__3[[#This Row],[Total Power (Watts)]]&lt;0,0,RAW_GPS__3[[#This Row],[Total Power (Watts)]]))</f>
        <v>77255.967050527281</v>
      </c>
      <c r="Y305">
        <f>RAW_GPS__3[[#This Row],[Total Power - Without -ve terms (Watts)]]</f>
        <v>77255.967050527281</v>
      </c>
    </row>
    <row r="306" spans="1:25" x14ac:dyDescent="0.3">
      <c r="A306">
        <v>314.07</v>
      </c>
      <c r="B306">
        <v>101.6</v>
      </c>
      <c r="C306">
        <v>40.468707999999999</v>
      </c>
      <c r="D306">
        <v>-3.4358409999999999</v>
      </c>
      <c r="E306">
        <v>591.20000000000005</v>
      </c>
      <c r="G306">
        <v>5</v>
      </c>
      <c r="H306">
        <v>258</v>
      </c>
      <c r="I306">
        <v>0.70299999999999996</v>
      </c>
      <c r="J306">
        <v>0</v>
      </c>
      <c r="K306">
        <v>0</v>
      </c>
      <c r="L306">
        <v>0</v>
      </c>
      <c r="N306">
        <f>(RAW_GPS__3[[#This Row],[Altitude (meters)]]-E305)</f>
        <v>1.6000000000000227</v>
      </c>
      <c r="O306">
        <f>(0.2778*RAW_GPS__3[[#This Row],[Speed (kmph)]])</f>
        <v>28.224479999999996</v>
      </c>
      <c r="P306">
        <f t="shared" si="22"/>
        <v>28.627289999999995</v>
      </c>
      <c r="Q306">
        <f t="shared" si="23"/>
        <v>5.5832637432317048E-2</v>
      </c>
      <c r="R306">
        <f>(228.1*COS(RAW_GPS__3[[#This Row],[Road Gradient (Radians)]]))</f>
        <v>227.7445661746514</v>
      </c>
      <c r="S306">
        <f t="shared" si="20"/>
        <v>8858.7831285871125</v>
      </c>
      <c r="T306">
        <f t="shared" si="21"/>
        <v>23949.096755765193</v>
      </c>
      <c r="U306">
        <f t="shared" si="24"/>
        <v>42293.062374335866</v>
      </c>
      <c r="V306">
        <f>(RAW_GPS__3[[#This Row],[Power- Rolling Resistance  (Watts)]]+RAW_GPS__3[[#This Row],[Power- Air Drag (Watts)]]+RAW_GPS__3[[#This Row],[Power-Road Gradient (Watts)]]+RAW_GPS__3[[#This Row],[Power- Inertia (Watts)]])</f>
        <v>75328.686824862816</v>
      </c>
      <c r="X306">
        <f>(IF(RAW_GPS__3[[#This Row],[Total Power (Watts)]]&lt;0,0,RAW_GPS__3[[#This Row],[Total Power (Watts)]]))</f>
        <v>75328.686824862816</v>
      </c>
      <c r="Y306">
        <f>RAW_GPS__3[[#This Row],[Total Power - Without -ve terms (Watts)]]</f>
        <v>75328.686824862816</v>
      </c>
    </row>
    <row r="307" spans="1:25" x14ac:dyDescent="0.3">
      <c r="A307">
        <v>315.07</v>
      </c>
      <c r="B307">
        <v>101</v>
      </c>
      <c r="C307">
        <v>40.468662000000002</v>
      </c>
      <c r="D307">
        <v>-3.4361640000000002</v>
      </c>
      <c r="E307">
        <v>592.9</v>
      </c>
      <c r="G307">
        <v>5</v>
      </c>
      <c r="H307">
        <v>258</v>
      </c>
      <c r="I307">
        <v>0.70299999999999996</v>
      </c>
      <c r="J307">
        <v>0</v>
      </c>
      <c r="K307">
        <v>0</v>
      </c>
      <c r="L307">
        <v>0</v>
      </c>
      <c r="N307">
        <f>(RAW_GPS__3[[#This Row],[Altitude (meters)]]-E306)</f>
        <v>1.6999999999999318</v>
      </c>
      <c r="O307">
        <f>(0.2778*RAW_GPS__3[[#This Row],[Speed (kmph)]])</f>
        <v>28.0578</v>
      </c>
      <c r="P307">
        <f t="shared" si="22"/>
        <v>27.974460000000001</v>
      </c>
      <c r="Q307">
        <f t="shared" si="23"/>
        <v>6.0695075017034812E-2</v>
      </c>
      <c r="R307">
        <f>(228.1*COS(RAW_GPS__3[[#This Row],[Road Gradient (Radians)]]))</f>
        <v>227.67998106821295</v>
      </c>
      <c r="S307">
        <f t="shared" si="20"/>
        <v>8702.7612109222591</v>
      </c>
      <c r="T307">
        <f t="shared" si="21"/>
        <v>25878.618690697898</v>
      </c>
      <c r="U307">
        <f t="shared" si="24"/>
        <v>-8698.6138334397892</v>
      </c>
      <c r="V307">
        <f>(RAW_GPS__3[[#This Row],[Power- Rolling Resistance  (Watts)]]+RAW_GPS__3[[#This Row],[Power- Air Drag (Watts)]]+RAW_GPS__3[[#This Row],[Power-Road Gradient (Watts)]]+RAW_GPS__3[[#This Row],[Power- Inertia (Watts)]])</f>
        <v>26110.446049248581</v>
      </c>
      <c r="X307">
        <f>(IF(RAW_GPS__3[[#This Row],[Total Power (Watts)]]&lt;0,0,RAW_GPS__3[[#This Row],[Total Power (Watts)]]))</f>
        <v>26110.446049248581</v>
      </c>
      <c r="Y307">
        <f>RAW_GPS__3[[#This Row],[Total Power - Without -ve terms (Watts)]]</f>
        <v>26110.446049248581</v>
      </c>
    </row>
    <row r="308" spans="1:25" x14ac:dyDescent="0.3">
      <c r="A308">
        <v>316.08</v>
      </c>
      <c r="B308">
        <v>102.8</v>
      </c>
      <c r="C308">
        <v>40.468597000000003</v>
      </c>
      <c r="D308">
        <v>-3.436496</v>
      </c>
      <c r="E308">
        <v>593.5</v>
      </c>
      <c r="G308">
        <v>5</v>
      </c>
      <c r="H308">
        <v>256.60000000000002</v>
      </c>
      <c r="I308">
        <v>1.4059999999999999</v>
      </c>
      <c r="J308">
        <v>0</v>
      </c>
      <c r="K308">
        <v>0</v>
      </c>
      <c r="L308">
        <v>0</v>
      </c>
      <c r="N308">
        <f>(RAW_GPS__3[[#This Row],[Altitude (meters)]]-E307)</f>
        <v>0.60000000000002274</v>
      </c>
      <c r="O308">
        <f>(0.2778*RAW_GPS__3[[#This Row],[Speed (kmph)]])</f>
        <v>28.557839999999999</v>
      </c>
      <c r="P308">
        <f t="shared" si="22"/>
        <v>28.807859999999998</v>
      </c>
      <c r="Q308">
        <f t="shared" si="23"/>
        <v>2.0824638289008671E-2</v>
      </c>
      <c r="R308">
        <f>(228.1*COS(RAW_GPS__3[[#This Row],[Road Gradient (Radians)]]))</f>
        <v>228.05054223028009</v>
      </c>
      <c r="S308">
        <f t="shared" si="20"/>
        <v>9176.3990232193482</v>
      </c>
      <c r="T308">
        <f t="shared" si="21"/>
        <v>9042.1589706236282</v>
      </c>
      <c r="U308">
        <f t="shared" si="24"/>
        <v>26560.915903295918</v>
      </c>
      <c r="V308">
        <f>(RAW_GPS__3[[#This Row],[Power- Rolling Resistance  (Watts)]]+RAW_GPS__3[[#This Row],[Power- Air Drag (Watts)]]+RAW_GPS__3[[#This Row],[Power-Road Gradient (Watts)]]+RAW_GPS__3[[#This Row],[Power- Inertia (Watts)]])</f>
        <v>45007.524439369168</v>
      </c>
      <c r="X308">
        <f>(IF(RAW_GPS__3[[#This Row],[Total Power (Watts)]]&lt;0,0,RAW_GPS__3[[#This Row],[Total Power (Watts)]]))</f>
        <v>45007.524439369168</v>
      </c>
      <c r="Y308">
        <f>RAW_GPS__3[[#This Row],[Total Power - Without -ve terms (Watts)]]</f>
        <v>45007.524439369168</v>
      </c>
    </row>
    <row r="309" spans="1:25" x14ac:dyDescent="0.3">
      <c r="A309">
        <v>317.08</v>
      </c>
      <c r="B309">
        <v>102.4</v>
      </c>
      <c r="C309">
        <v>40.468544000000001</v>
      </c>
      <c r="D309">
        <v>-3.4368340000000002</v>
      </c>
      <c r="E309">
        <v>594.29999999999995</v>
      </c>
      <c r="G309">
        <v>5</v>
      </c>
      <c r="H309">
        <v>257.3</v>
      </c>
      <c r="I309">
        <v>0.70299999999999996</v>
      </c>
      <c r="J309">
        <v>0</v>
      </c>
      <c r="K309">
        <v>0</v>
      </c>
      <c r="L309">
        <v>0</v>
      </c>
      <c r="N309">
        <f>(RAW_GPS__3[[#This Row],[Altitude (meters)]]-E308)</f>
        <v>0.79999999999995453</v>
      </c>
      <c r="O309">
        <f>(0.2778*RAW_GPS__3[[#This Row],[Speed (kmph)]])</f>
        <v>28.446719999999999</v>
      </c>
      <c r="P309">
        <f t="shared" si="22"/>
        <v>28.391159999999999</v>
      </c>
      <c r="Q309">
        <f t="shared" si="23"/>
        <v>2.8170330863291373E-2</v>
      </c>
      <c r="R309">
        <f>(228.1*COS(RAW_GPS__3[[#This Row],[Road Gradient (Radians)]]))</f>
        <v>228.00949960704028</v>
      </c>
      <c r="S309">
        <f t="shared" si="20"/>
        <v>9069.6977839020947</v>
      </c>
      <c r="T309">
        <f t="shared" si="21"/>
        <v>12183.369325896465</v>
      </c>
      <c r="U309">
        <f t="shared" si="24"/>
        <v>-5879.4591191039826</v>
      </c>
      <c r="V309">
        <f>(RAW_GPS__3[[#This Row],[Power- Rolling Resistance  (Watts)]]+RAW_GPS__3[[#This Row],[Power- Air Drag (Watts)]]+RAW_GPS__3[[#This Row],[Power-Road Gradient (Watts)]]+RAW_GPS__3[[#This Row],[Power- Inertia (Watts)]])</f>
        <v>15601.617490301618</v>
      </c>
      <c r="X309">
        <f>(IF(RAW_GPS__3[[#This Row],[Total Power (Watts)]]&lt;0,0,RAW_GPS__3[[#This Row],[Total Power (Watts)]]))</f>
        <v>15601.617490301618</v>
      </c>
      <c r="Y309">
        <f>RAW_GPS__3[[#This Row],[Total Power - Without -ve terms (Watts)]]</f>
        <v>15601.617490301618</v>
      </c>
    </row>
    <row r="310" spans="1:25" x14ac:dyDescent="0.3">
      <c r="A310">
        <v>318.08999999999997</v>
      </c>
      <c r="B310">
        <v>104.1</v>
      </c>
      <c r="C310">
        <v>40.468491</v>
      </c>
      <c r="D310">
        <v>-3.4371580000000002</v>
      </c>
      <c r="E310">
        <v>594.1</v>
      </c>
      <c r="G310">
        <v>5</v>
      </c>
      <c r="H310">
        <v>257</v>
      </c>
      <c r="I310">
        <v>0.35199999999999998</v>
      </c>
      <c r="J310">
        <v>0</v>
      </c>
      <c r="K310">
        <v>0</v>
      </c>
      <c r="L310">
        <v>0</v>
      </c>
      <c r="N310">
        <f>(RAW_GPS__3[[#This Row],[Altitude (meters)]]-E309)</f>
        <v>-0.19999999999993179</v>
      </c>
      <c r="O310">
        <f>(0.2778*RAW_GPS__3[[#This Row],[Speed (kmph)]])</f>
        <v>28.918979999999998</v>
      </c>
      <c r="P310">
        <f t="shared" si="22"/>
        <v>29.155109999999997</v>
      </c>
      <c r="Q310">
        <f t="shared" si="23"/>
        <v>-6.8597533300008328E-3</v>
      </c>
      <c r="R310">
        <f>(228.1*COS(RAW_GPS__3[[#This Row],[Road Gradient (Radians)]]))</f>
        <v>228.09463325963878</v>
      </c>
      <c r="S310">
        <f t="shared" si="20"/>
        <v>9528.9518962495349</v>
      </c>
      <c r="T310">
        <f t="shared" si="21"/>
        <v>-3016.3988712316932</v>
      </c>
      <c r="U310">
        <f t="shared" si="24"/>
        <v>25402.53614032792</v>
      </c>
      <c r="V310">
        <f>(RAW_GPS__3[[#This Row],[Power- Rolling Resistance  (Watts)]]+RAW_GPS__3[[#This Row],[Power- Air Drag (Watts)]]+RAW_GPS__3[[#This Row],[Power-Road Gradient (Watts)]]+RAW_GPS__3[[#This Row],[Power- Inertia (Watts)]])</f>
        <v>32143.183798605402</v>
      </c>
      <c r="X310">
        <f>(IF(RAW_GPS__3[[#This Row],[Total Power (Watts)]]&lt;0,0,RAW_GPS__3[[#This Row],[Total Power (Watts)]]))</f>
        <v>32143.183798605402</v>
      </c>
      <c r="Y310">
        <f>RAW_GPS__3[[#This Row],[Total Power - Without -ve terms (Watts)]]</f>
        <v>32143.183798605402</v>
      </c>
    </row>
    <row r="311" spans="1:25" x14ac:dyDescent="0.3">
      <c r="A311">
        <v>319.08</v>
      </c>
      <c r="B311">
        <v>104.1</v>
      </c>
      <c r="C311">
        <v>40.468432999999997</v>
      </c>
      <c r="D311">
        <v>-3.4374920000000002</v>
      </c>
      <c r="E311">
        <v>593.9</v>
      </c>
      <c r="G311">
        <v>5</v>
      </c>
      <c r="H311">
        <v>256.60000000000002</v>
      </c>
      <c r="I311">
        <v>0.70299999999999996</v>
      </c>
      <c r="J311">
        <v>0</v>
      </c>
      <c r="K311">
        <v>0</v>
      </c>
      <c r="L311">
        <v>0</v>
      </c>
      <c r="N311">
        <f>(RAW_GPS__3[[#This Row],[Altitude (meters)]]-E310)</f>
        <v>-0.20000000000004547</v>
      </c>
      <c r="O311">
        <f>(0.2778*RAW_GPS__3[[#This Row],[Speed (kmph)]])</f>
        <v>28.918979999999998</v>
      </c>
      <c r="P311">
        <f t="shared" si="22"/>
        <v>28.918979999999998</v>
      </c>
      <c r="Q311">
        <f t="shared" si="23"/>
        <v>-6.915762985809564E-3</v>
      </c>
      <c r="R311">
        <f>(228.1*COS(RAW_GPS__3[[#This Row],[Road Gradient (Radians)]]))</f>
        <v>228.09454526369677</v>
      </c>
      <c r="S311">
        <f t="shared" si="20"/>
        <v>9528.9518962495349</v>
      </c>
      <c r="T311">
        <f t="shared" si="21"/>
        <v>-3041.0272757632001</v>
      </c>
      <c r="U311">
        <f t="shared" si="24"/>
        <v>0</v>
      </c>
      <c r="V311">
        <f>(RAW_GPS__3[[#This Row],[Power- Rolling Resistance  (Watts)]]+RAW_GPS__3[[#This Row],[Power- Air Drag (Watts)]]+RAW_GPS__3[[#This Row],[Power-Road Gradient (Watts)]]+RAW_GPS__3[[#This Row],[Power- Inertia (Watts)]])</f>
        <v>6716.0191657500318</v>
      </c>
      <c r="X311">
        <f>(IF(RAW_GPS__3[[#This Row],[Total Power (Watts)]]&lt;0,0,RAW_GPS__3[[#This Row],[Total Power (Watts)]]))</f>
        <v>6716.0191657500318</v>
      </c>
      <c r="Y311">
        <f>RAW_GPS__3[[#This Row],[Total Power - Without -ve terms (Watts)]]</f>
        <v>6716.0191657500318</v>
      </c>
    </row>
    <row r="312" spans="1:25" x14ac:dyDescent="0.3">
      <c r="A312">
        <v>320.08</v>
      </c>
      <c r="B312">
        <v>99.3</v>
      </c>
      <c r="C312">
        <v>40.468380000000003</v>
      </c>
      <c r="D312">
        <v>-3.4378120000000001</v>
      </c>
      <c r="E312">
        <v>591.29999999999995</v>
      </c>
      <c r="G312">
        <v>5</v>
      </c>
      <c r="H312">
        <v>257.3</v>
      </c>
      <c r="I312">
        <v>0.70299999999999996</v>
      </c>
      <c r="J312">
        <v>0</v>
      </c>
      <c r="K312">
        <v>0</v>
      </c>
      <c r="L312">
        <v>0</v>
      </c>
      <c r="N312">
        <f>(RAW_GPS__3[[#This Row],[Altitude (meters)]]-E311)</f>
        <v>-2.6000000000000227</v>
      </c>
      <c r="O312">
        <f>(0.2778*RAW_GPS__3[[#This Row],[Speed (kmph)]])</f>
        <v>27.585539999999998</v>
      </c>
      <c r="P312">
        <f t="shared" si="22"/>
        <v>26.918819999999997</v>
      </c>
      <c r="Q312">
        <f t="shared" si="23"/>
        <v>-9.6288018233697065E-2</v>
      </c>
      <c r="R312">
        <f>(228.1*COS(RAW_GPS__3[[#This Row],[Road Gradient (Radians)]]))</f>
        <v>227.04341554274751</v>
      </c>
      <c r="S312">
        <f t="shared" si="20"/>
        <v>8270.6699754186393</v>
      </c>
      <c r="T312">
        <f t="shared" si="21"/>
        <v>-40325.814794219579</v>
      </c>
      <c r="U312">
        <f t="shared" si="24"/>
        <v>-68417.612171135974</v>
      </c>
      <c r="V312">
        <f>(RAW_GPS__3[[#This Row],[Power- Rolling Resistance  (Watts)]]+RAW_GPS__3[[#This Row],[Power- Air Drag (Watts)]]+RAW_GPS__3[[#This Row],[Power-Road Gradient (Watts)]]+RAW_GPS__3[[#This Row],[Power- Inertia (Watts)]])</f>
        <v>-100245.71357439416</v>
      </c>
      <c r="X312">
        <f>(IF(RAW_GPS__3[[#This Row],[Total Power (Watts)]]&lt;0,0,RAW_GPS__3[[#This Row],[Total Power (Watts)]]))</f>
        <v>0</v>
      </c>
      <c r="Y312">
        <f>RAW_GPS__3[[#This Row],[Total Power - Without -ve terms (Watts)]]</f>
        <v>0</v>
      </c>
    </row>
    <row r="313" spans="1:25" x14ac:dyDescent="0.3">
      <c r="A313">
        <v>321.08</v>
      </c>
      <c r="B313">
        <v>98.7</v>
      </c>
      <c r="C313">
        <v>40.468330000000002</v>
      </c>
      <c r="D313">
        <v>-3.4381270000000002</v>
      </c>
      <c r="E313">
        <v>587.9</v>
      </c>
      <c r="G313">
        <v>5</v>
      </c>
      <c r="H313">
        <v>257.7</v>
      </c>
      <c r="I313">
        <v>1.0549999999999999</v>
      </c>
      <c r="J313">
        <v>0</v>
      </c>
      <c r="K313">
        <v>0</v>
      </c>
      <c r="L313">
        <v>0</v>
      </c>
      <c r="N313">
        <f>(RAW_GPS__3[[#This Row],[Altitude (meters)]]-E312)</f>
        <v>-3.3999999999999773</v>
      </c>
      <c r="O313">
        <f>(0.2778*RAW_GPS__3[[#This Row],[Speed (kmph)]])</f>
        <v>27.418859999999999</v>
      </c>
      <c r="P313">
        <f t="shared" si="22"/>
        <v>27.335519999999999</v>
      </c>
      <c r="Q313">
        <f t="shared" si="23"/>
        <v>-0.12374477550556953</v>
      </c>
      <c r="R313">
        <f>(228.1*COS(RAW_GPS__3[[#This Row],[Road Gradient (Radians)]]))</f>
        <v>226.35580605096587</v>
      </c>
      <c r="S313">
        <f t="shared" si="20"/>
        <v>8121.6525109301519</v>
      </c>
      <c r="T313">
        <f t="shared" si="21"/>
        <v>-51459.792446140716</v>
      </c>
      <c r="U313">
        <f t="shared" si="24"/>
        <v>-8500.5265877279744</v>
      </c>
      <c r="V313">
        <f>(RAW_GPS__3[[#This Row],[Power- Rolling Resistance  (Watts)]]+RAW_GPS__3[[#This Row],[Power- Air Drag (Watts)]]+RAW_GPS__3[[#This Row],[Power-Road Gradient (Watts)]]+RAW_GPS__3[[#This Row],[Power- Inertia (Watts)]])</f>
        <v>-51612.310716887572</v>
      </c>
      <c r="X313">
        <f>(IF(RAW_GPS__3[[#This Row],[Total Power (Watts)]]&lt;0,0,RAW_GPS__3[[#This Row],[Total Power (Watts)]]))</f>
        <v>0</v>
      </c>
      <c r="Y313">
        <f>RAW_GPS__3[[#This Row],[Total Power - Without -ve terms (Watts)]]</f>
        <v>0</v>
      </c>
    </row>
    <row r="314" spans="1:25" x14ac:dyDescent="0.3">
      <c r="A314">
        <v>322.14</v>
      </c>
      <c r="B314">
        <v>97.5</v>
      </c>
      <c r="C314">
        <v>40.468273000000003</v>
      </c>
      <c r="D314">
        <v>-3.4384320000000002</v>
      </c>
      <c r="E314">
        <v>586.9</v>
      </c>
      <c r="G314">
        <v>5</v>
      </c>
      <c r="H314">
        <v>256.60000000000002</v>
      </c>
      <c r="I314">
        <v>1.0549999999999999</v>
      </c>
      <c r="J314">
        <v>0</v>
      </c>
      <c r="K314">
        <v>0</v>
      </c>
      <c r="L314">
        <v>0</v>
      </c>
      <c r="N314">
        <f>(RAW_GPS__3[[#This Row],[Altitude (meters)]]-E313)</f>
        <v>-1</v>
      </c>
      <c r="O314">
        <f>(0.2778*RAW_GPS__3[[#This Row],[Speed (kmph)]])</f>
        <v>27.0855</v>
      </c>
      <c r="P314">
        <f t="shared" si="22"/>
        <v>26.91882</v>
      </c>
      <c r="Q314">
        <f t="shared" si="23"/>
        <v>-3.7131656258272722E-2</v>
      </c>
      <c r="R314">
        <f>(228.1*COS(RAW_GPS__3[[#This Row],[Road Gradient (Radians)]]))</f>
        <v>227.94277050019568</v>
      </c>
      <c r="S314">
        <f t="shared" si="20"/>
        <v>7829.0090145788909</v>
      </c>
      <c r="T314">
        <f t="shared" si="21"/>
        <v>-15289.10564147814</v>
      </c>
      <c r="U314">
        <f t="shared" si="24"/>
        <v>-16794.35344079995</v>
      </c>
      <c r="V314">
        <f>(RAW_GPS__3[[#This Row],[Power- Rolling Resistance  (Watts)]]+RAW_GPS__3[[#This Row],[Power- Air Drag (Watts)]]+RAW_GPS__3[[#This Row],[Power-Road Gradient (Watts)]]+RAW_GPS__3[[#This Row],[Power- Inertia (Watts)]])</f>
        <v>-24026.507297199005</v>
      </c>
      <c r="X314">
        <f>(IF(RAW_GPS__3[[#This Row],[Total Power (Watts)]]&lt;0,0,RAW_GPS__3[[#This Row],[Total Power (Watts)]]))</f>
        <v>0</v>
      </c>
      <c r="Y314">
        <f>RAW_GPS__3[[#This Row],[Total Power - Without -ve terms (Watts)]]</f>
        <v>0</v>
      </c>
    </row>
    <row r="315" spans="1:25" x14ac:dyDescent="0.3">
      <c r="A315">
        <v>323.08</v>
      </c>
      <c r="B315">
        <v>97.6</v>
      </c>
      <c r="C315">
        <v>40.468212000000001</v>
      </c>
      <c r="D315">
        <v>-3.4387439999999998</v>
      </c>
      <c r="E315">
        <v>587.29999999999995</v>
      </c>
      <c r="G315">
        <v>5</v>
      </c>
      <c r="H315">
        <v>256.3</v>
      </c>
      <c r="I315">
        <v>1.4059999999999999</v>
      </c>
      <c r="J315">
        <v>0</v>
      </c>
      <c r="K315">
        <v>0</v>
      </c>
      <c r="L315">
        <v>0</v>
      </c>
      <c r="N315">
        <f>(RAW_GPS__3[[#This Row],[Altitude (meters)]]-E314)</f>
        <v>0.39999999999997726</v>
      </c>
      <c r="O315">
        <f>(0.2778*RAW_GPS__3[[#This Row],[Speed (kmph)]])</f>
        <v>27.113279999999996</v>
      </c>
      <c r="P315">
        <f t="shared" si="22"/>
        <v>27.127169999999992</v>
      </c>
      <c r="Q315">
        <f t="shared" si="23"/>
        <v>1.4744295615040308E-2</v>
      </c>
      <c r="R315">
        <f>(228.1*COS(RAW_GPS__3[[#This Row],[Road Gradient (Radians)]]))</f>
        <v>228.07520663459053</v>
      </c>
      <c r="S315">
        <f t="shared" si="20"/>
        <v>7853.1229884639024</v>
      </c>
      <c r="T315">
        <f t="shared" si="21"/>
        <v>6078.4249471066341</v>
      </c>
      <c r="U315">
        <f t="shared" si="24"/>
        <v>1400.9648682238164</v>
      </c>
      <c r="V315">
        <f>(RAW_GPS__3[[#This Row],[Power- Rolling Resistance  (Watts)]]+RAW_GPS__3[[#This Row],[Power- Air Drag (Watts)]]+RAW_GPS__3[[#This Row],[Power-Road Gradient (Watts)]]+RAW_GPS__3[[#This Row],[Power- Inertia (Watts)]])</f>
        <v>15560.588010428944</v>
      </c>
      <c r="X315">
        <f>(IF(RAW_GPS__3[[#This Row],[Total Power (Watts)]]&lt;0,0,RAW_GPS__3[[#This Row],[Total Power (Watts)]]))</f>
        <v>15560.588010428944</v>
      </c>
      <c r="Y315">
        <f>RAW_GPS__3[[#This Row],[Total Power - Without -ve terms (Watts)]]</f>
        <v>15560.588010428944</v>
      </c>
    </row>
    <row r="316" spans="1:25" x14ac:dyDescent="0.3">
      <c r="A316">
        <v>324.07</v>
      </c>
      <c r="B316">
        <v>99.5</v>
      </c>
      <c r="C316">
        <v>40.468155000000003</v>
      </c>
      <c r="D316">
        <v>-3.4390540000000001</v>
      </c>
      <c r="E316">
        <v>588.79999999999995</v>
      </c>
      <c r="G316">
        <v>5</v>
      </c>
      <c r="H316">
        <v>256.60000000000002</v>
      </c>
      <c r="I316">
        <v>0.35199999999999998</v>
      </c>
      <c r="J316">
        <v>0</v>
      </c>
      <c r="K316">
        <v>0</v>
      </c>
      <c r="L316">
        <v>0</v>
      </c>
      <c r="N316">
        <f>(RAW_GPS__3[[#This Row],[Altitude (meters)]]-E315)</f>
        <v>1.5</v>
      </c>
      <c r="O316">
        <f>(0.2778*RAW_GPS__3[[#This Row],[Speed (kmph)]])</f>
        <v>27.641099999999998</v>
      </c>
      <c r="P316">
        <f t="shared" si="22"/>
        <v>27.905009999999997</v>
      </c>
      <c r="Q316">
        <f t="shared" si="23"/>
        <v>5.3702104556656215E-2</v>
      </c>
      <c r="R316">
        <f>(228.1*COS(RAW_GPS__3[[#This Row],[Road Gradient (Radians)]]))</f>
        <v>227.77116841463027</v>
      </c>
      <c r="S316">
        <f t="shared" si="20"/>
        <v>8320.7445319417238</v>
      </c>
      <c r="T316">
        <f t="shared" si="21"/>
        <v>22559.972640579148</v>
      </c>
      <c r="U316">
        <f t="shared" si="24"/>
        <v>27136.517247720098</v>
      </c>
      <c r="V316">
        <f>(RAW_GPS__3[[#This Row],[Power- Rolling Resistance  (Watts)]]+RAW_GPS__3[[#This Row],[Power- Air Drag (Watts)]]+RAW_GPS__3[[#This Row],[Power-Road Gradient (Watts)]]+RAW_GPS__3[[#This Row],[Power- Inertia (Watts)]])</f>
        <v>58245.0055886556</v>
      </c>
      <c r="X316">
        <f>(IF(RAW_GPS__3[[#This Row],[Total Power (Watts)]]&lt;0,0,RAW_GPS__3[[#This Row],[Total Power (Watts)]]))</f>
        <v>58245.0055886556</v>
      </c>
      <c r="Y316">
        <f>RAW_GPS__3[[#This Row],[Total Power - Without -ve terms (Watts)]]</f>
        <v>58245.0055886556</v>
      </c>
    </row>
    <row r="317" spans="1:25" x14ac:dyDescent="0.3">
      <c r="A317">
        <v>325.08</v>
      </c>
      <c r="B317">
        <v>101</v>
      </c>
      <c r="C317">
        <v>40.468102000000002</v>
      </c>
      <c r="D317">
        <v>-3.4393729999999998</v>
      </c>
      <c r="E317">
        <v>586.79999999999995</v>
      </c>
      <c r="G317">
        <v>5</v>
      </c>
      <c r="H317">
        <v>257</v>
      </c>
      <c r="I317">
        <v>0.70299999999999996</v>
      </c>
      <c r="J317">
        <v>1</v>
      </c>
      <c r="K317">
        <v>0</v>
      </c>
      <c r="L317">
        <v>0</v>
      </c>
      <c r="N317">
        <f>(RAW_GPS__3[[#This Row],[Altitude (meters)]]-E316)</f>
        <v>-2</v>
      </c>
      <c r="O317">
        <f>(0.2778*RAW_GPS__3[[#This Row],[Speed (kmph)]])</f>
        <v>28.0578</v>
      </c>
      <c r="P317">
        <f t="shared" si="22"/>
        <v>28.266150000000003</v>
      </c>
      <c r="Q317">
        <f t="shared" si="23"/>
        <v>-7.0638285769197021E-2</v>
      </c>
      <c r="R317">
        <f>(228.1*COS(RAW_GPS__3[[#This Row],[Road Gradient (Radians)]]))</f>
        <v>227.53115361944381</v>
      </c>
      <c r="S317">
        <f t="shared" si="20"/>
        <v>8702.7612109222591</v>
      </c>
      <c r="T317">
        <f t="shared" si="21"/>
        <v>-30111.558949631402</v>
      </c>
      <c r="U317">
        <f t="shared" si="24"/>
        <v>21746.534583600122</v>
      </c>
      <c r="V317">
        <f>(RAW_GPS__3[[#This Row],[Power- Rolling Resistance  (Watts)]]+RAW_GPS__3[[#This Row],[Power- Air Drag (Watts)]]+RAW_GPS__3[[#This Row],[Power-Road Gradient (Watts)]]+RAW_GPS__3[[#This Row],[Power- Inertia (Watts)]])</f>
        <v>565.26799851042233</v>
      </c>
      <c r="X317">
        <f>(IF(RAW_GPS__3[[#This Row],[Total Power (Watts)]]&lt;0,0,RAW_GPS__3[[#This Row],[Total Power (Watts)]]))</f>
        <v>565.26799851042233</v>
      </c>
      <c r="Y317">
        <f>RAW_GPS__3[[#This Row],[Total Power - Without -ve terms (Watts)]]</f>
        <v>565.26799851042233</v>
      </c>
    </row>
    <row r="318" spans="1:25" x14ac:dyDescent="0.3">
      <c r="A318">
        <v>326.08999999999997</v>
      </c>
      <c r="B318">
        <v>101</v>
      </c>
      <c r="C318">
        <v>40.468043999999999</v>
      </c>
      <c r="D318">
        <v>-3.4396949999999999</v>
      </c>
      <c r="E318">
        <v>586.29999999999995</v>
      </c>
      <c r="G318">
        <v>5</v>
      </c>
      <c r="H318">
        <v>257</v>
      </c>
      <c r="I318">
        <v>0.35199999999999998</v>
      </c>
      <c r="J318">
        <v>0</v>
      </c>
      <c r="K318">
        <v>0</v>
      </c>
      <c r="L318">
        <v>0</v>
      </c>
      <c r="N318">
        <f>(RAW_GPS__3[[#This Row],[Altitude (meters)]]-E317)</f>
        <v>-0.5</v>
      </c>
      <c r="O318">
        <f>(0.2778*RAW_GPS__3[[#This Row],[Speed (kmph)]])</f>
        <v>28.0578</v>
      </c>
      <c r="P318">
        <f t="shared" si="22"/>
        <v>28.0578</v>
      </c>
      <c r="Q318">
        <f t="shared" si="23"/>
        <v>-1.7818470534558886E-2</v>
      </c>
      <c r="R318">
        <f>(228.1*COS(RAW_GPS__3[[#This Row],[Road Gradient (Radians)]]))</f>
        <v>228.06379032345217</v>
      </c>
      <c r="S318">
        <f t="shared" si="20"/>
        <v>8702.7612109222591</v>
      </c>
      <c r="T318">
        <f t="shared" si="21"/>
        <v>-7601.5431033828399</v>
      </c>
      <c r="U318">
        <f t="shared" si="24"/>
        <v>0</v>
      </c>
      <c r="V318">
        <f>(RAW_GPS__3[[#This Row],[Power- Rolling Resistance  (Watts)]]+RAW_GPS__3[[#This Row],[Power- Air Drag (Watts)]]+RAW_GPS__3[[#This Row],[Power-Road Gradient (Watts)]]+RAW_GPS__3[[#This Row],[Power- Inertia (Watts)]])</f>
        <v>1329.281897862872</v>
      </c>
      <c r="X318">
        <f>(IF(RAW_GPS__3[[#This Row],[Total Power (Watts)]]&lt;0,0,RAW_GPS__3[[#This Row],[Total Power (Watts)]]))</f>
        <v>1329.281897862872</v>
      </c>
      <c r="Y318">
        <f>RAW_GPS__3[[#This Row],[Total Power - Without -ve terms (Watts)]]</f>
        <v>1329.281897862872</v>
      </c>
    </row>
    <row r="319" spans="1:25" x14ac:dyDescent="0.3">
      <c r="A319">
        <v>327.06</v>
      </c>
      <c r="B319">
        <v>105.2</v>
      </c>
      <c r="C319">
        <v>40.467972000000003</v>
      </c>
      <c r="D319">
        <v>-3.4400230000000001</v>
      </c>
      <c r="E319">
        <v>586</v>
      </c>
      <c r="G319">
        <v>5</v>
      </c>
      <c r="H319">
        <v>253.5</v>
      </c>
      <c r="I319">
        <v>3.516</v>
      </c>
      <c r="J319">
        <v>0</v>
      </c>
      <c r="K319">
        <v>0</v>
      </c>
      <c r="L319">
        <v>0</v>
      </c>
      <c r="N319">
        <f>(RAW_GPS__3[[#This Row],[Altitude (meters)]]-E318)</f>
        <v>-0.29999999999995453</v>
      </c>
      <c r="O319">
        <f>(0.2778*RAW_GPS__3[[#This Row],[Speed (kmph)]])</f>
        <v>29.22456</v>
      </c>
      <c r="P319">
        <f t="shared" si="22"/>
        <v>29.807940000000002</v>
      </c>
      <c r="Q319">
        <f t="shared" si="23"/>
        <v>-1.0064092699306814E-2</v>
      </c>
      <c r="R319">
        <f>(228.1*COS(RAW_GPS__3[[#This Row],[Road Gradient (Radians)]]))</f>
        <v>228.08844843355129</v>
      </c>
      <c r="S319">
        <f t="shared" si="20"/>
        <v>9834.2255676908753</v>
      </c>
      <c r="T319">
        <f t="shared" si="21"/>
        <v>-4472.1461078171296</v>
      </c>
      <c r="U319">
        <f t="shared" si="24"/>
        <v>63422.368583616008</v>
      </c>
      <c r="V319">
        <f>(RAW_GPS__3[[#This Row],[Power- Rolling Resistance  (Watts)]]+RAW_GPS__3[[#This Row],[Power- Air Drag (Watts)]]+RAW_GPS__3[[#This Row],[Power-Road Gradient (Watts)]]+RAW_GPS__3[[#This Row],[Power- Inertia (Watts)]])</f>
        <v>69012.536491923311</v>
      </c>
      <c r="X319">
        <f>(IF(RAW_GPS__3[[#This Row],[Total Power (Watts)]]&lt;0,0,RAW_GPS__3[[#This Row],[Total Power (Watts)]]))</f>
        <v>69012.536491923311</v>
      </c>
      <c r="Y319">
        <f>RAW_GPS__3[[#This Row],[Total Power - Without -ve terms (Watts)]]</f>
        <v>69012.536491923311</v>
      </c>
    </row>
    <row r="320" spans="1:25" x14ac:dyDescent="0.3">
      <c r="A320">
        <v>328.06</v>
      </c>
      <c r="B320">
        <v>110.2</v>
      </c>
      <c r="C320">
        <v>40.467903</v>
      </c>
      <c r="D320">
        <v>-3.4403779999999999</v>
      </c>
      <c r="E320">
        <v>587.20000000000005</v>
      </c>
      <c r="G320">
        <v>5</v>
      </c>
      <c r="H320">
        <v>255.9</v>
      </c>
      <c r="I320">
        <v>2.4609999999999999</v>
      </c>
      <c r="J320">
        <v>0</v>
      </c>
      <c r="K320">
        <v>0</v>
      </c>
      <c r="L320">
        <v>0</v>
      </c>
      <c r="N320">
        <f>(RAW_GPS__3[[#This Row],[Altitude (meters)]]-E319)</f>
        <v>1.2000000000000455</v>
      </c>
      <c r="O320">
        <f>(0.2778*RAW_GPS__3[[#This Row],[Speed (kmph)]])</f>
        <v>30.61356</v>
      </c>
      <c r="P320">
        <f t="shared" si="22"/>
        <v>31.308059999999998</v>
      </c>
      <c r="Q320">
        <f t="shared" si="23"/>
        <v>3.831003514859066E-2</v>
      </c>
      <c r="R320">
        <f>(228.1*COS(RAW_GPS__3[[#This Row],[Road Gradient (Radians)]]))</f>
        <v>227.93263398583426</v>
      </c>
      <c r="S320">
        <f t="shared" si="20"/>
        <v>11304.145258714583</v>
      </c>
      <c r="T320">
        <f t="shared" si="21"/>
        <v>17828.748308966671</v>
      </c>
      <c r="U320">
        <f t="shared" si="24"/>
        <v>79091.356802399954</v>
      </c>
      <c r="V320">
        <f>(RAW_GPS__3[[#This Row],[Power- Rolling Resistance  (Watts)]]+RAW_GPS__3[[#This Row],[Power- Air Drag (Watts)]]+RAW_GPS__3[[#This Row],[Power-Road Gradient (Watts)]]+RAW_GPS__3[[#This Row],[Power- Inertia (Watts)]])</f>
        <v>108452.18300406705</v>
      </c>
      <c r="X320">
        <f>(IF(RAW_GPS__3[[#This Row],[Total Power (Watts)]]&lt;0,0,RAW_GPS__3[[#This Row],[Total Power (Watts)]]))</f>
        <v>108452.18300406705</v>
      </c>
      <c r="Y320">
        <f>RAW_GPS__3[[#This Row],[Total Power - Without -ve terms (Watts)]]</f>
        <v>108452.18300406705</v>
      </c>
    </row>
    <row r="321" spans="1:25" x14ac:dyDescent="0.3">
      <c r="A321">
        <v>329.08</v>
      </c>
      <c r="B321">
        <v>113.2</v>
      </c>
      <c r="C321">
        <v>40.467838</v>
      </c>
      <c r="D321">
        <v>-3.4407429999999999</v>
      </c>
      <c r="E321">
        <v>588.4</v>
      </c>
      <c r="G321">
        <v>5</v>
      </c>
      <c r="H321">
        <v>258.39999999999998</v>
      </c>
      <c r="I321">
        <v>4.9219999999999997</v>
      </c>
      <c r="J321">
        <v>0</v>
      </c>
      <c r="K321">
        <v>0</v>
      </c>
      <c r="L321">
        <v>0</v>
      </c>
      <c r="N321">
        <f>(RAW_GPS__3[[#This Row],[Altitude (meters)]]-E320)</f>
        <v>1.1999999999999318</v>
      </c>
      <c r="O321">
        <f>(0.2778*RAW_GPS__3[[#This Row],[Speed (kmph)]])</f>
        <v>31.446960000000001</v>
      </c>
      <c r="P321">
        <f t="shared" si="22"/>
        <v>31.863660000000003</v>
      </c>
      <c r="Q321">
        <f t="shared" si="23"/>
        <v>3.7642667486567229E-2</v>
      </c>
      <c r="R321">
        <f>(228.1*COS(RAW_GPS__3[[#This Row],[Road Gradient (Radians)]]))</f>
        <v>227.93841360572532</v>
      </c>
      <c r="S321">
        <f t="shared" si="20"/>
        <v>12252.712029554046</v>
      </c>
      <c r="T321">
        <f t="shared" si="21"/>
        <v>17995.221498524927</v>
      </c>
      <c r="U321">
        <f t="shared" si="24"/>
        <v>48746.687423040057</v>
      </c>
      <c r="V321">
        <f>(RAW_GPS__3[[#This Row],[Power- Rolling Resistance  (Watts)]]+RAW_GPS__3[[#This Row],[Power- Air Drag (Watts)]]+RAW_GPS__3[[#This Row],[Power-Road Gradient (Watts)]]+RAW_GPS__3[[#This Row],[Power- Inertia (Watts)]])</f>
        <v>79222.559364724759</v>
      </c>
      <c r="X321">
        <f>(IF(RAW_GPS__3[[#This Row],[Total Power (Watts)]]&lt;0,0,RAW_GPS__3[[#This Row],[Total Power (Watts)]]))</f>
        <v>79222.559364724759</v>
      </c>
      <c r="Y321">
        <f>RAW_GPS__3[[#This Row],[Total Power - Without -ve terms (Watts)]]</f>
        <v>79222.559364724759</v>
      </c>
    </row>
    <row r="322" spans="1:25" x14ac:dyDescent="0.3">
      <c r="A322">
        <v>330.07</v>
      </c>
      <c r="B322">
        <v>114.7</v>
      </c>
      <c r="C322">
        <v>40.467784999999999</v>
      </c>
      <c r="D322">
        <v>-3.4411070000000001</v>
      </c>
      <c r="E322">
        <v>589.5</v>
      </c>
      <c r="G322">
        <v>5</v>
      </c>
      <c r="H322">
        <v>259.8</v>
      </c>
      <c r="I322">
        <v>3.867</v>
      </c>
      <c r="J322">
        <v>0</v>
      </c>
      <c r="K322">
        <v>0</v>
      </c>
      <c r="L322">
        <v>0</v>
      </c>
      <c r="N322">
        <f>(RAW_GPS__3[[#This Row],[Altitude (meters)]]-E321)</f>
        <v>1.1000000000000227</v>
      </c>
      <c r="O322">
        <f>(0.2778*RAW_GPS__3[[#This Row],[Speed (kmph)]])</f>
        <v>31.863659999999999</v>
      </c>
      <c r="P322">
        <f t="shared" si="22"/>
        <v>32.072009999999999</v>
      </c>
      <c r="Q322">
        <f t="shared" si="23"/>
        <v>3.4284380036100168E-2</v>
      </c>
      <c r="R322">
        <f>(228.1*COS(RAW_GPS__3[[#This Row],[Road Gradient (Radians)]]))</f>
        <v>227.96595662614504</v>
      </c>
      <c r="S322">
        <f t="shared" ref="S322:S385" si="25">(0.394*O322*O322*O322)</f>
        <v>12746.272523378539</v>
      </c>
      <c r="T322">
        <f t="shared" ref="T322:T385" si="26">(15205.5*O322*SIN(Q322))</f>
        <v>16607.627007386625</v>
      </c>
      <c r="U322">
        <f t="shared" si="24"/>
        <v>24696.312046919924</v>
      </c>
      <c r="V322">
        <f>(RAW_GPS__3[[#This Row],[Power- Rolling Resistance  (Watts)]]+RAW_GPS__3[[#This Row],[Power- Air Drag (Watts)]]+RAW_GPS__3[[#This Row],[Power-Road Gradient (Watts)]]+RAW_GPS__3[[#This Row],[Power- Inertia (Watts)]])</f>
        <v>54278.177534311239</v>
      </c>
      <c r="X322">
        <f>(IF(RAW_GPS__3[[#This Row],[Total Power (Watts)]]&lt;0,0,RAW_GPS__3[[#This Row],[Total Power (Watts)]]))</f>
        <v>54278.177534311239</v>
      </c>
      <c r="Y322">
        <f>RAW_GPS__3[[#This Row],[Total Power - Without -ve terms (Watts)]]</f>
        <v>54278.177534311239</v>
      </c>
    </row>
    <row r="323" spans="1:25" x14ac:dyDescent="0.3">
      <c r="A323">
        <v>331.06</v>
      </c>
      <c r="B323">
        <v>117.6</v>
      </c>
      <c r="C323">
        <v>40.467728000000001</v>
      </c>
      <c r="D323">
        <v>-3.441484</v>
      </c>
      <c r="E323">
        <v>589.4</v>
      </c>
      <c r="G323">
        <v>5</v>
      </c>
      <c r="H323">
        <v>260.89999999999998</v>
      </c>
      <c r="I323">
        <v>2.4609999999999999</v>
      </c>
      <c r="J323">
        <v>0</v>
      </c>
      <c r="K323">
        <v>0</v>
      </c>
      <c r="L323">
        <v>0</v>
      </c>
      <c r="N323">
        <f>(RAW_GPS__3[[#This Row],[Altitude (meters)]]-E322)</f>
        <v>-0.10000000000002274</v>
      </c>
      <c r="O323">
        <f>(0.2778*RAW_GPS__3[[#This Row],[Speed (kmph)]])</f>
        <v>32.669280000000001</v>
      </c>
      <c r="P323">
        <f t="shared" si="22"/>
        <v>33.072090000000003</v>
      </c>
      <c r="Q323">
        <f t="shared" si="23"/>
        <v>-3.023688410482984E-3</v>
      </c>
      <c r="R323">
        <f>(228.1*COS(RAW_GPS__3[[#This Row],[Road Gradient (Radians)]]))</f>
        <v>228.09895727681703</v>
      </c>
      <c r="S323">
        <f t="shared" si="25"/>
        <v>13737.727934653301</v>
      </c>
      <c r="T323">
        <f t="shared" si="26"/>
        <v>-1502.0232051052838</v>
      </c>
      <c r="U323">
        <f t="shared" si="24"/>
        <v>48953.387157696066</v>
      </c>
      <c r="V323">
        <f>(RAW_GPS__3[[#This Row],[Power- Rolling Resistance  (Watts)]]+RAW_GPS__3[[#This Row],[Power- Air Drag (Watts)]]+RAW_GPS__3[[#This Row],[Power-Road Gradient (Watts)]]+RAW_GPS__3[[#This Row],[Power- Inertia (Watts)]])</f>
        <v>61417.190844520897</v>
      </c>
      <c r="X323">
        <f>(IF(RAW_GPS__3[[#This Row],[Total Power (Watts)]]&lt;0,0,RAW_GPS__3[[#This Row],[Total Power (Watts)]]))</f>
        <v>61417.190844520897</v>
      </c>
      <c r="Y323">
        <f>RAW_GPS__3[[#This Row],[Total Power - Without -ve terms (Watts)]]</f>
        <v>61417.190844520897</v>
      </c>
    </row>
    <row r="324" spans="1:25" x14ac:dyDescent="0.3">
      <c r="A324">
        <v>332.08</v>
      </c>
      <c r="B324">
        <v>120.1</v>
      </c>
      <c r="C324">
        <v>40.467686</v>
      </c>
      <c r="D324">
        <v>-3.4418760000000002</v>
      </c>
      <c r="E324">
        <v>587.70000000000005</v>
      </c>
      <c r="G324">
        <v>5</v>
      </c>
      <c r="H324">
        <v>262.60000000000002</v>
      </c>
      <c r="I324">
        <v>2.8119999999999998</v>
      </c>
      <c r="J324">
        <v>2</v>
      </c>
      <c r="K324">
        <v>0</v>
      </c>
      <c r="L324">
        <v>0</v>
      </c>
      <c r="N324">
        <f>(RAW_GPS__3[[#This Row],[Altitude (meters)]]-E323)</f>
        <v>-1.6999999999999318</v>
      </c>
      <c r="O324">
        <f>(0.2778*RAW_GPS__3[[#This Row],[Speed (kmph)]])</f>
        <v>33.363779999999998</v>
      </c>
      <c r="P324">
        <f t="shared" ref="P324:P387" si="27">(O324+(0.5*(O324-O323)))</f>
        <v>33.711029999999994</v>
      </c>
      <c r="Q324">
        <f t="shared" ref="Q324:Q387" si="28">(ATAN(N324/P324))</f>
        <v>-5.0385916324796491E-2</v>
      </c>
      <c r="R324">
        <f>(228.1*COS(RAW_GPS__3[[#This Row],[Road Gradient (Radians)]]))</f>
        <v>227.81051788979454</v>
      </c>
      <c r="S324">
        <f t="shared" si="25"/>
        <v>14632.615749715826</v>
      </c>
      <c r="T324">
        <f t="shared" si="26"/>
        <v>-25550.613925024769</v>
      </c>
      <c r="U324">
        <f t="shared" ref="U324:U387" si="29">(1860*O324*(O324-O323))</f>
        <v>43098.330090599869</v>
      </c>
      <c r="V324">
        <f>(RAW_GPS__3[[#This Row],[Power- Rolling Resistance  (Watts)]]+RAW_GPS__3[[#This Row],[Power- Air Drag (Watts)]]+RAW_GPS__3[[#This Row],[Power-Road Gradient (Watts)]]+RAW_GPS__3[[#This Row],[Power- Inertia (Watts)]])</f>
        <v>32408.142433180721</v>
      </c>
      <c r="X324">
        <f>(IF(RAW_GPS__3[[#This Row],[Total Power (Watts)]]&lt;0,0,RAW_GPS__3[[#This Row],[Total Power (Watts)]]))</f>
        <v>32408.142433180721</v>
      </c>
      <c r="Y324">
        <f>RAW_GPS__3[[#This Row],[Total Power - Without -ve terms (Watts)]]</f>
        <v>32408.142433180721</v>
      </c>
    </row>
    <row r="325" spans="1:25" x14ac:dyDescent="0.3">
      <c r="A325">
        <v>333.16</v>
      </c>
      <c r="B325">
        <v>121.8</v>
      </c>
      <c r="C325">
        <v>40.467647999999997</v>
      </c>
      <c r="D325">
        <v>-3.442275</v>
      </c>
      <c r="E325">
        <v>587.20000000000005</v>
      </c>
      <c r="G325">
        <v>5</v>
      </c>
      <c r="H325">
        <v>263</v>
      </c>
      <c r="I325">
        <v>2.109</v>
      </c>
      <c r="J325">
        <v>0</v>
      </c>
      <c r="K325">
        <v>0</v>
      </c>
      <c r="L325">
        <v>0</v>
      </c>
      <c r="N325">
        <f>(RAW_GPS__3[[#This Row],[Altitude (meters)]]-E324)</f>
        <v>-0.5</v>
      </c>
      <c r="O325">
        <f>(0.2778*RAW_GPS__3[[#This Row],[Speed (kmph)]])</f>
        <v>33.836039999999997</v>
      </c>
      <c r="P325">
        <f t="shared" si="27"/>
        <v>34.07217</v>
      </c>
      <c r="Q325">
        <f t="shared" si="28"/>
        <v>-1.4673679819579694E-2</v>
      </c>
      <c r="R325">
        <f>(228.1*COS(RAW_GPS__3[[#This Row],[Road Gradient (Radians)]]))</f>
        <v>228.07544355052192</v>
      </c>
      <c r="S325">
        <f t="shared" si="25"/>
        <v>15262.821000285134</v>
      </c>
      <c r="T325">
        <f t="shared" si="26"/>
        <v>-7549.2479287738597</v>
      </c>
      <c r="U325">
        <f t="shared" si="29"/>
        <v>29721.699345743909</v>
      </c>
      <c r="V325">
        <f>(RAW_GPS__3[[#This Row],[Power- Rolling Resistance  (Watts)]]+RAW_GPS__3[[#This Row],[Power- Air Drag (Watts)]]+RAW_GPS__3[[#This Row],[Power-Road Gradient (Watts)]]+RAW_GPS__3[[#This Row],[Power- Inertia (Watts)]])</f>
        <v>37663.347860805705</v>
      </c>
      <c r="X325">
        <f>(IF(RAW_GPS__3[[#This Row],[Total Power (Watts)]]&lt;0,0,RAW_GPS__3[[#This Row],[Total Power (Watts)]]))</f>
        <v>37663.347860805705</v>
      </c>
      <c r="Y325">
        <f>RAW_GPS__3[[#This Row],[Total Power - Without -ve terms (Watts)]]</f>
        <v>37663.347860805705</v>
      </c>
    </row>
    <row r="326" spans="1:25" x14ac:dyDescent="0.3">
      <c r="A326">
        <v>334.06</v>
      </c>
      <c r="B326">
        <v>118.9</v>
      </c>
      <c r="C326">
        <v>40.467606000000004</v>
      </c>
      <c r="D326">
        <v>-3.4426709999999998</v>
      </c>
      <c r="E326">
        <v>587.6</v>
      </c>
      <c r="G326">
        <v>5</v>
      </c>
      <c r="H326">
        <v>263.3</v>
      </c>
      <c r="I326">
        <v>0.70299999999999996</v>
      </c>
      <c r="J326">
        <v>0</v>
      </c>
      <c r="K326">
        <v>0</v>
      </c>
      <c r="L326">
        <v>0</v>
      </c>
      <c r="N326">
        <f>(RAW_GPS__3[[#This Row],[Altitude (meters)]]-E325)</f>
        <v>0.39999999999997726</v>
      </c>
      <c r="O326">
        <f>(0.2778*RAW_GPS__3[[#This Row],[Speed (kmph)]])</f>
        <v>33.030419999999999</v>
      </c>
      <c r="P326">
        <f t="shared" si="27"/>
        <v>32.627610000000004</v>
      </c>
      <c r="Q326">
        <f t="shared" si="28"/>
        <v>1.2258941499127029E-2</v>
      </c>
      <c r="R326">
        <f>(228.1*COS(RAW_GPS__3[[#This Row],[Road Gradient (Radians)]]))</f>
        <v>228.08286059284274</v>
      </c>
      <c r="S326">
        <f t="shared" si="25"/>
        <v>14198.370669482938</v>
      </c>
      <c r="T326">
        <f t="shared" si="26"/>
        <v>6156.8262309260144</v>
      </c>
      <c r="U326">
        <f t="shared" si="29"/>
        <v>-49494.538546343851</v>
      </c>
      <c r="V326">
        <f>(RAW_GPS__3[[#This Row],[Power- Rolling Resistance  (Watts)]]+RAW_GPS__3[[#This Row],[Power- Air Drag (Watts)]]+RAW_GPS__3[[#This Row],[Power-Road Gradient (Watts)]]+RAW_GPS__3[[#This Row],[Power- Inertia (Watts)]])</f>
        <v>-28911.258785342055</v>
      </c>
      <c r="X326">
        <f>(IF(RAW_GPS__3[[#This Row],[Total Power (Watts)]]&lt;0,0,RAW_GPS__3[[#This Row],[Total Power (Watts)]]))</f>
        <v>0</v>
      </c>
      <c r="Y326">
        <f>RAW_GPS__3[[#This Row],[Total Power - Without -ve terms (Watts)]]</f>
        <v>0</v>
      </c>
    </row>
    <row r="327" spans="1:25" x14ac:dyDescent="0.3">
      <c r="A327">
        <v>335.18</v>
      </c>
      <c r="B327">
        <v>115.7</v>
      </c>
      <c r="C327">
        <v>40.467579000000001</v>
      </c>
      <c r="D327">
        <v>-3.4430459999999998</v>
      </c>
      <c r="E327">
        <v>587.29999999999995</v>
      </c>
      <c r="G327">
        <v>5</v>
      </c>
      <c r="H327">
        <v>263.3</v>
      </c>
      <c r="I327">
        <v>0.35199999999999998</v>
      </c>
      <c r="J327">
        <v>0</v>
      </c>
      <c r="K327">
        <v>0</v>
      </c>
      <c r="L327">
        <v>0</v>
      </c>
      <c r="N327">
        <f>(RAW_GPS__3[[#This Row],[Altitude (meters)]]-E326)</f>
        <v>-0.30000000000006821</v>
      </c>
      <c r="O327">
        <f>(0.2778*RAW_GPS__3[[#This Row],[Speed (kmph)]])</f>
        <v>32.141460000000002</v>
      </c>
      <c r="P327">
        <f t="shared" si="27"/>
        <v>31.696980000000003</v>
      </c>
      <c r="Q327">
        <f t="shared" si="28"/>
        <v>-9.4643414789237022E-3</v>
      </c>
      <c r="R327">
        <f>(228.1*COS(RAW_GPS__3[[#This Row],[Road Gradient (Radians)]]))</f>
        <v>228.08978418897027</v>
      </c>
      <c r="S327">
        <f t="shared" si="25"/>
        <v>13082.568666070916</v>
      </c>
      <c r="T327">
        <f t="shared" si="26"/>
        <v>-4625.4098810431933</v>
      </c>
      <c r="U327">
        <f t="shared" si="29"/>
        <v>-53144.798443775842</v>
      </c>
      <c r="V327">
        <f>(RAW_GPS__3[[#This Row],[Power- Rolling Resistance  (Watts)]]+RAW_GPS__3[[#This Row],[Power- Air Drag (Watts)]]+RAW_GPS__3[[#This Row],[Power-Road Gradient (Watts)]]+RAW_GPS__3[[#This Row],[Power- Inertia (Watts)]])</f>
        <v>-44459.549874559147</v>
      </c>
      <c r="X327">
        <f>(IF(RAW_GPS__3[[#This Row],[Total Power (Watts)]]&lt;0,0,RAW_GPS__3[[#This Row],[Total Power (Watts)]]))</f>
        <v>0</v>
      </c>
      <c r="Y327">
        <f>RAW_GPS__3[[#This Row],[Total Power - Without -ve terms (Watts)]]</f>
        <v>0</v>
      </c>
    </row>
    <row r="328" spans="1:25" x14ac:dyDescent="0.3">
      <c r="A328">
        <v>336.07</v>
      </c>
      <c r="B328">
        <v>109.8</v>
      </c>
      <c r="C328">
        <v>40.467540999999997</v>
      </c>
      <c r="D328">
        <v>-3.4434119999999999</v>
      </c>
      <c r="E328">
        <v>586.6</v>
      </c>
      <c r="G328">
        <v>5</v>
      </c>
      <c r="H328">
        <v>263.3</v>
      </c>
      <c r="I328">
        <v>0</v>
      </c>
      <c r="J328">
        <v>0</v>
      </c>
      <c r="K328">
        <v>0</v>
      </c>
      <c r="L328">
        <v>0</v>
      </c>
      <c r="N328">
        <f>(RAW_GPS__3[[#This Row],[Altitude (meters)]]-E327)</f>
        <v>-0.69999999999993179</v>
      </c>
      <c r="O328">
        <f>(0.2778*RAW_GPS__3[[#This Row],[Speed (kmph)]])</f>
        <v>30.50244</v>
      </c>
      <c r="P328">
        <f t="shared" si="27"/>
        <v>29.682929999999999</v>
      </c>
      <c r="Q328">
        <f t="shared" si="28"/>
        <v>-2.3578207331885488E-2</v>
      </c>
      <c r="R328">
        <f>(228.1*COS(RAW_GPS__3[[#This Row],[Road Gradient (Radians)]]))</f>
        <v>228.03659890856017</v>
      </c>
      <c r="S328">
        <f t="shared" si="25"/>
        <v>11181.497380058958</v>
      </c>
      <c r="T328">
        <f t="shared" si="26"/>
        <v>-10934.673727013558</v>
      </c>
      <c r="U328">
        <f t="shared" si="29"/>
        <v>-92989.043128368125</v>
      </c>
      <c r="V328">
        <f>(RAW_GPS__3[[#This Row],[Power- Rolling Resistance  (Watts)]]+RAW_GPS__3[[#This Row],[Power- Air Drag (Watts)]]+RAW_GPS__3[[#This Row],[Power-Road Gradient (Watts)]]+RAW_GPS__3[[#This Row],[Power- Inertia (Watts)]])</f>
        <v>-92514.182876414168</v>
      </c>
      <c r="X328">
        <f>(IF(RAW_GPS__3[[#This Row],[Total Power (Watts)]]&lt;0,0,RAW_GPS__3[[#This Row],[Total Power (Watts)]]))</f>
        <v>0</v>
      </c>
      <c r="Y328">
        <f>RAW_GPS__3[[#This Row],[Total Power - Without -ve terms (Watts)]]</f>
        <v>0</v>
      </c>
    </row>
    <row r="329" spans="1:25" x14ac:dyDescent="0.3">
      <c r="A329">
        <v>337.05</v>
      </c>
      <c r="B329">
        <v>106.5</v>
      </c>
      <c r="C329">
        <v>40.467514000000001</v>
      </c>
      <c r="D329">
        <v>-3.4437639999999998</v>
      </c>
      <c r="E329">
        <v>585.70000000000005</v>
      </c>
      <c r="G329">
        <v>5</v>
      </c>
      <c r="H329">
        <v>263.7</v>
      </c>
      <c r="I329">
        <v>0.35199999999999998</v>
      </c>
      <c r="J329">
        <v>0</v>
      </c>
      <c r="K329">
        <v>0</v>
      </c>
      <c r="L329">
        <v>0</v>
      </c>
      <c r="N329">
        <f>(RAW_GPS__3[[#This Row],[Altitude (meters)]]-E328)</f>
        <v>-0.89999999999997726</v>
      </c>
      <c r="O329">
        <f>(0.2778*RAW_GPS__3[[#This Row],[Speed (kmph)]])</f>
        <v>29.585699999999999</v>
      </c>
      <c r="P329">
        <f t="shared" si="27"/>
        <v>29.127330000000001</v>
      </c>
      <c r="Q329">
        <f t="shared" si="28"/>
        <v>-3.088898786533659E-2</v>
      </c>
      <c r="R329">
        <f>(228.1*COS(RAW_GPS__3[[#This Row],[Road Gradient (Radians)]]))</f>
        <v>227.99119017435689</v>
      </c>
      <c r="S329">
        <f t="shared" si="25"/>
        <v>10203.32615536439</v>
      </c>
      <c r="T329">
        <f t="shared" si="26"/>
        <v>-13893.676047283087</v>
      </c>
      <c r="U329">
        <f t="shared" si="29"/>
        <v>-50447.653989480044</v>
      </c>
      <c r="V329">
        <f>(RAW_GPS__3[[#This Row],[Power- Rolling Resistance  (Watts)]]+RAW_GPS__3[[#This Row],[Power- Air Drag (Watts)]]+RAW_GPS__3[[#This Row],[Power-Road Gradient (Watts)]]+RAW_GPS__3[[#This Row],[Power- Inertia (Watts)]])</f>
        <v>-53910.012691224387</v>
      </c>
      <c r="X329">
        <f>(IF(RAW_GPS__3[[#This Row],[Total Power (Watts)]]&lt;0,0,RAW_GPS__3[[#This Row],[Total Power (Watts)]]))</f>
        <v>0</v>
      </c>
      <c r="Y329">
        <f>RAW_GPS__3[[#This Row],[Total Power - Without -ve terms (Watts)]]</f>
        <v>0</v>
      </c>
    </row>
    <row r="330" spans="1:25" x14ac:dyDescent="0.3">
      <c r="A330">
        <v>338.06</v>
      </c>
      <c r="B330">
        <v>106.5</v>
      </c>
      <c r="C330">
        <v>40.467480000000002</v>
      </c>
      <c r="D330">
        <v>-3.4441229999999998</v>
      </c>
      <c r="E330">
        <v>585</v>
      </c>
      <c r="G330">
        <v>5</v>
      </c>
      <c r="H330">
        <v>263.7</v>
      </c>
      <c r="I330">
        <v>0.35199999999999998</v>
      </c>
      <c r="J330">
        <v>0</v>
      </c>
      <c r="K330">
        <v>0</v>
      </c>
      <c r="L330">
        <v>0</v>
      </c>
      <c r="N330">
        <f>(RAW_GPS__3[[#This Row],[Altitude (meters)]]-E329)</f>
        <v>-0.70000000000004547</v>
      </c>
      <c r="O330">
        <f>(0.2778*RAW_GPS__3[[#This Row],[Speed (kmph)]])</f>
        <v>29.585699999999999</v>
      </c>
      <c r="P330">
        <f t="shared" si="27"/>
        <v>29.585699999999999</v>
      </c>
      <c r="Q330">
        <f t="shared" si="28"/>
        <v>-2.3655665541433189E-2</v>
      </c>
      <c r="R330">
        <f>(228.1*COS(RAW_GPS__3[[#This Row],[Road Gradient (Radians)]]))</f>
        <v>228.03618167817655</v>
      </c>
      <c r="S330">
        <f t="shared" si="25"/>
        <v>10203.32615536439</v>
      </c>
      <c r="T330">
        <f t="shared" si="26"/>
        <v>-10640.872040137732</v>
      </c>
      <c r="U330">
        <f t="shared" si="29"/>
        <v>0</v>
      </c>
      <c r="V330">
        <f>(RAW_GPS__3[[#This Row],[Power- Rolling Resistance  (Watts)]]+RAW_GPS__3[[#This Row],[Power- Air Drag (Watts)]]+RAW_GPS__3[[#This Row],[Power-Road Gradient (Watts)]]+RAW_GPS__3[[#This Row],[Power- Inertia (Watts)]])</f>
        <v>-209.50970309516561</v>
      </c>
      <c r="X330">
        <f>(IF(RAW_GPS__3[[#This Row],[Total Power (Watts)]]&lt;0,0,RAW_GPS__3[[#This Row],[Total Power (Watts)]]))</f>
        <v>0</v>
      </c>
      <c r="Y330">
        <f>RAW_GPS__3[[#This Row],[Total Power - Without -ve terms (Watts)]]</f>
        <v>0</v>
      </c>
    </row>
    <row r="331" spans="1:25" x14ac:dyDescent="0.3">
      <c r="A331">
        <v>339.08</v>
      </c>
      <c r="B331">
        <v>107.5</v>
      </c>
      <c r="C331">
        <v>40.467449000000002</v>
      </c>
      <c r="D331">
        <v>-3.4444699999999999</v>
      </c>
      <c r="E331">
        <v>585.6</v>
      </c>
      <c r="G331">
        <v>5</v>
      </c>
      <c r="H331">
        <v>263.3</v>
      </c>
      <c r="I331">
        <v>0.35199999999999998</v>
      </c>
      <c r="J331">
        <v>0</v>
      </c>
      <c r="K331">
        <v>0</v>
      </c>
      <c r="L331">
        <v>0</v>
      </c>
      <c r="N331">
        <f>(RAW_GPS__3[[#This Row],[Altitude (meters)]]-E330)</f>
        <v>0.60000000000002274</v>
      </c>
      <c r="O331">
        <f>(0.2778*RAW_GPS__3[[#This Row],[Speed (kmph)]])</f>
        <v>29.863499999999998</v>
      </c>
      <c r="P331">
        <f t="shared" si="27"/>
        <v>30.002399999999998</v>
      </c>
      <c r="Q331">
        <f t="shared" si="28"/>
        <v>1.9995734740782832E-2</v>
      </c>
      <c r="R331">
        <f>(228.1*COS(RAW_GPS__3[[#This Row],[Road Gradient (Radians)]]))</f>
        <v>228.05440097538732</v>
      </c>
      <c r="S331">
        <f t="shared" si="25"/>
        <v>10493.450997523962</v>
      </c>
      <c r="T331">
        <f t="shared" si="26"/>
        <v>9079.2471225674344</v>
      </c>
      <c r="U331">
        <f t="shared" si="29"/>
        <v>15430.709357999953</v>
      </c>
      <c r="V331">
        <f>(RAW_GPS__3[[#This Row],[Power- Rolling Resistance  (Watts)]]+RAW_GPS__3[[#This Row],[Power- Air Drag (Watts)]]+RAW_GPS__3[[#This Row],[Power-Road Gradient (Watts)]]+RAW_GPS__3[[#This Row],[Power- Inertia (Watts)]])</f>
        <v>35231.46187906673</v>
      </c>
      <c r="X331">
        <f>(IF(RAW_GPS__3[[#This Row],[Total Power (Watts)]]&lt;0,0,RAW_GPS__3[[#This Row],[Total Power (Watts)]]))</f>
        <v>35231.46187906673</v>
      </c>
      <c r="Y331">
        <f>RAW_GPS__3[[#This Row],[Total Power - Without -ve terms (Watts)]]</f>
        <v>35231.46187906673</v>
      </c>
    </row>
    <row r="332" spans="1:25" x14ac:dyDescent="0.3">
      <c r="A332">
        <v>340.06</v>
      </c>
      <c r="B332">
        <v>107.9</v>
      </c>
      <c r="C332">
        <v>40.467415000000003</v>
      </c>
      <c r="D332">
        <v>-3.4448240000000001</v>
      </c>
      <c r="E332">
        <v>586.5</v>
      </c>
      <c r="G332">
        <v>5</v>
      </c>
      <c r="H332">
        <v>263.7</v>
      </c>
      <c r="I332">
        <v>0.35199999999999998</v>
      </c>
      <c r="J332">
        <v>0</v>
      </c>
      <c r="K332">
        <v>0</v>
      </c>
      <c r="L332">
        <v>0</v>
      </c>
      <c r="N332">
        <f>(RAW_GPS__3[[#This Row],[Altitude (meters)]]-E331)</f>
        <v>0.89999999999997726</v>
      </c>
      <c r="O332">
        <f>(0.2778*RAW_GPS__3[[#This Row],[Speed (kmph)]])</f>
        <v>29.974620000000002</v>
      </c>
      <c r="P332">
        <f t="shared" si="27"/>
        <v>30.030180000000001</v>
      </c>
      <c r="Q332">
        <f t="shared" si="28"/>
        <v>2.9960882270535838E-2</v>
      </c>
      <c r="R332">
        <f>(228.1*COS(RAW_GPS__3[[#This Row],[Road Gradient (Radians)]]))</f>
        <v>227.9976301661757</v>
      </c>
      <c r="S332">
        <f t="shared" si="25"/>
        <v>10611.023590919162</v>
      </c>
      <c r="T332">
        <f t="shared" si="26"/>
        <v>13653.500587806308</v>
      </c>
      <c r="U332">
        <f t="shared" si="29"/>
        <v>6195.2503803841792</v>
      </c>
      <c r="V332">
        <f>(RAW_GPS__3[[#This Row],[Power- Rolling Resistance  (Watts)]]+RAW_GPS__3[[#This Row],[Power- Air Drag (Watts)]]+RAW_GPS__3[[#This Row],[Power-Road Gradient (Watts)]]+RAW_GPS__3[[#This Row],[Power- Inertia (Watts)]])</f>
        <v>30687.772189275824</v>
      </c>
      <c r="X332">
        <f>(IF(RAW_GPS__3[[#This Row],[Total Power (Watts)]]&lt;0,0,RAW_GPS__3[[#This Row],[Total Power (Watts)]]))</f>
        <v>30687.772189275824</v>
      </c>
      <c r="Y332">
        <f>RAW_GPS__3[[#This Row],[Total Power - Without -ve terms (Watts)]]</f>
        <v>30687.772189275824</v>
      </c>
    </row>
    <row r="333" spans="1:25" x14ac:dyDescent="0.3">
      <c r="A333">
        <v>341.08</v>
      </c>
      <c r="B333">
        <v>107.9</v>
      </c>
      <c r="C333">
        <v>40.467384000000003</v>
      </c>
      <c r="D333">
        <v>-3.4451779999999999</v>
      </c>
      <c r="E333">
        <v>585.79999999999995</v>
      </c>
      <c r="G333">
        <v>5</v>
      </c>
      <c r="H333">
        <v>263</v>
      </c>
      <c r="I333">
        <v>0.70299999999999996</v>
      </c>
      <c r="J333">
        <v>0</v>
      </c>
      <c r="K333">
        <v>0</v>
      </c>
      <c r="L333">
        <v>0</v>
      </c>
      <c r="N333">
        <f>(RAW_GPS__3[[#This Row],[Altitude (meters)]]-E332)</f>
        <v>-0.70000000000004547</v>
      </c>
      <c r="O333">
        <f>(0.2778*RAW_GPS__3[[#This Row],[Speed (kmph)]])</f>
        <v>29.974620000000002</v>
      </c>
      <c r="P333">
        <f t="shared" si="27"/>
        <v>29.974620000000002</v>
      </c>
      <c r="Q333">
        <f t="shared" si="28"/>
        <v>-2.3348846102687788E-2</v>
      </c>
      <c r="R333">
        <f>(228.1*COS(RAW_GPS__3[[#This Row],[Road Gradient (Radians)]]))</f>
        <v>228.03782634420682</v>
      </c>
      <c r="S333">
        <f t="shared" si="25"/>
        <v>10611.023590919162</v>
      </c>
      <c r="T333">
        <f t="shared" si="26"/>
        <v>-10640.948785330746</v>
      </c>
      <c r="U333">
        <f t="shared" si="29"/>
        <v>0</v>
      </c>
      <c r="V333">
        <f>(RAW_GPS__3[[#This Row],[Power- Rolling Resistance  (Watts)]]+RAW_GPS__3[[#This Row],[Power- Air Drag (Watts)]]+RAW_GPS__3[[#This Row],[Power-Road Gradient (Watts)]]+RAW_GPS__3[[#This Row],[Power- Inertia (Watts)]])</f>
        <v>198.11263193262312</v>
      </c>
      <c r="X333">
        <f>(IF(RAW_GPS__3[[#This Row],[Total Power (Watts)]]&lt;0,0,RAW_GPS__3[[#This Row],[Total Power (Watts)]]))</f>
        <v>198.11263193262312</v>
      </c>
      <c r="Y333">
        <f>RAW_GPS__3[[#This Row],[Total Power - Without -ve terms (Watts)]]</f>
        <v>198.11263193262312</v>
      </c>
    </row>
    <row r="334" spans="1:25" x14ac:dyDescent="0.3">
      <c r="A334">
        <v>342.1</v>
      </c>
      <c r="B334">
        <v>104.4</v>
      </c>
      <c r="C334">
        <v>40.467350000000003</v>
      </c>
      <c r="D334">
        <v>-3.4455230000000001</v>
      </c>
      <c r="E334">
        <v>585</v>
      </c>
      <c r="G334">
        <v>5</v>
      </c>
      <c r="H334">
        <v>263.7</v>
      </c>
      <c r="I334">
        <v>0.70299999999999996</v>
      </c>
      <c r="J334">
        <v>0</v>
      </c>
      <c r="K334">
        <v>0</v>
      </c>
      <c r="L334">
        <v>0</v>
      </c>
      <c r="N334">
        <f>(RAW_GPS__3[[#This Row],[Altitude (meters)]]-E333)</f>
        <v>-0.79999999999995453</v>
      </c>
      <c r="O334">
        <f>(0.2778*RAW_GPS__3[[#This Row],[Speed (kmph)]])</f>
        <v>29.002320000000001</v>
      </c>
      <c r="P334">
        <f t="shared" si="27"/>
        <v>28.516170000000002</v>
      </c>
      <c r="Q334">
        <f t="shared" si="28"/>
        <v>-2.8046901857583403E-2</v>
      </c>
      <c r="R334">
        <f>(228.1*COS(RAW_GPS__3[[#This Row],[Road Gradient (Radians)]]))</f>
        <v>228.01029087720946</v>
      </c>
      <c r="S334">
        <f t="shared" si="25"/>
        <v>9611.5724083428286</v>
      </c>
      <c r="T334">
        <f t="shared" si="26"/>
        <v>-12366.915712871589</v>
      </c>
      <c r="U334">
        <f t="shared" si="29"/>
        <v>-52450.057668960035</v>
      </c>
      <c r="V334">
        <f>(RAW_GPS__3[[#This Row],[Power- Rolling Resistance  (Watts)]]+RAW_GPS__3[[#This Row],[Power- Air Drag (Watts)]]+RAW_GPS__3[[#This Row],[Power-Road Gradient (Watts)]]+RAW_GPS__3[[#This Row],[Power- Inertia (Watts)]])</f>
        <v>-54977.390682611585</v>
      </c>
      <c r="X334">
        <f>(IF(RAW_GPS__3[[#This Row],[Total Power (Watts)]]&lt;0,0,RAW_GPS__3[[#This Row],[Total Power (Watts)]]))</f>
        <v>0</v>
      </c>
      <c r="Y334">
        <f>RAW_GPS__3[[#This Row],[Total Power - Without -ve terms (Watts)]]</f>
        <v>0</v>
      </c>
    </row>
    <row r="335" spans="1:25" x14ac:dyDescent="0.3">
      <c r="A335">
        <v>343.06</v>
      </c>
      <c r="B335">
        <v>102.2</v>
      </c>
      <c r="C335">
        <v>40.467326999999997</v>
      </c>
      <c r="D335">
        <v>-3.445856</v>
      </c>
      <c r="E335">
        <v>584.9</v>
      </c>
      <c r="G335">
        <v>5</v>
      </c>
      <c r="H335">
        <v>263.7</v>
      </c>
      <c r="I335">
        <v>0.70299999999999996</v>
      </c>
      <c r="J335">
        <v>0</v>
      </c>
      <c r="K335">
        <v>0</v>
      </c>
      <c r="L335">
        <v>0</v>
      </c>
      <c r="N335">
        <f>(RAW_GPS__3[[#This Row],[Altitude (meters)]]-E334)</f>
        <v>-0.10000000000002274</v>
      </c>
      <c r="O335">
        <f>(0.2778*RAW_GPS__3[[#This Row],[Speed (kmph)]])</f>
        <v>28.391159999999999</v>
      </c>
      <c r="P335">
        <f t="shared" si="27"/>
        <v>28.08558</v>
      </c>
      <c r="Q335">
        <f t="shared" si="28"/>
        <v>-3.5605309707083068E-3</v>
      </c>
      <c r="R335">
        <f>(228.1*COS(RAW_GPS__3[[#This Row],[Road Gradient (Radians)]]))</f>
        <v>228.09855414624798</v>
      </c>
      <c r="S335">
        <f t="shared" si="25"/>
        <v>9016.6587503290393</v>
      </c>
      <c r="T335">
        <f t="shared" si="26"/>
        <v>-1537.0843221291511</v>
      </c>
      <c r="U335">
        <f t="shared" si="29"/>
        <v>-32273.866902816091</v>
      </c>
      <c r="V335">
        <f>(RAW_GPS__3[[#This Row],[Power- Rolling Resistance  (Watts)]]+RAW_GPS__3[[#This Row],[Power- Air Drag (Watts)]]+RAW_GPS__3[[#This Row],[Power-Road Gradient (Watts)]]+RAW_GPS__3[[#This Row],[Power- Inertia (Watts)]])</f>
        <v>-24566.193920469952</v>
      </c>
      <c r="X335">
        <f>(IF(RAW_GPS__3[[#This Row],[Total Power (Watts)]]&lt;0,0,RAW_GPS__3[[#This Row],[Total Power (Watts)]]))</f>
        <v>0</v>
      </c>
      <c r="Y335">
        <f>RAW_GPS__3[[#This Row],[Total Power - Without -ve terms (Watts)]]</f>
        <v>0</v>
      </c>
    </row>
    <row r="336" spans="1:25" x14ac:dyDescent="0.3">
      <c r="A336">
        <v>344.06</v>
      </c>
      <c r="B336">
        <v>103.2</v>
      </c>
      <c r="C336">
        <v>40.467300000000002</v>
      </c>
      <c r="D336">
        <v>-3.446183</v>
      </c>
      <c r="E336">
        <v>584.4</v>
      </c>
      <c r="G336">
        <v>5</v>
      </c>
      <c r="H336">
        <v>263.7</v>
      </c>
      <c r="I336">
        <v>0</v>
      </c>
      <c r="J336">
        <v>0</v>
      </c>
      <c r="K336">
        <v>0</v>
      </c>
      <c r="L336">
        <v>0</v>
      </c>
      <c r="N336">
        <f>(RAW_GPS__3[[#This Row],[Altitude (meters)]]-E335)</f>
        <v>-0.5</v>
      </c>
      <c r="O336">
        <f>(0.2778*RAW_GPS__3[[#This Row],[Speed (kmph)]])</f>
        <v>28.668959999999998</v>
      </c>
      <c r="P336">
        <f t="shared" si="27"/>
        <v>28.807859999999998</v>
      </c>
      <c r="Q336">
        <f t="shared" si="28"/>
        <v>-1.7354631749282142E-2</v>
      </c>
      <c r="R336">
        <f>(228.1*COS(RAW_GPS__3[[#This Row],[Road Gradient (Radians)]]))</f>
        <v>228.06565091324549</v>
      </c>
      <c r="S336">
        <f t="shared" si="25"/>
        <v>9283.9338617453595</v>
      </c>
      <c r="T336">
        <f t="shared" si="26"/>
        <v>-7564.9532131817978</v>
      </c>
      <c r="U336">
        <f t="shared" si="29"/>
        <v>14813.480983679954</v>
      </c>
      <c r="V336">
        <f>(RAW_GPS__3[[#This Row],[Power- Rolling Resistance  (Watts)]]+RAW_GPS__3[[#This Row],[Power- Air Drag (Watts)]]+RAW_GPS__3[[#This Row],[Power-Road Gradient (Watts)]]+RAW_GPS__3[[#This Row],[Power- Inertia (Watts)]])</f>
        <v>16760.527283156764</v>
      </c>
      <c r="X336">
        <f>(IF(RAW_GPS__3[[#This Row],[Total Power (Watts)]]&lt;0,0,RAW_GPS__3[[#This Row],[Total Power (Watts)]]))</f>
        <v>16760.527283156764</v>
      </c>
      <c r="Y336">
        <f>RAW_GPS__3[[#This Row],[Total Power - Without -ve terms (Watts)]]</f>
        <v>16760.527283156764</v>
      </c>
    </row>
    <row r="337" spans="1:25" x14ac:dyDescent="0.3">
      <c r="A337">
        <v>345.06</v>
      </c>
      <c r="B337">
        <v>105</v>
      </c>
      <c r="C337">
        <v>40.467274000000003</v>
      </c>
      <c r="D337">
        <v>-3.4465240000000001</v>
      </c>
      <c r="E337">
        <v>584.29999999999995</v>
      </c>
      <c r="G337">
        <v>5</v>
      </c>
      <c r="H337">
        <v>264</v>
      </c>
      <c r="I337">
        <v>0.35199999999999998</v>
      </c>
      <c r="J337">
        <v>0</v>
      </c>
      <c r="K337">
        <v>0</v>
      </c>
      <c r="L337">
        <v>0</v>
      </c>
      <c r="N337">
        <f>(RAW_GPS__3[[#This Row],[Altitude (meters)]]-E336)</f>
        <v>-0.10000000000002274</v>
      </c>
      <c r="O337">
        <f>(0.2778*RAW_GPS__3[[#This Row],[Speed (kmph)]])</f>
        <v>29.169</v>
      </c>
      <c r="P337">
        <f t="shared" si="27"/>
        <v>29.419020000000003</v>
      </c>
      <c r="Q337">
        <f t="shared" si="28"/>
        <v>-3.3991484032913789E-3</v>
      </c>
      <c r="R337">
        <f>(228.1*COS(RAW_GPS__3[[#This Row],[Road Gradient (Radians)]]))</f>
        <v>228.09868224363339</v>
      </c>
      <c r="S337">
        <f t="shared" si="25"/>
        <v>9778.2433937207479</v>
      </c>
      <c r="T337">
        <f t="shared" si="26"/>
        <v>-1507.6187690401241</v>
      </c>
      <c r="U337">
        <f t="shared" si="29"/>
        <v>27129.340173600114</v>
      </c>
      <c r="V337">
        <f>(RAW_GPS__3[[#This Row],[Power- Rolling Resistance  (Watts)]]+RAW_GPS__3[[#This Row],[Power- Air Drag (Watts)]]+RAW_GPS__3[[#This Row],[Power-Road Gradient (Watts)]]+RAW_GPS__3[[#This Row],[Power- Inertia (Watts)]])</f>
        <v>35628.063480524375</v>
      </c>
      <c r="X337">
        <f>(IF(RAW_GPS__3[[#This Row],[Total Power (Watts)]]&lt;0,0,RAW_GPS__3[[#This Row],[Total Power (Watts)]]))</f>
        <v>35628.063480524375</v>
      </c>
      <c r="Y337">
        <f>RAW_GPS__3[[#This Row],[Total Power - Without -ve terms (Watts)]]</f>
        <v>35628.063480524375</v>
      </c>
    </row>
    <row r="338" spans="1:25" x14ac:dyDescent="0.3">
      <c r="A338">
        <v>346.09</v>
      </c>
      <c r="B338">
        <v>105.5</v>
      </c>
      <c r="C338">
        <v>40.467247</v>
      </c>
      <c r="D338">
        <v>-3.4468610000000002</v>
      </c>
      <c r="E338">
        <v>585.1</v>
      </c>
      <c r="G338">
        <v>5</v>
      </c>
      <c r="H338">
        <v>263.7</v>
      </c>
      <c r="I338">
        <v>0.35199999999999998</v>
      </c>
      <c r="J338">
        <v>0</v>
      </c>
      <c r="K338">
        <v>0</v>
      </c>
      <c r="L338">
        <v>0</v>
      </c>
      <c r="N338">
        <f>(RAW_GPS__3[[#This Row],[Altitude (meters)]]-E337)</f>
        <v>0.80000000000006821</v>
      </c>
      <c r="O338">
        <f>(0.2778*RAW_GPS__3[[#This Row],[Speed (kmph)]])</f>
        <v>29.3079</v>
      </c>
      <c r="P338">
        <f t="shared" si="27"/>
        <v>29.37735</v>
      </c>
      <c r="Q338">
        <f t="shared" si="28"/>
        <v>2.7225135513067145E-2</v>
      </c>
      <c r="R338">
        <f>(228.1*COS(RAW_GPS__3[[#This Row],[Road Gradient (Radians)]]))</f>
        <v>228.01547044853598</v>
      </c>
      <c r="S338">
        <f t="shared" si="25"/>
        <v>9918.5988275368236</v>
      </c>
      <c r="T338">
        <f t="shared" si="26"/>
        <v>12131.145313290073</v>
      </c>
      <c r="U338">
        <f t="shared" si="29"/>
        <v>7571.8131965999773</v>
      </c>
      <c r="V338">
        <f>(RAW_GPS__3[[#This Row],[Power- Rolling Resistance  (Watts)]]+RAW_GPS__3[[#This Row],[Power- Air Drag (Watts)]]+RAW_GPS__3[[#This Row],[Power-Road Gradient (Watts)]]+RAW_GPS__3[[#This Row],[Power- Inertia (Watts)]])</f>
        <v>29849.572807875411</v>
      </c>
      <c r="X338">
        <f>(IF(RAW_GPS__3[[#This Row],[Total Power (Watts)]]&lt;0,0,RAW_GPS__3[[#This Row],[Total Power (Watts)]]))</f>
        <v>29849.572807875411</v>
      </c>
      <c r="Y338">
        <f>RAW_GPS__3[[#This Row],[Total Power - Without -ve terms (Watts)]]</f>
        <v>29849.572807875411</v>
      </c>
    </row>
    <row r="339" spans="1:25" x14ac:dyDescent="0.3">
      <c r="A339">
        <v>347.13</v>
      </c>
      <c r="B339">
        <v>106.7</v>
      </c>
      <c r="C339">
        <v>40.467219999999998</v>
      </c>
      <c r="D339">
        <v>-3.4472070000000001</v>
      </c>
      <c r="E339">
        <v>584.70000000000005</v>
      </c>
      <c r="G339">
        <v>5</v>
      </c>
      <c r="H339">
        <v>263.7</v>
      </c>
      <c r="I339">
        <v>0.35199999999999998</v>
      </c>
      <c r="J339">
        <v>0</v>
      </c>
      <c r="K339">
        <v>0</v>
      </c>
      <c r="L339">
        <v>0</v>
      </c>
      <c r="N339">
        <f>(RAW_GPS__3[[#This Row],[Altitude (meters)]]-E338)</f>
        <v>-0.39999999999997726</v>
      </c>
      <c r="O339">
        <f>(0.2778*RAW_GPS__3[[#This Row],[Speed (kmph)]])</f>
        <v>29.641259999999999</v>
      </c>
      <c r="P339">
        <f t="shared" si="27"/>
        <v>29.807939999999999</v>
      </c>
      <c r="Q339">
        <f t="shared" si="28"/>
        <v>-1.341843792118136E-2</v>
      </c>
      <c r="R339">
        <f>(228.1*COS(RAW_GPS__3[[#This Row],[Road Gradient (Radians)]]))</f>
        <v>228.07946509510387</v>
      </c>
      <c r="S339">
        <f t="shared" si="25"/>
        <v>10260.917700861399</v>
      </c>
      <c r="T339">
        <f t="shared" si="26"/>
        <v>-6047.6450683434705</v>
      </c>
      <c r="U339">
        <f t="shared" si="29"/>
        <v>18379.051406495946</v>
      </c>
      <c r="V339">
        <f>(RAW_GPS__3[[#This Row],[Power- Rolling Resistance  (Watts)]]+RAW_GPS__3[[#This Row],[Power- Air Drag (Watts)]]+RAW_GPS__3[[#This Row],[Power-Road Gradient (Watts)]]+RAW_GPS__3[[#This Row],[Power- Inertia (Watts)]])</f>
        <v>22820.403504108981</v>
      </c>
      <c r="X339">
        <f>(IF(RAW_GPS__3[[#This Row],[Total Power (Watts)]]&lt;0,0,RAW_GPS__3[[#This Row],[Total Power (Watts)]]))</f>
        <v>22820.403504108981</v>
      </c>
      <c r="Y339">
        <f>RAW_GPS__3[[#This Row],[Total Power - Without -ve terms (Watts)]]</f>
        <v>22820.403504108981</v>
      </c>
    </row>
    <row r="340" spans="1:25" x14ac:dyDescent="0.3">
      <c r="A340">
        <v>348.07</v>
      </c>
      <c r="B340">
        <v>107.2</v>
      </c>
      <c r="C340">
        <v>40.467193999999999</v>
      </c>
      <c r="D340">
        <v>-3.4475609999999999</v>
      </c>
      <c r="E340">
        <v>585.1</v>
      </c>
      <c r="G340">
        <v>5</v>
      </c>
      <c r="H340">
        <v>263.7</v>
      </c>
      <c r="I340">
        <v>0</v>
      </c>
      <c r="J340">
        <v>0</v>
      </c>
      <c r="K340">
        <v>0</v>
      </c>
      <c r="L340">
        <v>0</v>
      </c>
      <c r="N340">
        <f>(RAW_GPS__3[[#This Row],[Altitude (meters)]]-E339)</f>
        <v>0.39999999999997726</v>
      </c>
      <c r="O340">
        <f>(0.2778*RAW_GPS__3[[#This Row],[Speed (kmph)]])</f>
        <v>29.780159999999999</v>
      </c>
      <c r="P340">
        <f t="shared" si="27"/>
        <v>29.849609999999998</v>
      </c>
      <c r="Q340">
        <f t="shared" si="28"/>
        <v>1.3399708050567212E-2</v>
      </c>
      <c r="R340">
        <f>(228.1*COS(RAW_GPS__3[[#This Row],[Road Gradient (Radians)]]))</f>
        <v>228.07952238074824</v>
      </c>
      <c r="S340">
        <f t="shared" si="25"/>
        <v>10405.843790358527</v>
      </c>
      <c r="T340">
        <f t="shared" si="26"/>
        <v>6067.5040093394728</v>
      </c>
      <c r="U340">
        <f t="shared" si="29"/>
        <v>7693.8234566399769</v>
      </c>
      <c r="V340">
        <f>(RAW_GPS__3[[#This Row],[Power- Rolling Resistance  (Watts)]]+RAW_GPS__3[[#This Row],[Power- Air Drag (Watts)]]+RAW_GPS__3[[#This Row],[Power-Road Gradient (Watts)]]+RAW_GPS__3[[#This Row],[Power- Inertia (Watts)]])</f>
        <v>24395.250778718728</v>
      </c>
      <c r="X340">
        <f>(IF(RAW_GPS__3[[#This Row],[Total Power (Watts)]]&lt;0,0,RAW_GPS__3[[#This Row],[Total Power (Watts)]]))</f>
        <v>24395.250778718728</v>
      </c>
      <c r="Y340">
        <f>RAW_GPS__3[[#This Row],[Total Power - Without -ve terms (Watts)]]</f>
        <v>24395.250778718728</v>
      </c>
    </row>
    <row r="341" spans="1:25" x14ac:dyDescent="0.3">
      <c r="A341">
        <v>349.07</v>
      </c>
      <c r="B341">
        <v>107.6</v>
      </c>
      <c r="C341">
        <v>40.467159000000002</v>
      </c>
      <c r="D341">
        <v>-3.4479129999999998</v>
      </c>
      <c r="E341">
        <v>585</v>
      </c>
      <c r="G341">
        <v>5</v>
      </c>
      <c r="H341">
        <v>264</v>
      </c>
      <c r="I341">
        <v>0.35199999999999998</v>
      </c>
      <c r="J341">
        <v>0</v>
      </c>
      <c r="K341">
        <v>0</v>
      </c>
      <c r="L341">
        <v>0</v>
      </c>
      <c r="N341">
        <f>(RAW_GPS__3[[#This Row],[Altitude (meters)]]-E340)</f>
        <v>-0.10000000000002274</v>
      </c>
      <c r="O341">
        <f>(0.2778*RAW_GPS__3[[#This Row],[Speed (kmph)]])</f>
        <v>29.891279999999998</v>
      </c>
      <c r="P341">
        <f t="shared" si="27"/>
        <v>29.946839999999998</v>
      </c>
      <c r="Q341">
        <f t="shared" si="28"/>
        <v>-3.3392380737349695E-3</v>
      </c>
      <c r="R341">
        <f>(228.1*COS(RAW_GPS__3[[#This Row],[Road Gradient (Radians)]]))</f>
        <v>228.09872828541205</v>
      </c>
      <c r="S341">
        <f t="shared" si="25"/>
        <v>10522.762296242281</v>
      </c>
      <c r="T341">
        <f t="shared" si="26"/>
        <v>-1517.7204807677249</v>
      </c>
      <c r="U341">
        <f t="shared" si="29"/>
        <v>6178.0254024959813</v>
      </c>
      <c r="V341">
        <f>(RAW_GPS__3[[#This Row],[Power- Rolling Resistance  (Watts)]]+RAW_GPS__3[[#This Row],[Power- Air Drag (Watts)]]+RAW_GPS__3[[#This Row],[Power-Road Gradient (Watts)]]+RAW_GPS__3[[#This Row],[Power- Inertia (Watts)]])</f>
        <v>15411.165946255949</v>
      </c>
      <c r="X341">
        <f>(IF(RAW_GPS__3[[#This Row],[Total Power (Watts)]]&lt;0,0,RAW_GPS__3[[#This Row],[Total Power (Watts)]]))</f>
        <v>15411.165946255949</v>
      </c>
      <c r="Y341">
        <f>RAW_GPS__3[[#This Row],[Total Power - Without -ve terms (Watts)]]</f>
        <v>15411.165946255949</v>
      </c>
    </row>
    <row r="342" spans="1:25" x14ac:dyDescent="0.3">
      <c r="A342">
        <v>350.07</v>
      </c>
      <c r="B342">
        <v>102.3</v>
      </c>
      <c r="C342">
        <v>40.467129</v>
      </c>
      <c r="D342">
        <v>-3.4482550000000001</v>
      </c>
      <c r="E342">
        <v>585</v>
      </c>
      <c r="G342">
        <v>5</v>
      </c>
      <c r="H342">
        <v>263.3</v>
      </c>
      <c r="I342">
        <v>0.70299999999999996</v>
      </c>
      <c r="J342">
        <v>0</v>
      </c>
      <c r="K342">
        <v>0</v>
      </c>
      <c r="L342">
        <v>0</v>
      </c>
      <c r="N342">
        <f>(RAW_GPS__3[[#This Row],[Altitude (meters)]]-E341)</f>
        <v>0</v>
      </c>
      <c r="O342">
        <f>(0.2778*RAW_GPS__3[[#This Row],[Speed (kmph)]])</f>
        <v>28.418939999999999</v>
      </c>
      <c r="P342">
        <f t="shared" si="27"/>
        <v>27.682769999999998</v>
      </c>
      <c r="Q342">
        <f t="shared" si="28"/>
        <v>0</v>
      </c>
      <c r="R342">
        <f>(228.1*COS(RAW_GPS__3[[#This Row],[Road Gradient (Radians)]]))</f>
        <v>228.1</v>
      </c>
      <c r="S342">
        <f t="shared" si="25"/>
        <v>9043.1523438425083</v>
      </c>
      <c r="T342">
        <f t="shared" si="26"/>
        <v>0</v>
      </c>
      <c r="U342">
        <f t="shared" si="29"/>
        <v>-77826.756342455948</v>
      </c>
      <c r="V342">
        <f>(RAW_GPS__3[[#This Row],[Power- Rolling Resistance  (Watts)]]+RAW_GPS__3[[#This Row],[Power- Air Drag (Watts)]]+RAW_GPS__3[[#This Row],[Power-Road Gradient (Watts)]]+RAW_GPS__3[[#This Row],[Power- Inertia (Watts)]])</f>
        <v>-68555.503998613436</v>
      </c>
      <c r="X342">
        <f>(IF(RAW_GPS__3[[#This Row],[Total Power (Watts)]]&lt;0,0,RAW_GPS__3[[#This Row],[Total Power (Watts)]]))</f>
        <v>0</v>
      </c>
      <c r="Y342">
        <f>RAW_GPS__3[[#This Row],[Total Power - Without -ve terms (Watts)]]</f>
        <v>0</v>
      </c>
    </row>
    <row r="343" spans="1:25" x14ac:dyDescent="0.3">
      <c r="A343">
        <v>351.2</v>
      </c>
      <c r="B343">
        <v>101.8</v>
      </c>
      <c r="C343">
        <v>40.467101999999997</v>
      </c>
      <c r="D343">
        <v>-3.4485920000000001</v>
      </c>
      <c r="E343">
        <v>584.79999999999995</v>
      </c>
      <c r="G343">
        <v>5</v>
      </c>
      <c r="H343">
        <v>264</v>
      </c>
      <c r="I343">
        <v>0.70299999999999996</v>
      </c>
      <c r="J343">
        <v>0</v>
      </c>
      <c r="K343">
        <v>0</v>
      </c>
      <c r="L343">
        <v>0</v>
      </c>
      <c r="N343">
        <f>(RAW_GPS__3[[#This Row],[Altitude (meters)]]-E342)</f>
        <v>-0.20000000000004547</v>
      </c>
      <c r="O343">
        <f>(0.2778*RAW_GPS__3[[#This Row],[Speed (kmph)]])</f>
        <v>28.28004</v>
      </c>
      <c r="P343">
        <f t="shared" si="27"/>
        <v>28.21059</v>
      </c>
      <c r="Q343">
        <f t="shared" si="28"/>
        <v>-7.0894174610606408E-3</v>
      </c>
      <c r="R343">
        <f>(228.1*COS(RAW_GPS__3[[#This Row],[Road Gradient (Radians)]]))</f>
        <v>228.09426788926314</v>
      </c>
      <c r="S343">
        <f t="shared" si="25"/>
        <v>8911.2018281186338</v>
      </c>
      <c r="T343">
        <f t="shared" si="26"/>
        <v>-3048.5100956377519</v>
      </c>
      <c r="U343">
        <f t="shared" si="29"/>
        <v>-7306.2614541599778</v>
      </c>
      <c r="V343">
        <f>(RAW_GPS__3[[#This Row],[Power- Rolling Resistance  (Watts)]]+RAW_GPS__3[[#This Row],[Power- Air Drag (Watts)]]+RAW_GPS__3[[#This Row],[Power-Road Gradient (Watts)]]+RAW_GPS__3[[#This Row],[Power- Inertia (Watts)]])</f>
        <v>-1215.4754537898334</v>
      </c>
      <c r="X343">
        <f>(IF(RAW_GPS__3[[#This Row],[Total Power (Watts)]]&lt;0,0,RAW_GPS__3[[#This Row],[Total Power (Watts)]]))</f>
        <v>0</v>
      </c>
      <c r="Y343">
        <f>RAW_GPS__3[[#This Row],[Total Power - Without -ve terms (Watts)]]</f>
        <v>0</v>
      </c>
    </row>
    <row r="344" spans="1:25" x14ac:dyDescent="0.3">
      <c r="A344">
        <v>352.07</v>
      </c>
      <c r="B344">
        <v>101.6</v>
      </c>
      <c r="C344">
        <v>40.467078999999998</v>
      </c>
      <c r="D344">
        <v>-3.4489209999999999</v>
      </c>
      <c r="E344">
        <v>584.5</v>
      </c>
      <c r="G344">
        <v>5</v>
      </c>
      <c r="H344">
        <v>264</v>
      </c>
      <c r="I344">
        <v>0.70299999999999996</v>
      </c>
      <c r="J344">
        <v>0</v>
      </c>
      <c r="K344">
        <v>0</v>
      </c>
      <c r="L344">
        <v>0</v>
      </c>
      <c r="N344">
        <f>(RAW_GPS__3[[#This Row],[Altitude (meters)]]-E343)</f>
        <v>-0.29999999999995453</v>
      </c>
      <c r="O344">
        <f>(0.2778*RAW_GPS__3[[#This Row],[Speed (kmph)]])</f>
        <v>28.224479999999996</v>
      </c>
      <c r="P344">
        <f t="shared" si="27"/>
        <v>28.196699999999993</v>
      </c>
      <c r="Q344">
        <f t="shared" si="28"/>
        <v>-1.063914148752795E-2</v>
      </c>
      <c r="R344">
        <f>(228.1*COS(RAW_GPS__3[[#This Row],[Road Gradient (Radians)]]))</f>
        <v>228.08709065040154</v>
      </c>
      <c r="S344">
        <f t="shared" si="25"/>
        <v>8858.7831285871125</v>
      </c>
      <c r="T344">
        <f t="shared" si="26"/>
        <v>-4565.8858149169318</v>
      </c>
      <c r="U344">
        <f t="shared" si="29"/>
        <v>-2916.7629223681774</v>
      </c>
      <c r="V344">
        <f>(RAW_GPS__3[[#This Row],[Power- Rolling Resistance  (Watts)]]+RAW_GPS__3[[#This Row],[Power- Air Drag (Watts)]]+RAW_GPS__3[[#This Row],[Power-Road Gradient (Watts)]]+RAW_GPS__3[[#This Row],[Power- Inertia (Watts)]])</f>
        <v>1604.2214819524056</v>
      </c>
      <c r="X344">
        <f>(IF(RAW_GPS__3[[#This Row],[Total Power (Watts)]]&lt;0,0,RAW_GPS__3[[#This Row],[Total Power (Watts)]]))</f>
        <v>1604.2214819524056</v>
      </c>
      <c r="Y344">
        <f>RAW_GPS__3[[#This Row],[Total Power - Without -ve terms (Watts)]]</f>
        <v>1604.2214819524056</v>
      </c>
    </row>
    <row r="345" spans="1:25" x14ac:dyDescent="0.3">
      <c r="A345">
        <v>353.07</v>
      </c>
      <c r="B345">
        <v>101.6</v>
      </c>
      <c r="C345">
        <v>40.467052000000002</v>
      </c>
      <c r="D345">
        <v>-3.4492509999999998</v>
      </c>
      <c r="E345">
        <v>585.1</v>
      </c>
      <c r="G345">
        <v>5</v>
      </c>
      <c r="H345">
        <v>264</v>
      </c>
      <c r="I345">
        <v>0</v>
      </c>
      <c r="J345">
        <v>0</v>
      </c>
      <c r="K345">
        <v>0</v>
      </c>
      <c r="L345">
        <v>0</v>
      </c>
      <c r="N345">
        <f>(RAW_GPS__3[[#This Row],[Altitude (meters)]]-E344)</f>
        <v>0.60000000000002274</v>
      </c>
      <c r="O345">
        <f>(0.2778*RAW_GPS__3[[#This Row],[Speed (kmph)]])</f>
        <v>28.224479999999996</v>
      </c>
      <c r="P345">
        <f t="shared" si="27"/>
        <v>28.224479999999996</v>
      </c>
      <c r="Q345">
        <f t="shared" si="28"/>
        <v>2.1254940490650017E-2</v>
      </c>
      <c r="R345">
        <f>(228.1*COS(RAW_GPS__3[[#This Row],[Road Gradient (Radians)]]))</f>
        <v>228.04847728667136</v>
      </c>
      <c r="S345">
        <f t="shared" si="25"/>
        <v>8858.7831285871125</v>
      </c>
      <c r="T345">
        <f t="shared" si="26"/>
        <v>9121.2392495816202</v>
      </c>
      <c r="U345">
        <f t="shared" si="29"/>
        <v>0</v>
      </c>
      <c r="V345">
        <f>(RAW_GPS__3[[#This Row],[Power- Rolling Resistance  (Watts)]]+RAW_GPS__3[[#This Row],[Power- Air Drag (Watts)]]+RAW_GPS__3[[#This Row],[Power-Road Gradient (Watts)]]+RAW_GPS__3[[#This Row],[Power- Inertia (Watts)]])</f>
        <v>18208.070855455404</v>
      </c>
      <c r="X345">
        <f>(IF(RAW_GPS__3[[#This Row],[Total Power (Watts)]]&lt;0,0,RAW_GPS__3[[#This Row],[Total Power (Watts)]]))</f>
        <v>18208.070855455404</v>
      </c>
      <c r="Y345">
        <f>RAW_GPS__3[[#This Row],[Total Power - Without -ve terms (Watts)]]</f>
        <v>18208.070855455404</v>
      </c>
    </row>
    <row r="346" spans="1:25" x14ac:dyDescent="0.3">
      <c r="A346">
        <v>354.06</v>
      </c>
      <c r="B346">
        <v>101.9</v>
      </c>
      <c r="C346">
        <v>40.467022</v>
      </c>
      <c r="D346">
        <v>-3.4495840000000002</v>
      </c>
      <c r="E346">
        <v>585.29999999999995</v>
      </c>
      <c r="G346">
        <v>5</v>
      </c>
      <c r="H346">
        <v>263.7</v>
      </c>
      <c r="I346">
        <v>0.35199999999999998</v>
      </c>
      <c r="J346">
        <v>0</v>
      </c>
      <c r="K346">
        <v>0</v>
      </c>
      <c r="L346">
        <v>0</v>
      </c>
      <c r="N346">
        <f>(RAW_GPS__3[[#This Row],[Altitude (meters)]]-E345)</f>
        <v>0.19999999999993179</v>
      </c>
      <c r="O346">
        <f>(0.2778*RAW_GPS__3[[#This Row],[Speed (kmph)]])</f>
        <v>28.30782</v>
      </c>
      <c r="P346">
        <f t="shared" si="27"/>
        <v>28.349490000000003</v>
      </c>
      <c r="Q346">
        <f t="shared" si="28"/>
        <v>7.0546835969493519E-3</v>
      </c>
      <c r="R346">
        <f>(228.1*COS(RAW_GPS__3[[#This Row],[Road Gradient (Radians)]]))</f>
        <v>228.09432391919844</v>
      </c>
      <c r="S346">
        <f t="shared" si="25"/>
        <v>8937.4885422564876</v>
      </c>
      <c r="T346">
        <f t="shared" si="26"/>
        <v>3036.5544212618779</v>
      </c>
      <c r="U346">
        <f t="shared" si="29"/>
        <v>4388.0631169681737</v>
      </c>
      <c r="V346">
        <f>(RAW_GPS__3[[#This Row],[Power- Rolling Resistance  (Watts)]]+RAW_GPS__3[[#This Row],[Power- Air Drag (Watts)]]+RAW_GPS__3[[#This Row],[Power-Road Gradient (Watts)]]+RAW_GPS__3[[#This Row],[Power- Inertia (Watts)]])</f>
        <v>16590.200404405736</v>
      </c>
      <c r="X346">
        <f>(IF(RAW_GPS__3[[#This Row],[Total Power (Watts)]]&lt;0,0,RAW_GPS__3[[#This Row],[Total Power (Watts)]]))</f>
        <v>16590.200404405736</v>
      </c>
      <c r="Y346">
        <f>RAW_GPS__3[[#This Row],[Total Power - Without -ve terms (Watts)]]</f>
        <v>16590.200404405736</v>
      </c>
    </row>
    <row r="347" spans="1:25" x14ac:dyDescent="0.3">
      <c r="A347">
        <v>355.07</v>
      </c>
      <c r="B347">
        <v>102.5</v>
      </c>
      <c r="C347">
        <v>40.466994999999997</v>
      </c>
      <c r="D347">
        <v>-3.4499170000000001</v>
      </c>
      <c r="E347">
        <v>585.4</v>
      </c>
      <c r="G347">
        <v>5</v>
      </c>
      <c r="H347">
        <v>264</v>
      </c>
      <c r="I347">
        <v>0.35199999999999998</v>
      </c>
      <c r="J347">
        <v>0</v>
      </c>
      <c r="K347">
        <v>0</v>
      </c>
      <c r="L347">
        <v>0</v>
      </c>
      <c r="N347">
        <f>(RAW_GPS__3[[#This Row],[Altitude (meters)]]-E346)</f>
        <v>0.10000000000002274</v>
      </c>
      <c r="O347">
        <f>(0.2778*RAW_GPS__3[[#This Row],[Speed (kmph)]])</f>
        <v>28.474499999999999</v>
      </c>
      <c r="P347">
        <f t="shared" si="27"/>
        <v>28.557839999999999</v>
      </c>
      <c r="Q347">
        <f t="shared" si="28"/>
        <v>3.5016510800891252E-3</v>
      </c>
      <c r="R347">
        <f>(228.1*COS(RAW_GPS__3[[#This Row],[Road Gradient (Radians)]]))</f>
        <v>228.09860157047822</v>
      </c>
      <c r="S347">
        <f t="shared" si="25"/>
        <v>9096.2951211886884</v>
      </c>
      <c r="T347">
        <f t="shared" si="26"/>
        <v>1516.1033023331004</v>
      </c>
      <c r="U347">
        <f t="shared" si="29"/>
        <v>8827.8011675999733</v>
      </c>
      <c r="V347">
        <f>(RAW_GPS__3[[#This Row],[Power- Rolling Resistance  (Watts)]]+RAW_GPS__3[[#This Row],[Power- Air Drag (Watts)]]+RAW_GPS__3[[#This Row],[Power-Road Gradient (Watts)]]+RAW_GPS__3[[#This Row],[Power- Inertia (Watts)]])</f>
        <v>19668.29819269224</v>
      </c>
      <c r="X347">
        <f>(IF(RAW_GPS__3[[#This Row],[Total Power (Watts)]]&lt;0,0,RAW_GPS__3[[#This Row],[Total Power (Watts)]]))</f>
        <v>19668.29819269224</v>
      </c>
      <c r="Y347">
        <f>RAW_GPS__3[[#This Row],[Total Power - Without -ve terms (Watts)]]</f>
        <v>19668.29819269224</v>
      </c>
    </row>
    <row r="348" spans="1:25" x14ac:dyDescent="0.3">
      <c r="A348">
        <v>356.07</v>
      </c>
      <c r="B348">
        <v>103</v>
      </c>
      <c r="C348">
        <v>40.466971999999998</v>
      </c>
      <c r="D348">
        <v>-3.4502489999999999</v>
      </c>
      <c r="E348">
        <v>585</v>
      </c>
      <c r="G348">
        <v>5</v>
      </c>
      <c r="H348">
        <v>264.39999999999998</v>
      </c>
      <c r="I348">
        <v>0.70299999999999996</v>
      </c>
      <c r="J348">
        <v>0</v>
      </c>
      <c r="K348">
        <v>0</v>
      </c>
      <c r="L348">
        <v>0</v>
      </c>
      <c r="N348">
        <f>(RAW_GPS__3[[#This Row],[Altitude (meters)]]-E347)</f>
        <v>-0.39999999999997726</v>
      </c>
      <c r="O348">
        <f>(0.2778*RAW_GPS__3[[#This Row],[Speed (kmph)]])</f>
        <v>28.613399999999999</v>
      </c>
      <c r="P348">
        <f t="shared" si="27"/>
        <v>28.682849999999998</v>
      </c>
      <c r="Q348">
        <f t="shared" si="28"/>
        <v>-1.3944711642421137E-2</v>
      </c>
      <c r="R348">
        <f>(228.1*COS(RAW_GPS__3[[#This Row],[Road Gradient (Radians)]]))</f>
        <v>228.07782276858902</v>
      </c>
      <c r="S348">
        <f t="shared" si="25"/>
        <v>9230.0620398577157</v>
      </c>
      <c r="T348">
        <f t="shared" si="26"/>
        <v>-6066.883207854863</v>
      </c>
      <c r="U348">
        <f t="shared" si="29"/>
        <v>7392.3863435999774</v>
      </c>
      <c r="V348">
        <f>(RAW_GPS__3[[#This Row],[Power- Rolling Resistance  (Watts)]]+RAW_GPS__3[[#This Row],[Power- Air Drag (Watts)]]+RAW_GPS__3[[#This Row],[Power-Road Gradient (Watts)]]+RAW_GPS__3[[#This Row],[Power- Inertia (Watts)]])</f>
        <v>10783.642998371419</v>
      </c>
      <c r="X348">
        <f>(IF(RAW_GPS__3[[#This Row],[Total Power (Watts)]]&lt;0,0,RAW_GPS__3[[#This Row],[Total Power (Watts)]]))</f>
        <v>10783.642998371419</v>
      </c>
      <c r="Y348">
        <f>RAW_GPS__3[[#This Row],[Total Power - Without -ve terms (Watts)]]</f>
        <v>10783.642998371419</v>
      </c>
    </row>
    <row r="349" spans="1:25" x14ac:dyDescent="0.3">
      <c r="A349">
        <v>357.13</v>
      </c>
      <c r="B349">
        <v>103.4</v>
      </c>
      <c r="C349">
        <v>40.466952999999997</v>
      </c>
      <c r="D349">
        <v>-3.4505880000000002</v>
      </c>
      <c r="E349">
        <v>585.1</v>
      </c>
      <c r="G349">
        <v>5</v>
      </c>
      <c r="H349">
        <v>264.7</v>
      </c>
      <c r="I349">
        <v>0.70299999999999996</v>
      </c>
      <c r="J349">
        <v>0</v>
      </c>
      <c r="K349">
        <v>0</v>
      </c>
      <c r="L349">
        <v>0</v>
      </c>
      <c r="N349">
        <f>(RAW_GPS__3[[#This Row],[Altitude (meters)]]-E348)</f>
        <v>0.10000000000002274</v>
      </c>
      <c r="O349">
        <f>(0.2778*RAW_GPS__3[[#This Row],[Speed (kmph)]])</f>
        <v>28.724520000000002</v>
      </c>
      <c r="P349">
        <f t="shared" si="27"/>
        <v>28.780080000000005</v>
      </c>
      <c r="Q349">
        <f t="shared" si="28"/>
        <v>3.4746115218879823E-3</v>
      </c>
      <c r="R349">
        <f>(228.1*COS(RAW_GPS__3[[#This Row],[Road Gradient (Radians)]]))</f>
        <v>228.09862308426304</v>
      </c>
      <c r="S349">
        <f t="shared" si="25"/>
        <v>9338.014894329368</v>
      </c>
      <c r="T349">
        <f t="shared" si="26"/>
        <v>1517.6054142754908</v>
      </c>
      <c r="U349">
        <f t="shared" si="29"/>
        <v>5936.8757120641721</v>
      </c>
      <c r="V349">
        <f>(RAW_GPS__3[[#This Row],[Power- Rolling Resistance  (Watts)]]+RAW_GPS__3[[#This Row],[Power- Air Drag (Watts)]]+RAW_GPS__3[[#This Row],[Power-Road Gradient (Watts)]]+RAW_GPS__3[[#This Row],[Power- Inertia (Watts)]])</f>
        <v>17020.594643753295</v>
      </c>
      <c r="X349">
        <f>(IF(RAW_GPS__3[[#This Row],[Total Power (Watts)]]&lt;0,0,RAW_GPS__3[[#This Row],[Total Power (Watts)]]))</f>
        <v>17020.594643753295</v>
      </c>
      <c r="Y349">
        <f>RAW_GPS__3[[#This Row],[Total Power - Without -ve terms (Watts)]]</f>
        <v>17020.594643753295</v>
      </c>
    </row>
    <row r="350" spans="1:25" x14ac:dyDescent="0.3">
      <c r="A350">
        <v>358.08</v>
      </c>
      <c r="B350">
        <v>103.7</v>
      </c>
      <c r="C350">
        <v>40.466926999999998</v>
      </c>
      <c r="D350">
        <v>-3.450923</v>
      </c>
      <c r="E350">
        <v>585.29999999999995</v>
      </c>
      <c r="G350">
        <v>5</v>
      </c>
      <c r="H350">
        <v>265.10000000000002</v>
      </c>
      <c r="I350">
        <v>0.70299999999999996</v>
      </c>
      <c r="J350">
        <v>0</v>
      </c>
      <c r="K350">
        <v>0</v>
      </c>
      <c r="L350">
        <v>0</v>
      </c>
      <c r="N350">
        <f>(RAW_GPS__3[[#This Row],[Altitude (meters)]]-E349)</f>
        <v>0.19999999999993179</v>
      </c>
      <c r="O350">
        <f>(0.2778*RAW_GPS__3[[#This Row],[Speed (kmph)]])</f>
        <v>28.807860000000002</v>
      </c>
      <c r="P350">
        <f t="shared" si="27"/>
        <v>28.849530000000001</v>
      </c>
      <c r="Q350">
        <f t="shared" si="28"/>
        <v>6.9324108954846725E-3</v>
      </c>
      <c r="R350">
        <f>(228.1*COS(RAW_GPS__3[[#This Row],[Road Gradient (Radians)]]))</f>
        <v>228.09451897046085</v>
      </c>
      <c r="S350">
        <f t="shared" si="25"/>
        <v>9419.5296001765546</v>
      </c>
      <c r="T350">
        <f t="shared" si="26"/>
        <v>3036.6344934470194</v>
      </c>
      <c r="U350">
        <f t="shared" si="29"/>
        <v>4465.5755174639871</v>
      </c>
      <c r="V350">
        <f>(RAW_GPS__3[[#This Row],[Power- Rolling Resistance  (Watts)]]+RAW_GPS__3[[#This Row],[Power- Air Drag (Watts)]]+RAW_GPS__3[[#This Row],[Power-Road Gradient (Watts)]]+RAW_GPS__3[[#This Row],[Power- Inertia (Watts)]])</f>
        <v>17149.834130058021</v>
      </c>
      <c r="X350">
        <f>(IF(RAW_GPS__3[[#This Row],[Total Power (Watts)]]&lt;0,0,RAW_GPS__3[[#This Row],[Total Power (Watts)]]))</f>
        <v>17149.834130058021</v>
      </c>
      <c r="Y350">
        <f>RAW_GPS__3[[#This Row],[Total Power - Without -ve terms (Watts)]]</f>
        <v>17149.834130058021</v>
      </c>
    </row>
    <row r="351" spans="1:25" x14ac:dyDescent="0.3">
      <c r="A351">
        <v>359.11</v>
      </c>
      <c r="B351">
        <v>104.6</v>
      </c>
      <c r="C351">
        <v>40.466907999999997</v>
      </c>
      <c r="D351">
        <v>-3.4512550000000002</v>
      </c>
      <c r="E351">
        <v>585.5</v>
      </c>
      <c r="G351">
        <v>5</v>
      </c>
      <c r="H351">
        <v>265.8</v>
      </c>
      <c r="I351">
        <v>1.0549999999999999</v>
      </c>
      <c r="J351">
        <v>0</v>
      </c>
      <c r="K351">
        <v>0</v>
      </c>
      <c r="L351">
        <v>0</v>
      </c>
      <c r="N351">
        <f>(RAW_GPS__3[[#This Row],[Altitude (meters)]]-E350)</f>
        <v>0.20000000000004547</v>
      </c>
      <c r="O351">
        <f>(0.2778*RAW_GPS__3[[#This Row],[Speed (kmph)]])</f>
        <v>29.057879999999997</v>
      </c>
      <c r="P351">
        <f t="shared" si="27"/>
        <v>29.182889999999993</v>
      </c>
      <c r="Q351">
        <f t="shared" si="28"/>
        <v>6.8532235456704423E-3</v>
      </c>
      <c r="R351">
        <f>(228.1*COS(RAW_GPS__3[[#This Row],[Road Gradient (Radians)]]))</f>
        <v>228.094643471913</v>
      </c>
      <c r="S351">
        <f t="shared" si="25"/>
        <v>9666.9172194938074</v>
      </c>
      <c r="T351">
        <f t="shared" si="26"/>
        <v>3028.0018086820387</v>
      </c>
      <c r="U351">
        <f t="shared" si="29"/>
        <v>13512.995153135766</v>
      </c>
      <c r="V351">
        <f>(RAW_GPS__3[[#This Row],[Power- Rolling Resistance  (Watts)]]+RAW_GPS__3[[#This Row],[Power- Air Drag (Watts)]]+RAW_GPS__3[[#This Row],[Power-Road Gradient (Watts)]]+RAW_GPS__3[[#This Row],[Power- Inertia (Watts)]])</f>
        <v>26436.008824783523</v>
      </c>
      <c r="X351">
        <f>(IF(RAW_GPS__3[[#This Row],[Total Power (Watts)]]&lt;0,0,RAW_GPS__3[[#This Row],[Total Power (Watts)]]))</f>
        <v>26436.008824783523</v>
      </c>
      <c r="Y351">
        <f>RAW_GPS__3[[#This Row],[Total Power - Without -ve terms (Watts)]]</f>
        <v>26436.008824783523</v>
      </c>
    </row>
    <row r="352" spans="1:25" x14ac:dyDescent="0.3">
      <c r="A352">
        <v>360.07</v>
      </c>
      <c r="B352">
        <v>105.3</v>
      </c>
      <c r="C352">
        <v>40.466892000000001</v>
      </c>
      <c r="D352">
        <v>-3.4516019999999998</v>
      </c>
      <c r="E352">
        <v>585.70000000000005</v>
      </c>
      <c r="G352">
        <v>5</v>
      </c>
      <c r="H352">
        <v>266.10000000000002</v>
      </c>
      <c r="I352">
        <v>1.0549999999999999</v>
      </c>
      <c r="J352">
        <v>0</v>
      </c>
      <c r="K352">
        <v>0</v>
      </c>
      <c r="L352">
        <v>0</v>
      </c>
      <c r="N352">
        <f>(RAW_GPS__3[[#This Row],[Altitude (meters)]]-E351)</f>
        <v>0.20000000000004547</v>
      </c>
      <c r="O352">
        <f>(0.2778*RAW_GPS__3[[#This Row],[Speed (kmph)]])</f>
        <v>29.252339999999997</v>
      </c>
      <c r="P352">
        <f t="shared" si="27"/>
        <v>29.349569999999996</v>
      </c>
      <c r="Q352">
        <f t="shared" si="28"/>
        <v>6.8143044119835863E-3</v>
      </c>
      <c r="R352">
        <f>(228.1*COS(RAW_GPS__3[[#This Row],[Road Gradient (Radians)]]))</f>
        <v>228.09470413786889</v>
      </c>
      <c r="S352">
        <f t="shared" si="25"/>
        <v>9862.2966037732022</v>
      </c>
      <c r="T352">
        <f t="shared" si="26"/>
        <v>3030.9549946056727</v>
      </c>
      <c r="U352">
        <f t="shared" si="29"/>
        <v>10580.442667703966</v>
      </c>
      <c r="V352">
        <f>(RAW_GPS__3[[#This Row],[Power- Rolling Resistance  (Watts)]]+RAW_GPS__3[[#This Row],[Power- Air Drag (Watts)]]+RAW_GPS__3[[#This Row],[Power-Road Gradient (Watts)]]+RAW_GPS__3[[#This Row],[Power- Inertia (Watts)]])</f>
        <v>23701.78897022071</v>
      </c>
      <c r="X352">
        <f>(IF(RAW_GPS__3[[#This Row],[Total Power (Watts)]]&lt;0,0,RAW_GPS__3[[#This Row],[Total Power (Watts)]]))</f>
        <v>23701.78897022071</v>
      </c>
      <c r="Y352">
        <f>RAW_GPS__3[[#This Row],[Total Power - Without -ve terms (Watts)]]</f>
        <v>23701.78897022071</v>
      </c>
    </row>
    <row r="353" spans="1:25" x14ac:dyDescent="0.3">
      <c r="A353">
        <v>361.09</v>
      </c>
      <c r="B353">
        <v>105</v>
      </c>
      <c r="C353">
        <v>40.466876999999997</v>
      </c>
      <c r="D353">
        <v>-3.4519449999999998</v>
      </c>
      <c r="E353">
        <v>585.9</v>
      </c>
      <c r="G353">
        <v>5</v>
      </c>
      <c r="H353">
        <v>266.10000000000002</v>
      </c>
      <c r="I353">
        <v>0.35199999999999998</v>
      </c>
      <c r="J353">
        <v>0</v>
      </c>
      <c r="K353">
        <v>0</v>
      </c>
      <c r="L353">
        <v>0</v>
      </c>
      <c r="N353">
        <f>(RAW_GPS__3[[#This Row],[Altitude (meters)]]-E352)</f>
        <v>0.19999999999993179</v>
      </c>
      <c r="O353">
        <f>(0.2778*RAW_GPS__3[[#This Row],[Speed (kmph)]])</f>
        <v>29.169</v>
      </c>
      <c r="P353">
        <f t="shared" si="27"/>
        <v>29.127330000000001</v>
      </c>
      <c r="Q353">
        <f t="shared" si="28"/>
        <v>6.8662955692264478E-3</v>
      </c>
      <c r="R353">
        <f>(228.1*COS(RAW_GPS__3[[#This Row],[Road Gradient (Radians)]]))</f>
        <v>228.09462301813235</v>
      </c>
      <c r="S353">
        <f t="shared" si="25"/>
        <v>9778.2433937207479</v>
      </c>
      <c r="T353">
        <f t="shared" si="26"/>
        <v>3045.3788536272086</v>
      </c>
      <c r="U353">
        <f t="shared" si="29"/>
        <v>-4521.5566955997938</v>
      </c>
      <c r="V353">
        <f>(RAW_GPS__3[[#This Row],[Power- Rolling Resistance  (Watts)]]+RAW_GPS__3[[#This Row],[Power- Air Drag (Watts)]]+RAW_GPS__3[[#This Row],[Power-Road Gradient (Watts)]]+RAW_GPS__3[[#This Row],[Power- Inertia (Watts)]])</f>
        <v>8530.1601747662971</v>
      </c>
      <c r="X353">
        <f>(IF(RAW_GPS__3[[#This Row],[Total Power (Watts)]]&lt;0,0,RAW_GPS__3[[#This Row],[Total Power (Watts)]]))</f>
        <v>8530.1601747662971</v>
      </c>
      <c r="Y353">
        <f>RAW_GPS__3[[#This Row],[Total Power - Without -ve terms (Watts)]]</f>
        <v>8530.1601747662971</v>
      </c>
    </row>
    <row r="354" spans="1:25" x14ac:dyDescent="0.3">
      <c r="A354">
        <v>362.07</v>
      </c>
      <c r="B354">
        <v>105.2</v>
      </c>
      <c r="C354">
        <v>40.466858000000002</v>
      </c>
      <c r="D354">
        <v>-3.452283</v>
      </c>
      <c r="E354">
        <v>585.9</v>
      </c>
      <c r="G354">
        <v>5</v>
      </c>
      <c r="H354">
        <v>266.5</v>
      </c>
      <c r="I354">
        <v>0.35199999999999998</v>
      </c>
      <c r="J354">
        <v>0</v>
      </c>
      <c r="K354">
        <v>0</v>
      </c>
      <c r="L354">
        <v>0</v>
      </c>
      <c r="N354">
        <f>(RAW_GPS__3[[#This Row],[Altitude (meters)]]-E353)</f>
        <v>0</v>
      </c>
      <c r="O354">
        <f>(0.2778*RAW_GPS__3[[#This Row],[Speed (kmph)]])</f>
        <v>29.22456</v>
      </c>
      <c r="P354">
        <f t="shared" si="27"/>
        <v>29.25234</v>
      </c>
      <c r="Q354">
        <f t="shared" si="28"/>
        <v>0</v>
      </c>
      <c r="R354">
        <f>(228.1*COS(RAW_GPS__3[[#This Row],[Road Gradient (Radians)]]))</f>
        <v>228.1</v>
      </c>
      <c r="S354">
        <f t="shared" si="25"/>
        <v>9834.2255676908753</v>
      </c>
      <c r="T354">
        <f t="shared" si="26"/>
        <v>0</v>
      </c>
      <c r="U354">
        <f t="shared" si="29"/>
        <v>3020.1127896959911</v>
      </c>
      <c r="V354">
        <f>(RAW_GPS__3[[#This Row],[Power- Rolling Resistance  (Watts)]]+RAW_GPS__3[[#This Row],[Power- Air Drag (Watts)]]+RAW_GPS__3[[#This Row],[Power-Road Gradient (Watts)]]+RAW_GPS__3[[#This Row],[Power- Inertia (Watts)]])</f>
        <v>13082.438357386867</v>
      </c>
      <c r="X354">
        <f>(IF(RAW_GPS__3[[#This Row],[Total Power (Watts)]]&lt;0,0,RAW_GPS__3[[#This Row],[Total Power (Watts)]]))</f>
        <v>13082.438357386867</v>
      </c>
      <c r="Y354">
        <f>RAW_GPS__3[[#This Row],[Total Power - Without -ve terms (Watts)]]</f>
        <v>13082.438357386867</v>
      </c>
    </row>
    <row r="355" spans="1:25" x14ac:dyDescent="0.3">
      <c r="A355">
        <v>363.11</v>
      </c>
      <c r="B355">
        <v>106</v>
      </c>
      <c r="C355">
        <v>40.466842999999997</v>
      </c>
      <c r="D355">
        <v>-3.4526319999999999</v>
      </c>
      <c r="E355">
        <v>585.9</v>
      </c>
      <c r="G355">
        <v>5</v>
      </c>
      <c r="H355">
        <v>266.8</v>
      </c>
      <c r="I355">
        <v>0.70299999999999996</v>
      </c>
      <c r="J355">
        <v>0</v>
      </c>
      <c r="K355">
        <v>0</v>
      </c>
      <c r="L355">
        <v>0</v>
      </c>
      <c r="N355">
        <f>(RAW_GPS__3[[#This Row],[Altitude (meters)]]-E354)</f>
        <v>0</v>
      </c>
      <c r="O355">
        <f>(0.2778*RAW_GPS__3[[#This Row],[Speed (kmph)]])</f>
        <v>29.4468</v>
      </c>
      <c r="P355">
        <f t="shared" si="27"/>
        <v>29.557919999999999</v>
      </c>
      <c r="Q355">
        <f t="shared" si="28"/>
        <v>0</v>
      </c>
      <c r="R355">
        <f>(228.1*COS(RAW_GPS__3[[#This Row],[Road Gradient (Radians)]]))</f>
        <v>228.1</v>
      </c>
      <c r="S355">
        <f t="shared" si="25"/>
        <v>10060.290969714466</v>
      </c>
      <c r="T355">
        <f t="shared" si="26"/>
        <v>0</v>
      </c>
      <c r="U355">
        <f t="shared" si="29"/>
        <v>12172.317707519964</v>
      </c>
      <c r="V355">
        <f>(RAW_GPS__3[[#This Row],[Power- Rolling Resistance  (Watts)]]+RAW_GPS__3[[#This Row],[Power- Air Drag (Watts)]]+RAW_GPS__3[[#This Row],[Power-Road Gradient (Watts)]]+RAW_GPS__3[[#This Row],[Power- Inertia (Watts)]])</f>
        <v>22460.70867723443</v>
      </c>
      <c r="X355">
        <f>(IF(RAW_GPS__3[[#This Row],[Total Power (Watts)]]&lt;0,0,RAW_GPS__3[[#This Row],[Total Power (Watts)]]))</f>
        <v>22460.70867723443</v>
      </c>
      <c r="Y355">
        <f>RAW_GPS__3[[#This Row],[Total Power - Without -ve terms (Watts)]]</f>
        <v>22460.70867723443</v>
      </c>
    </row>
    <row r="356" spans="1:25" x14ac:dyDescent="0.3">
      <c r="A356">
        <v>364.11</v>
      </c>
      <c r="B356">
        <v>107</v>
      </c>
      <c r="C356">
        <v>40.466824000000003</v>
      </c>
      <c r="D356">
        <v>-3.4529770000000002</v>
      </c>
      <c r="E356">
        <v>586.29999999999995</v>
      </c>
      <c r="G356">
        <v>5</v>
      </c>
      <c r="H356">
        <v>266.8</v>
      </c>
      <c r="I356">
        <v>0.35199999999999998</v>
      </c>
      <c r="J356">
        <v>0</v>
      </c>
      <c r="K356">
        <v>0</v>
      </c>
      <c r="L356">
        <v>0</v>
      </c>
      <c r="N356">
        <f>(RAW_GPS__3[[#This Row],[Altitude (meters)]]-E355)</f>
        <v>0.39999999999997726</v>
      </c>
      <c r="O356">
        <f>(0.2778*RAW_GPS__3[[#This Row],[Speed (kmph)]])</f>
        <v>29.724599999999999</v>
      </c>
      <c r="P356">
        <f t="shared" si="27"/>
        <v>29.863499999999998</v>
      </c>
      <c r="Q356">
        <f t="shared" si="28"/>
        <v>1.3393476373701006E-2</v>
      </c>
      <c r="R356">
        <f>(228.1*COS(RAW_GPS__3[[#This Row],[Road Gradient (Radians)]]))</f>
        <v>228.07954142270427</v>
      </c>
      <c r="S356">
        <f t="shared" si="25"/>
        <v>10347.710719597317</v>
      </c>
      <c r="T356">
        <f t="shared" si="26"/>
        <v>6053.3677147720591</v>
      </c>
      <c r="U356">
        <f t="shared" si="29"/>
        <v>15358.938616799955</v>
      </c>
      <c r="V356">
        <f>(RAW_GPS__3[[#This Row],[Power- Rolling Resistance  (Watts)]]+RAW_GPS__3[[#This Row],[Power- Air Drag (Watts)]]+RAW_GPS__3[[#This Row],[Power-Road Gradient (Watts)]]+RAW_GPS__3[[#This Row],[Power- Inertia (Watts)]])</f>
        <v>31988.096592592035</v>
      </c>
      <c r="X356">
        <f>(IF(RAW_GPS__3[[#This Row],[Total Power (Watts)]]&lt;0,0,RAW_GPS__3[[#This Row],[Total Power (Watts)]]))</f>
        <v>31988.096592592035</v>
      </c>
      <c r="Y356">
        <f>RAW_GPS__3[[#This Row],[Total Power - Without -ve terms (Watts)]]</f>
        <v>31988.096592592035</v>
      </c>
    </row>
    <row r="357" spans="1:25" x14ac:dyDescent="0.3">
      <c r="A357">
        <v>365.13</v>
      </c>
      <c r="B357">
        <v>108.3</v>
      </c>
      <c r="C357">
        <v>40.466808</v>
      </c>
      <c r="D357">
        <v>-3.4533330000000002</v>
      </c>
      <c r="E357">
        <v>586.5</v>
      </c>
      <c r="G357">
        <v>5</v>
      </c>
      <c r="H357">
        <v>268.60000000000002</v>
      </c>
      <c r="I357">
        <v>1.774</v>
      </c>
      <c r="J357">
        <v>0</v>
      </c>
      <c r="K357">
        <v>0</v>
      </c>
      <c r="L357">
        <v>0</v>
      </c>
      <c r="N357">
        <f>(RAW_GPS__3[[#This Row],[Altitude (meters)]]-E356)</f>
        <v>0.20000000000004547</v>
      </c>
      <c r="O357">
        <f>(0.2778*RAW_GPS__3[[#This Row],[Speed (kmph)]])</f>
        <v>30.085739999999998</v>
      </c>
      <c r="P357">
        <f t="shared" si="27"/>
        <v>30.266309999999997</v>
      </c>
      <c r="Q357">
        <f t="shared" si="28"/>
        <v>6.6079112064053279E-3</v>
      </c>
      <c r="R357">
        <f>(228.1*COS(RAW_GPS__3[[#This Row],[Road Gradient (Radians)]]))</f>
        <v>228.09502008297761</v>
      </c>
      <c r="S357">
        <f t="shared" si="25"/>
        <v>10729.471139125884</v>
      </c>
      <c r="T357">
        <f t="shared" si="26"/>
        <v>3022.8906796841989</v>
      </c>
      <c r="U357">
        <f t="shared" si="29"/>
        <v>20209.205307095937</v>
      </c>
      <c r="V357">
        <f>(RAW_GPS__3[[#This Row],[Power- Rolling Resistance  (Watts)]]+RAW_GPS__3[[#This Row],[Power- Air Drag (Watts)]]+RAW_GPS__3[[#This Row],[Power-Road Gradient (Watts)]]+RAW_GPS__3[[#This Row],[Power- Inertia (Watts)]])</f>
        <v>34189.662145989001</v>
      </c>
      <c r="X357">
        <f>(IF(RAW_GPS__3[[#This Row],[Total Power (Watts)]]&lt;0,0,RAW_GPS__3[[#This Row],[Total Power (Watts)]]))</f>
        <v>34189.662145989001</v>
      </c>
      <c r="Y357">
        <f>RAW_GPS__3[[#This Row],[Total Power - Without -ve terms (Watts)]]</f>
        <v>34189.662145989001</v>
      </c>
    </row>
    <row r="358" spans="1:25" x14ac:dyDescent="0.3">
      <c r="A358">
        <v>366.15</v>
      </c>
      <c r="B358">
        <v>109</v>
      </c>
      <c r="C358">
        <v>40.466805000000001</v>
      </c>
      <c r="D358">
        <v>-3.4536850000000001</v>
      </c>
      <c r="E358">
        <v>586.1</v>
      </c>
      <c r="G358">
        <v>5</v>
      </c>
      <c r="H358">
        <v>268.60000000000002</v>
      </c>
      <c r="I358">
        <v>1.774</v>
      </c>
      <c r="J358">
        <v>0</v>
      </c>
      <c r="K358">
        <v>0</v>
      </c>
      <c r="L358">
        <v>0</v>
      </c>
      <c r="N358">
        <f>(RAW_GPS__3[[#This Row],[Altitude (meters)]]-E357)</f>
        <v>-0.39999999999997726</v>
      </c>
      <c r="O358">
        <f>(0.2778*RAW_GPS__3[[#This Row],[Speed (kmph)]])</f>
        <v>30.280200000000001</v>
      </c>
      <c r="P358">
        <f t="shared" si="27"/>
        <v>30.377430000000004</v>
      </c>
      <c r="Q358">
        <f t="shared" si="28"/>
        <v>-1.3166909908571386E-2</v>
      </c>
      <c r="R358">
        <f>(228.1*COS(RAW_GPS__3[[#This Row],[Road Gradient (Radians)]]))</f>
        <v>228.08022772039695</v>
      </c>
      <c r="S358">
        <f t="shared" si="25"/>
        <v>10938.869464573403</v>
      </c>
      <c r="T358">
        <f t="shared" si="26"/>
        <v>-6062.2069774409347</v>
      </c>
      <c r="U358">
        <f t="shared" si="29"/>
        <v>10952.215107120166</v>
      </c>
      <c r="V358">
        <f>(RAW_GPS__3[[#This Row],[Power- Rolling Resistance  (Watts)]]+RAW_GPS__3[[#This Row],[Power- Air Drag (Watts)]]+RAW_GPS__3[[#This Row],[Power-Road Gradient (Watts)]]+RAW_GPS__3[[#This Row],[Power- Inertia (Watts)]])</f>
        <v>16056.957821973032</v>
      </c>
      <c r="X358">
        <f>(IF(RAW_GPS__3[[#This Row],[Total Power (Watts)]]&lt;0,0,RAW_GPS__3[[#This Row],[Total Power (Watts)]]))</f>
        <v>16056.957821973032</v>
      </c>
      <c r="Y358">
        <f>RAW_GPS__3[[#This Row],[Total Power - Without -ve terms (Watts)]]</f>
        <v>16056.957821973032</v>
      </c>
    </row>
    <row r="359" spans="1:25" x14ac:dyDescent="0.3">
      <c r="A359">
        <v>367.07</v>
      </c>
      <c r="B359">
        <v>110.2</v>
      </c>
      <c r="C359">
        <v>40.466793000000003</v>
      </c>
      <c r="D359">
        <v>-3.4540479999999998</v>
      </c>
      <c r="E359">
        <v>585.70000000000005</v>
      </c>
      <c r="G359">
        <v>5</v>
      </c>
      <c r="H359">
        <v>268.60000000000002</v>
      </c>
      <c r="I359">
        <v>0</v>
      </c>
      <c r="J359">
        <v>0</v>
      </c>
      <c r="K359">
        <v>0</v>
      </c>
      <c r="L359">
        <v>0</v>
      </c>
      <c r="N359">
        <f>(RAW_GPS__3[[#This Row],[Altitude (meters)]]-E358)</f>
        <v>-0.39999999999997726</v>
      </c>
      <c r="O359">
        <f>(0.2778*RAW_GPS__3[[#This Row],[Speed (kmph)]])</f>
        <v>30.61356</v>
      </c>
      <c r="P359">
        <f t="shared" si="27"/>
        <v>30.780239999999999</v>
      </c>
      <c r="Q359">
        <f t="shared" si="28"/>
        <v>-1.299461878998295E-2</v>
      </c>
      <c r="R359">
        <f>(228.1*COS(RAW_GPS__3[[#This Row],[Road Gradient (Radians)]]))</f>
        <v>228.08074177459727</v>
      </c>
      <c r="S359">
        <f t="shared" si="25"/>
        <v>11304.145258714583</v>
      </c>
      <c r="T359">
        <f t="shared" si="26"/>
        <v>-6048.7531663971768</v>
      </c>
      <c r="U359">
        <f t="shared" si="29"/>
        <v>18981.925632575942</v>
      </c>
      <c r="V359">
        <f>(RAW_GPS__3[[#This Row],[Power- Rolling Resistance  (Watts)]]+RAW_GPS__3[[#This Row],[Power- Air Drag (Watts)]]+RAW_GPS__3[[#This Row],[Power-Road Gradient (Watts)]]+RAW_GPS__3[[#This Row],[Power- Inertia (Watts)]])</f>
        <v>24465.398466667946</v>
      </c>
      <c r="X359">
        <f>(IF(RAW_GPS__3[[#This Row],[Total Power (Watts)]]&lt;0,0,RAW_GPS__3[[#This Row],[Total Power (Watts)]]))</f>
        <v>24465.398466667946</v>
      </c>
      <c r="Y359">
        <f>RAW_GPS__3[[#This Row],[Total Power - Without -ve terms (Watts)]]</f>
        <v>24465.398466667946</v>
      </c>
    </row>
    <row r="360" spans="1:25" x14ac:dyDescent="0.3">
      <c r="A360">
        <v>368.07</v>
      </c>
      <c r="B360">
        <v>110.6</v>
      </c>
      <c r="C360">
        <v>40.466785000000002</v>
      </c>
      <c r="D360">
        <v>-3.4544079999999999</v>
      </c>
      <c r="E360">
        <v>586.6</v>
      </c>
      <c r="G360">
        <v>5</v>
      </c>
      <c r="H360">
        <v>269</v>
      </c>
      <c r="I360">
        <v>0.41499999999999998</v>
      </c>
      <c r="J360">
        <v>1</v>
      </c>
      <c r="K360">
        <v>0</v>
      </c>
      <c r="L360">
        <v>0</v>
      </c>
      <c r="N360">
        <f>(RAW_GPS__3[[#This Row],[Altitude (meters)]]-E359)</f>
        <v>0.89999999999997726</v>
      </c>
      <c r="O360">
        <f>(0.2778*RAW_GPS__3[[#This Row],[Speed (kmph)]])</f>
        <v>30.724679999999996</v>
      </c>
      <c r="P360">
        <f t="shared" si="27"/>
        <v>30.780239999999992</v>
      </c>
      <c r="Q360">
        <f t="shared" si="28"/>
        <v>2.9231209578372466E-2</v>
      </c>
      <c r="R360">
        <f>(228.1*COS(RAW_GPS__3[[#This Row],[Road Gradient (Radians)]]))</f>
        <v>228.00255536376116</v>
      </c>
      <c r="S360">
        <f t="shared" si="25"/>
        <v>11427.68674274769</v>
      </c>
      <c r="T360">
        <f t="shared" si="26"/>
        <v>13654.41224733554</v>
      </c>
      <c r="U360">
        <f t="shared" si="29"/>
        <v>6350.2751813757768</v>
      </c>
      <c r="V360">
        <f>(RAW_GPS__3[[#This Row],[Power- Rolling Resistance  (Watts)]]+RAW_GPS__3[[#This Row],[Power- Air Drag (Watts)]]+RAW_GPS__3[[#This Row],[Power-Road Gradient (Watts)]]+RAW_GPS__3[[#This Row],[Power- Inertia (Watts)]])</f>
        <v>31660.376726822768</v>
      </c>
      <c r="X360">
        <f>(IF(RAW_GPS__3[[#This Row],[Total Power (Watts)]]&lt;0,0,RAW_GPS__3[[#This Row],[Total Power (Watts)]]))</f>
        <v>31660.376726822768</v>
      </c>
      <c r="Y360">
        <f>RAW_GPS__3[[#This Row],[Total Power - Without -ve terms (Watts)]]</f>
        <v>31660.376726822768</v>
      </c>
    </row>
    <row r="361" spans="1:25" x14ac:dyDescent="0.3">
      <c r="A361">
        <v>369.1</v>
      </c>
      <c r="B361">
        <v>110.6</v>
      </c>
      <c r="C361">
        <v>40.466782000000002</v>
      </c>
      <c r="D361">
        <v>-3.454758</v>
      </c>
      <c r="E361">
        <v>589.1</v>
      </c>
      <c r="G361">
        <v>5</v>
      </c>
      <c r="H361">
        <v>269.7</v>
      </c>
      <c r="I361">
        <v>1.0760000000000001</v>
      </c>
      <c r="J361">
        <v>1</v>
      </c>
      <c r="K361">
        <v>0</v>
      </c>
      <c r="L361">
        <v>0</v>
      </c>
      <c r="N361">
        <f>(RAW_GPS__3[[#This Row],[Altitude (meters)]]-E360)</f>
        <v>2.5</v>
      </c>
      <c r="O361">
        <f>(0.2778*RAW_GPS__3[[#This Row],[Speed (kmph)]])</f>
        <v>30.724679999999996</v>
      </c>
      <c r="P361">
        <f t="shared" si="27"/>
        <v>30.724679999999996</v>
      </c>
      <c r="Q361">
        <f t="shared" si="28"/>
        <v>8.11889512416855E-2</v>
      </c>
      <c r="R361">
        <f>(228.1*COS(RAW_GPS__3[[#This Row],[Road Gradient (Radians)]]))</f>
        <v>227.3486356594486</v>
      </c>
      <c r="S361">
        <f t="shared" si="25"/>
        <v>11427.68674274769</v>
      </c>
      <c r="T361">
        <f t="shared" si="26"/>
        <v>37888.532217445703</v>
      </c>
      <c r="U361">
        <f t="shared" si="29"/>
        <v>0</v>
      </c>
      <c r="V361">
        <f>(RAW_GPS__3[[#This Row],[Power- Rolling Resistance  (Watts)]]+RAW_GPS__3[[#This Row],[Power- Air Drag (Watts)]]+RAW_GPS__3[[#This Row],[Power-Road Gradient (Watts)]]+RAW_GPS__3[[#This Row],[Power- Inertia (Watts)]])</f>
        <v>49543.567595852845</v>
      </c>
      <c r="X361">
        <f>(IF(RAW_GPS__3[[#This Row],[Total Power (Watts)]]&lt;0,0,RAW_GPS__3[[#This Row],[Total Power (Watts)]]))</f>
        <v>49543.567595852845</v>
      </c>
      <c r="Y361">
        <f>RAW_GPS__3[[#This Row],[Total Power - Without -ve terms (Watts)]]</f>
        <v>49543.567595852845</v>
      </c>
    </row>
    <row r="362" spans="1:25" x14ac:dyDescent="0.3">
      <c r="A362">
        <v>370.07</v>
      </c>
      <c r="B362">
        <v>110.7</v>
      </c>
      <c r="C362">
        <v>40.466785000000002</v>
      </c>
      <c r="D362">
        <v>-3.4551229999999999</v>
      </c>
      <c r="E362">
        <v>590.1</v>
      </c>
      <c r="G362">
        <v>5</v>
      </c>
      <c r="H362">
        <v>269.7</v>
      </c>
      <c r="I362">
        <v>0.66100000000000003</v>
      </c>
      <c r="J362">
        <v>0</v>
      </c>
      <c r="K362">
        <v>0</v>
      </c>
      <c r="L362">
        <v>0</v>
      </c>
      <c r="N362">
        <f>(RAW_GPS__3[[#This Row],[Altitude (meters)]]-E361)</f>
        <v>1</v>
      </c>
      <c r="O362">
        <f>(0.2778*RAW_GPS__3[[#This Row],[Speed (kmph)]])</f>
        <v>30.752459999999999</v>
      </c>
      <c r="P362">
        <f t="shared" si="27"/>
        <v>30.766350000000003</v>
      </c>
      <c r="Q362">
        <f t="shared" si="28"/>
        <v>3.2491604424245833E-2</v>
      </c>
      <c r="R362">
        <f>(228.1*COS(RAW_GPS__3[[#This Row],[Road Gradient (Radians)]]))</f>
        <v>227.97960751009518</v>
      </c>
      <c r="S362">
        <f t="shared" si="25"/>
        <v>11458.712119702845</v>
      </c>
      <c r="T362">
        <f t="shared" si="26"/>
        <v>15190.613287499902</v>
      </c>
      <c r="U362">
        <f t="shared" si="29"/>
        <v>1589.0042101681984</v>
      </c>
      <c r="V362">
        <f>(RAW_GPS__3[[#This Row],[Power- Rolling Resistance  (Watts)]]+RAW_GPS__3[[#This Row],[Power- Air Drag (Watts)]]+RAW_GPS__3[[#This Row],[Power-Road Gradient (Watts)]]+RAW_GPS__3[[#This Row],[Power- Inertia (Watts)]])</f>
        <v>28466.309224881039</v>
      </c>
      <c r="X362">
        <f>(IF(RAW_GPS__3[[#This Row],[Total Power (Watts)]]&lt;0,0,RAW_GPS__3[[#This Row],[Total Power (Watts)]]))</f>
        <v>28466.309224881039</v>
      </c>
      <c r="Y362">
        <f>RAW_GPS__3[[#This Row],[Total Power - Without -ve terms (Watts)]]</f>
        <v>28466.309224881039</v>
      </c>
    </row>
    <row r="363" spans="1:25" x14ac:dyDescent="0.3">
      <c r="A363">
        <v>371.1</v>
      </c>
      <c r="B363">
        <v>110.7</v>
      </c>
      <c r="C363">
        <v>40.466788999999999</v>
      </c>
      <c r="D363">
        <v>-3.4554830000000001</v>
      </c>
      <c r="E363">
        <v>590</v>
      </c>
      <c r="G363">
        <v>5</v>
      </c>
      <c r="H363">
        <v>270.7</v>
      </c>
      <c r="I363">
        <v>1</v>
      </c>
      <c r="J363">
        <v>0</v>
      </c>
      <c r="K363">
        <v>0</v>
      </c>
      <c r="L363">
        <v>0</v>
      </c>
      <c r="N363">
        <f>(RAW_GPS__3[[#This Row],[Altitude (meters)]]-E362)</f>
        <v>-0.10000000000002274</v>
      </c>
      <c r="O363">
        <f>(0.2778*RAW_GPS__3[[#This Row],[Speed (kmph)]])</f>
        <v>30.752459999999999</v>
      </c>
      <c r="P363">
        <f t="shared" si="27"/>
        <v>30.752459999999999</v>
      </c>
      <c r="Q363">
        <f t="shared" si="28"/>
        <v>-3.2517609171690827E-3</v>
      </c>
      <c r="R363">
        <f>(228.1*COS(RAW_GPS__3[[#This Row],[Road Gradient (Radians)]]))</f>
        <v>228.09879404217207</v>
      </c>
      <c r="S363">
        <f t="shared" si="25"/>
        <v>11458.712119702845</v>
      </c>
      <c r="T363">
        <f t="shared" si="26"/>
        <v>-1520.5419608983061</v>
      </c>
      <c r="U363">
        <f t="shared" si="29"/>
        <v>0</v>
      </c>
      <c r="V363">
        <f>(RAW_GPS__3[[#This Row],[Power- Rolling Resistance  (Watts)]]+RAW_GPS__3[[#This Row],[Power- Air Drag (Watts)]]+RAW_GPS__3[[#This Row],[Power-Road Gradient (Watts)]]+RAW_GPS__3[[#This Row],[Power- Inertia (Watts)]])</f>
        <v>10166.268952846711</v>
      </c>
      <c r="X363">
        <f>(IF(RAW_GPS__3[[#This Row],[Total Power (Watts)]]&lt;0,0,RAW_GPS__3[[#This Row],[Total Power (Watts)]]))</f>
        <v>10166.268952846711</v>
      </c>
      <c r="Y363">
        <f>RAW_GPS__3[[#This Row],[Total Power - Without -ve terms (Watts)]]</f>
        <v>10166.268952846711</v>
      </c>
    </row>
    <row r="364" spans="1:25" x14ac:dyDescent="0.3">
      <c r="A364">
        <v>372.1</v>
      </c>
      <c r="B364">
        <v>111.2</v>
      </c>
      <c r="C364">
        <v>40.466805000000001</v>
      </c>
      <c r="D364">
        <v>-3.4558450000000001</v>
      </c>
      <c r="E364">
        <v>589.6</v>
      </c>
      <c r="G364">
        <v>5</v>
      </c>
      <c r="H364">
        <v>272.3</v>
      </c>
      <c r="I364">
        <v>2.645</v>
      </c>
      <c r="J364">
        <v>0</v>
      </c>
      <c r="K364">
        <v>0</v>
      </c>
      <c r="L364">
        <v>0</v>
      </c>
      <c r="N364">
        <f>(RAW_GPS__3[[#This Row],[Altitude (meters)]]-E363)</f>
        <v>-0.39999999999997726</v>
      </c>
      <c r="O364">
        <f>(0.2778*RAW_GPS__3[[#This Row],[Speed (kmph)]])</f>
        <v>30.891359999999999</v>
      </c>
      <c r="P364">
        <f t="shared" si="27"/>
        <v>30.960809999999999</v>
      </c>
      <c r="Q364">
        <f t="shared" si="28"/>
        <v>-1.2918839878409877E-2</v>
      </c>
      <c r="R364">
        <f>(228.1*COS(RAW_GPS__3[[#This Row],[Road Gradient (Radians)]]))</f>
        <v>228.08096572759669</v>
      </c>
      <c r="S364">
        <f t="shared" si="25"/>
        <v>11614.68157420414</v>
      </c>
      <c r="T364">
        <f t="shared" si="26"/>
        <v>-6068.0502590208516</v>
      </c>
      <c r="U364">
        <f t="shared" si="29"/>
        <v>7980.906421439975</v>
      </c>
      <c r="V364">
        <f>(RAW_GPS__3[[#This Row],[Power- Rolling Resistance  (Watts)]]+RAW_GPS__3[[#This Row],[Power- Air Drag (Watts)]]+RAW_GPS__3[[#This Row],[Power-Road Gradient (Watts)]]+RAW_GPS__3[[#This Row],[Power- Inertia (Watts)]])</f>
        <v>13755.618702350861</v>
      </c>
      <c r="X364">
        <f>(IF(RAW_GPS__3[[#This Row],[Total Power (Watts)]]&lt;0,0,RAW_GPS__3[[#This Row],[Total Power (Watts)]]))</f>
        <v>13755.618702350861</v>
      </c>
      <c r="Y364">
        <f>RAW_GPS__3[[#This Row],[Total Power - Without -ve terms (Watts)]]</f>
        <v>13755.618702350861</v>
      </c>
    </row>
    <row r="365" spans="1:25" x14ac:dyDescent="0.3">
      <c r="A365">
        <v>373.11</v>
      </c>
      <c r="B365">
        <v>109.9</v>
      </c>
      <c r="C365">
        <v>40.466811999999997</v>
      </c>
      <c r="D365">
        <v>-3.4561989999999998</v>
      </c>
      <c r="E365">
        <v>586.9</v>
      </c>
      <c r="G365">
        <v>5</v>
      </c>
      <c r="H365">
        <v>271.60000000000002</v>
      </c>
      <c r="I365">
        <v>0.91300000000000003</v>
      </c>
      <c r="J365">
        <v>0</v>
      </c>
      <c r="K365">
        <v>0</v>
      </c>
      <c r="L365">
        <v>0</v>
      </c>
      <c r="N365">
        <f>(RAW_GPS__3[[#This Row],[Altitude (meters)]]-E364)</f>
        <v>-2.7000000000000455</v>
      </c>
      <c r="O365">
        <f>(0.2778*RAW_GPS__3[[#This Row],[Speed (kmph)]])</f>
        <v>30.53022</v>
      </c>
      <c r="P365">
        <f t="shared" si="27"/>
        <v>30.34965</v>
      </c>
      <c r="Q365">
        <f t="shared" si="28"/>
        <v>-8.8729545127046616E-2</v>
      </c>
      <c r="R365">
        <f>(228.1*COS(RAW_GPS__3[[#This Row],[Road Gradient (Radians)]]))</f>
        <v>227.20268102781483</v>
      </c>
      <c r="S365">
        <f t="shared" si="25"/>
        <v>11212.075751601824</v>
      </c>
      <c r="T365">
        <f t="shared" si="26"/>
        <v>-41136.646342736749</v>
      </c>
      <c r="U365">
        <f t="shared" si="29"/>
        <v>-20507.771590487937</v>
      </c>
      <c r="V365">
        <f>(RAW_GPS__3[[#This Row],[Power- Rolling Resistance  (Watts)]]+RAW_GPS__3[[#This Row],[Power- Air Drag (Watts)]]+RAW_GPS__3[[#This Row],[Power-Road Gradient (Watts)]]+RAW_GPS__3[[#This Row],[Power- Inertia (Watts)]])</f>
        <v>-50205.139500595047</v>
      </c>
      <c r="X365">
        <f>(IF(RAW_GPS__3[[#This Row],[Total Power (Watts)]]&lt;0,0,RAW_GPS__3[[#This Row],[Total Power (Watts)]]))</f>
        <v>0</v>
      </c>
      <c r="Y365">
        <f>RAW_GPS__3[[#This Row],[Total Power - Without -ve terms (Watts)]]</f>
        <v>0</v>
      </c>
    </row>
    <row r="366" spans="1:25" x14ac:dyDescent="0.3">
      <c r="A366">
        <v>374.08</v>
      </c>
      <c r="B366">
        <v>109.6</v>
      </c>
      <c r="C366">
        <v>40.466816000000001</v>
      </c>
      <c r="D366">
        <v>-3.4565630000000001</v>
      </c>
      <c r="E366">
        <v>586.9</v>
      </c>
      <c r="G366">
        <v>5</v>
      </c>
      <c r="H366">
        <v>272.5</v>
      </c>
      <c r="I366">
        <v>0.92700000000000005</v>
      </c>
      <c r="J366">
        <v>0</v>
      </c>
      <c r="K366">
        <v>0</v>
      </c>
      <c r="L366">
        <v>0</v>
      </c>
      <c r="N366">
        <f>(RAW_GPS__3[[#This Row],[Altitude (meters)]]-E365)</f>
        <v>0</v>
      </c>
      <c r="O366">
        <f>(0.2778*RAW_GPS__3[[#This Row],[Speed (kmph)]])</f>
        <v>30.446879999999997</v>
      </c>
      <c r="P366">
        <f t="shared" si="27"/>
        <v>30.405209999999997</v>
      </c>
      <c r="Q366">
        <f t="shared" si="28"/>
        <v>0</v>
      </c>
      <c r="R366">
        <f>(228.1*COS(RAW_GPS__3[[#This Row],[Road Gradient (Radians)]]))</f>
        <v>228.1</v>
      </c>
      <c r="S366">
        <f t="shared" si="25"/>
        <v>11120.507529129982</v>
      </c>
      <c r="T366">
        <f t="shared" si="26"/>
        <v>0</v>
      </c>
      <c r="U366">
        <f t="shared" si="29"/>
        <v>-4719.6439413121861</v>
      </c>
      <c r="V366">
        <f>(RAW_GPS__3[[#This Row],[Power- Rolling Resistance  (Watts)]]+RAW_GPS__3[[#This Row],[Power- Air Drag (Watts)]]+RAW_GPS__3[[#This Row],[Power-Road Gradient (Watts)]]+RAW_GPS__3[[#This Row],[Power- Inertia (Watts)]])</f>
        <v>6628.963587817796</v>
      </c>
      <c r="X366">
        <f>(IF(RAW_GPS__3[[#This Row],[Total Power (Watts)]]&lt;0,0,RAW_GPS__3[[#This Row],[Total Power (Watts)]]))</f>
        <v>6628.963587817796</v>
      </c>
      <c r="Y366">
        <f>RAW_GPS__3[[#This Row],[Total Power - Without -ve terms (Watts)]]</f>
        <v>6628.963587817796</v>
      </c>
    </row>
    <row r="367" spans="1:25" x14ac:dyDescent="0.3">
      <c r="A367">
        <v>375.08</v>
      </c>
      <c r="B367">
        <v>108.9</v>
      </c>
      <c r="C367">
        <v>40.466824000000003</v>
      </c>
      <c r="D367">
        <v>-3.4569109999999998</v>
      </c>
      <c r="E367">
        <v>587.20000000000005</v>
      </c>
      <c r="G367">
        <v>5</v>
      </c>
      <c r="H367">
        <v>272.5</v>
      </c>
      <c r="I367">
        <v>0.92700000000000005</v>
      </c>
      <c r="J367">
        <v>0</v>
      </c>
      <c r="K367">
        <v>0</v>
      </c>
      <c r="L367">
        <v>0</v>
      </c>
      <c r="N367">
        <f>(RAW_GPS__3[[#This Row],[Altitude (meters)]]-E366)</f>
        <v>0.30000000000006821</v>
      </c>
      <c r="O367">
        <f>(0.2778*RAW_GPS__3[[#This Row],[Speed (kmph)]])</f>
        <v>30.252420000000001</v>
      </c>
      <c r="P367">
        <f t="shared" si="27"/>
        <v>30.155190000000005</v>
      </c>
      <c r="Q367">
        <f t="shared" si="28"/>
        <v>9.9482080282191562E-3</v>
      </c>
      <c r="R367">
        <f>(228.1*COS(RAW_GPS__3[[#This Row],[Road Gradient (Radians)]]))</f>
        <v>228.08871292464659</v>
      </c>
      <c r="S367">
        <f t="shared" si="25"/>
        <v>10908.790097031595</v>
      </c>
      <c r="T367">
        <f t="shared" si="26"/>
        <v>4576.1317700233822</v>
      </c>
      <c r="U367">
        <f t="shared" si="29"/>
        <v>-10942.167203351766</v>
      </c>
      <c r="V367">
        <f>(RAW_GPS__3[[#This Row],[Power- Rolling Resistance  (Watts)]]+RAW_GPS__3[[#This Row],[Power- Air Drag (Watts)]]+RAW_GPS__3[[#This Row],[Power-Road Gradient (Watts)]]+RAW_GPS__3[[#This Row],[Power- Inertia (Watts)]])</f>
        <v>4770.8433766278558</v>
      </c>
      <c r="X367">
        <f>(IF(RAW_GPS__3[[#This Row],[Total Power (Watts)]]&lt;0,0,RAW_GPS__3[[#This Row],[Total Power (Watts)]]))</f>
        <v>4770.8433766278558</v>
      </c>
      <c r="Y367">
        <f>RAW_GPS__3[[#This Row],[Total Power - Without -ve terms (Watts)]]</f>
        <v>4770.8433766278558</v>
      </c>
    </row>
    <row r="368" spans="1:25" x14ac:dyDescent="0.3">
      <c r="A368">
        <v>376.06</v>
      </c>
      <c r="B368">
        <v>108.8</v>
      </c>
      <c r="C368">
        <v>40.466830999999999</v>
      </c>
      <c r="D368">
        <v>-3.4572750000000001</v>
      </c>
      <c r="E368">
        <v>587.29999999999995</v>
      </c>
      <c r="G368">
        <v>5</v>
      </c>
      <c r="H368">
        <v>272.5</v>
      </c>
      <c r="I368">
        <v>0</v>
      </c>
      <c r="J368">
        <v>0</v>
      </c>
      <c r="K368">
        <v>0</v>
      </c>
      <c r="L368">
        <v>0</v>
      </c>
      <c r="N368">
        <f>(RAW_GPS__3[[#This Row],[Altitude (meters)]]-E367)</f>
        <v>9.9999999999909051E-2</v>
      </c>
      <c r="O368">
        <f>(0.2778*RAW_GPS__3[[#This Row],[Speed (kmph)]])</f>
        <v>30.224639999999997</v>
      </c>
      <c r="P368">
        <f t="shared" si="27"/>
        <v>30.210749999999997</v>
      </c>
      <c r="Q368">
        <f t="shared" si="28"/>
        <v>3.3100679321538999E-3</v>
      </c>
      <c r="R368">
        <f>(228.1*COS(RAW_GPS__3[[#This Row],[Road Gradient (Radians)]]))</f>
        <v>228.09875040664588</v>
      </c>
      <c r="S368">
        <f t="shared" si="25"/>
        <v>10878.765920974363</v>
      </c>
      <c r="T368">
        <f t="shared" si="26"/>
        <v>1521.2407696337855</v>
      </c>
      <c r="U368">
        <f t="shared" si="29"/>
        <v>-1561.7313285121948</v>
      </c>
      <c r="V368">
        <f>(RAW_GPS__3[[#This Row],[Power- Rolling Resistance  (Watts)]]+RAW_GPS__3[[#This Row],[Power- Air Drag (Watts)]]+RAW_GPS__3[[#This Row],[Power-Road Gradient (Watts)]]+RAW_GPS__3[[#This Row],[Power- Inertia (Watts)]])</f>
        <v>11066.374112502599</v>
      </c>
      <c r="X368">
        <f>(IF(RAW_GPS__3[[#This Row],[Total Power (Watts)]]&lt;0,0,RAW_GPS__3[[#This Row],[Total Power (Watts)]]))</f>
        <v>11066.374112502599</v>
      </c>
      <c r="Y368">
        <f>RAW_GPS__3[[#This Row],[Total Power - Without -ve terms (Watts)]]</f>
        <v>11066.374112502599</v>
      </c>
    </row>
    <row r="369" spans="1:25" x14ac:dyDescent="0.3">
      <c r="A369">
        <v>377.05</v>
      </c>
      <c r="B369">
        <v>108.9</v>
      </c>
      <c r="C369">
        <v>40.466842999999997</v>
      </c>
      <c r="D369">
        <v>-3.4576359999999999</v>
      </c>
      <c r="E369">
        <v>587.5</v>
      </c>
      <c r="G369">
        <v>5</v>
      </c>
      <c r="H369">
        <v>273.5</v>
      </c>
      <c r="I369">
        <v>0.93100000000000005</v>
      </c>
      <c r="J369">
        <v>0</v>
      </c>
      <c r="K369">
        <v>0</v>
      </c>
      <c r="L369">
        <v>0</v>
      </c>
      <c r="N369">
        <f>(RAW_GPS__3[[#This Row],[Altitude (meters)]]-E368)</f>
        <v>0.20000000000004547</v>
      </c>
      <c r="O369">
        <f>(0.2778*RAW_GPS__3[[#This Row],[Speed (kmph)]])</f>
        <v>30.252420000000001</v>
      </c>
      <c r="P369">
        <f t="shared" si="27"/>
        <v>30.266310000000004</v>
      </c>
      <c r="Q369">
        <f t="shared" si="28"/>
        <v>6.6079112064053262E-3</v>
      </c>
      <c r="R369">
        <f>(228.1*COS(RAW_GPS__3[[#This Row],[Road Gradient (Radians)]]))</f>
        <v>228.09502008297761</v>
      </c>
      <c r="S369">
        <f t="shared" si="25"/>
        <v>10908.790097031595</v>
      </c>
      <c r="T369">
        <f t="shared" si="26"/>
        <v>3039.6379964691523</v>
      </c>
      <c r="U369">
        <f t="shared" si="29"/>
        <v>1563.1667433361952</v>
      </c>
      <c r="V369">
        <f>(RAW_GPS__3[[#This Row],[Power- Rolling Resistance  (Watts)]]+RAW_GPS__3[[#This Row],[Power- Air Drag (Watts)]]+RAW_GPS__3[[#This Row],[Power-Road Gradient (Watts)]]+RAW_GPS__3[[#This Row],[Power- Inertia (Watts)]])</f>
        <v>15739.689856919918</v>
      </c>
      <c r="X369">
        <f>(IF(RAW_GPS__3[[#This Row],[Total Power (Watts)]]&lt;0,0,RAW_GPS__3[[#This Row],[Total Power (Watts)]]))</f>
        <v>15739.689856919918</v>
      </c>
      <c r="Y369">
        <f>RAW_GPS__3[[#This Row],[Total Power - Without -ve terms (Watts)]]</f>
        <v>15739.689856919918</v>
      </c>
    </row>
    <row r="370" spans="1:25" x14ac:dyDescent="0.3">
      <c r="A370">
        <v>378.1</v>
      </c>
      <c r="B370">
        <v>109</v>
      </c>
      <c r="C370">
        <v>40.466853999999998</v>
      </c>
      <c r="D370">
        <v>-3.4579949999999999</v>
      </c>
      <c r="E370">
        <v>588.1</v>
      </c>
      <c r="G370">
        <v>5</v>
      </c>
      <c r="H370">
        <v>272.89999999999998</v>
      </c>
      <c r="I370">
        <v>0.53300000000000003</v>
      </c>
      <c r="J370">
        <v>0</v>
      </c>
      <c r="K370">
        <v>0</v>
      </c>
      <c r="L370">
        <v>0</v>
      </c>
      <c r="N370">
        <f>(RAW_GPS__3[[#This Row],[Altitude (meters)]]-E369)</f>
        <v>0.60000000000002274</v>
      </c>
      <c r="O370">
        <f>(0.2778*RAW_GPS__3[[#This Row],[Speed (kmph)]])</f>
        <v>30.280200000000001</v>
      </c>
      <c r="P370">
        <f t="shared" si="27"/>
        <v>30.294090000000001</v>
      </c>
      <c r="Q370">
        <f t="shared" si="28"/>
        <v>1.9803254171825869E-2</v>
      </c>
      <c r="R370">
        <f>(228.1*COS(RAW_GPS__3[[#This Row],[Road Gradient (Radians)]]))</f>
        <v>228.05527460140345</v>
      </c>
      <c r="S370">
        <f t="shared" si="25"/>
        <v>10938.869464573403</v>
      </c>
      <c r="T370">
        <f t="shared" si="26"/>
        <v>9117.3288603659821</v>
      </c>
      <c r="U370">
        <f t="shared" si="29"/>
        <v>1564.6021581599953</v>
      </c>
      <c r="V370">
        <f>(RAW_GPS__3[[#This Row],[Power- Rolling Resistance  (Watts)]]+RAW_GPS__3[[#This Row],[Power- Air Drag (Watts)]]+RAW_GPS__3[[#This Row],[Power-Road Gradient (Watts)]]+RAW_GPS__3[[#This Row],[Power- Inertia (Watts)]])</f>
        <v>21848.855757700785</v>
      </c>
      <c r="X370">
        <f>(IF(RAW_GPS__3[[#This Row],[Total Power (Watts)]]&lt;0,0,RAW_GPS__3[[#This Row],[Total Power (Watts)]]))</f>
        <v>21848.855757700785</v>
      </c>
      <c r="Y370">
        <f>RAW_GPS__3[[#This Row],[Total Power - Without -ve terms (Watts)]]</f>
        <v>21848.855757700785</v>
      </c>
    </row>
    <row r="371" spans="1:25" x14ac:dyDescent="0.3">
      <c r="A371">
        <v>379.06</v>
      </c>
      <c r="B371">
        <v>108.7</v>
      </c>
      <c r="C371">
        <v>40.466869000000003</v>
      </c>
      <c r="D371">
        <v>-3.458342</v>
      </c>
      <c r="E371">
        <v>589.6</v>
      </c>
      <c r="G371">
        <v>5</v>
      </c>
      <c r="H371">
        <v>273.60000000000002</v>
      </c>
      <c r="I371">
        <v>0.72099999999999997</v>
      </c>
      <c r="J371">
        <v>0</v>
      </c>
      <c r="K371">
        <v>0</v>
      </c>
      <c r="L371">
        <v>0</v>
      </c>
      <c r="N371">
        <f>(RAW_GPS__3[[#This Row],[Altitude (meters)]]-E370)</f>
        <v>1.5</v>
      </c>
      <c r="O371">
        <f>(0.2778*RAW_GPS__3[[#This Row],[Speed (kmph)]])</f>
        <v>30.196860000000001</v>
      </c>
      <c r="P371">
        <f t="shared" si="27"/>
        <v>30.155190000000001</v>
      </c>
      <c r="Q371">
        <f t="shared" si="28"/>
        <v>4.9701715236984217E-2</v>
      </c>
      <c r="R371">
        <f>(228.1*COS(RAW_GPS__3[[#This Row],[Road Gradient (Radians)]]))</f>
        <v>227.81832478168658</v>
      </c>
      <c r="S371">
        <f t="shared" si="25"/>
        <v>10848.796885720829</v>
      </c>
      <c r="T371">
        <f t="shared" si="26"/>
        <v>22811.563337459444</v>
      </c>
      <c r="U371">
        <f t="shared" si="29"/>
        <v>-4680.8877410639861</v>
      </c>
      <c r="V371">
        <f>(RAW_GPS__3[[#This Row],[Power- Rolling Resistance  (Watts)]]+RAW_GPS__3[[#This Row],[Power- Air Drag (Watts)]]+RAW_GPS__3[[#This Row],[Power-Road Gradient (Watts)]]+RAW_GPS__3[[#This Row],[Power- Inertia (Watts)]])</f>
        <v>29207.29080689797</v>
      </c>
      <c r="X371">
        <f>(IF(RAW_GPS__3[[#This Row],[Total Power (Watts)]]&lt;0,0,RAW_GPS__3[[#This Row],[Total Power (Watts)]]))</f>
        <v>29207.29080689797</v>
      </c>
      <c r="Y371">
        <f>RAW_GPS__3[[#This Row],[Total Power - Without -ve terms (Watts)]]</f>
        <v>29207.29080689797</v>
      </c>
    </row>
    <row r="372" spans="1:25" x14ac:dyDescent="0.3">
      <c r="A372">
        <v>380.06</v>
      </c>
      <c r="B372">
        <v>109.2</v>
      </c>
      <c r="C372">
        <v>40.466887999999997</v>
      </c>
      <c r="D372">
        <v>-3.4586999999999999</v>
      </c>
      <c r="E372">
        <v>591.20000000000005</v>
      </c>
      <c r="G372">
        <v>5</v>
      </c>
      <c r="H372">
        <v>273.60000000000002</v>
      </c>
      <c r="I372">
        <v>0.72099999999999997</v>
      </c>
      <c r="J372">
        <v>0</v>
      </c>
      <c r="K372">
        <v>0</v>
      </c>
      <c r="L372">
        <v>0</v>
      </c>
      <c r="N372">
        <f>(RAW_GPS__3[[#This Row],[Altitude (meters)]]-E371)</f>
        <v>1.6000000000000227</v>
      </c>
      <c r="O372">
        <f>(0.2778*RAW_GPS__3[[#This Row],[Speed (kmph)]])</f>
        <v>30.335760000000001</v>
      </c>
      <c r="P372">
        <f t="shared" si="27"/>
        <v>30.40521</v>
      </c>
      <c r="Q372">
        <f t="shared" si="28"/>
        <v>5.2574067982281279E-2</v>
      </c>
      <c r="R372">
        <f>(228.1*COS(RAW_GPS__3[[#This Row],[Road Gradient (Radians)]]))</f>
        <v>227.78483468317785</v>
      </c>
      <c r="S372">
        <f t="shared" si="25"/>
        <v>10999.193976834296</v>
      </c>
      <c r="T372">
        <f t="shared" si="26"/>
        <v>24239.691146962236</v>
      </c>
      <c r="U372">
        <f t="shared" si="29"/>
        <v>7837.364939039976</v>
      </c>
      <c r="V372">
        <f>(RAW_GPS__3[[#This Row],[Power- Rolling Resistance  (Watts)]]+RAW_GPS__3[[#This Row],[Power- Air Drag (Watts)]]+RAW_GPS__3[[#This Row],[Power-Road Gradient (Watts)]]+RAW_GPS__3[[#This Row],[Power- Inertia (Watts)]])</f>
        <v>43304.034897519683</v>
      </c>
      <c r="X372">
        <f>(IF(RAW_GPS__3[[#This Row],[Total Power (Watts)]]&lt;0,0,RAW_GPS__3[[#This Row],[Total Power (Watts)]]))</f>
        <v>43304.034897519683</v>
      </c>
      <c r="Y372">
        <f>RAW_GPS__3[[#This Row],[Total Power - Without -ve terms (Watts)]]</f>
        <v>43304.034897519683</v>
      </c>
    </row>
    <row r="373" spans="1:25" x14ac:dyDescent="0.3">
      <c r="A373">
        <v>381.08</v>
      </c>
      <c r="B373">
        <v>109.9</v>
      </c>
      <c r="C373">
        <v>40.466904</v>
      </c>
      <c r="D373">
        <v>-3.4590689999999999</v>
      </c>
      <c r="E373">
        <v>591.4</v>
      </c>
      <c r="G373">
        <v>5</v>
      </c>
      <c r="H373">
        <v>273.60000000000002</v>
      </c>
      <c r="I373">
        <v>3.5000000000000003E-2</v>
      </c>
      <c r="J373">
        <v>0</v>
      </c>
      <c r="K373">
        <v>0</v>
      </c>
      <c r="L373">
        <v>0</v>
      </c>
      <c r="N373">
        <f>(RAW_GPS__3[[#This Row],[Altitude (meters)]]-E372)</f>
        <v>0.19999999999993179</v>
      </c>
      <c r="O373">
        <f>(0.2778*RAW_GPS__3[[#This Row],[Speed (kmph)]])</f>
        <v>30.53022</v>
      </c>
      <c r="P373">
        <f t="shared" si="27"/>
        <v>30.62745</v>
      </c>
      <c r="Q373">
        <f t="shared" si="28"/>
        <v>6.529997021226956E-3</v>
      </c>
      <c r="R373">
        <f>(228.1*COS(RAW_GPS__3[[#This Row],[Road Gradient (Radians)]]))</f>
        <v>228.09513682707271</v>
      </c>
      <c r="S373">
        <f t="shared" si="25"/>
        <v>11212.075751601824</v>
      </c>
      <c r="T373">
        <f t="shared" si="26"/>
        <v>3031.3810827865295</v>
      </c>
      <c r="U373">
        <f t="shared" si="29"/>
        <v>11042.646241031965</v>
      </c>
      <c r="V373">
        <f>(RAW_GPS__3[[#This Row],[Power- Rolling Resistance  (Watts)]]+RAW_GPS__3[[#This Row],[Power- Air Drag (Watts)]]+RAW_GPS__3[[#This Row],[Power-Road Gradient (Watts)]]+RAW_GPS__3[[#This Row],[Power- Inertia (Watts)]])</f>
        <v>25514.198212247393</v>
      </c>
      <c r="X373">
        <f>(IF(RAW_GPS__3[[#This Row],[Total Power (Watts)]]&lt;0,0,RAW_GPS__3[[#This Row],[Total Power (Watts)]]))</f>
        <v>25514.198212247393</v>
      </c>
      <c r="Y373">
        <f>RAW_GPS__3[[#This Row],[Total Power - Without -ve terms (Watts)]]</f>
        <v>25514.198212247393</v>
      </c>
    </row>
    <row r="374" spans="1:25" x14ac:dyDescent="0.3">
      <c r="A374">
        <v>382.06</v>
      </c>
      <c r="B374">
        <v>110.7</v>
      </c>
      <c r="C374">
        <v>40.466923000000001</v>
      </c>
      <c r="D374">
        <v>-3.459441</v>
      </c>
      <c r="E374">
        <v>587.70000000000005</v>
      </c>
      <c r="G374">
        <v>5</v>
      </c>
      <c r="H374">
        <v>273.60000000000002</v>
      </c>
      <c r="I374">
        <v>3.5000000000000003E-2</v>
      </c>
      <c r="J374">
        <v>0</v>
      </c>
      <c r="K374">
        <v>0</v>
      </c>
      <c r="L374">
        <v>0</v>
      </c>
      <c r="N374">
        <f>(RAW_GPS__3[[#This Row],[Altitude (meters)]]-E373)</f>
        <v>-3.6999999999999318</v>
      </c>
      <c r="O374">
        <f>(0.2778*RAW_GPS__3[[#This Row],[Speed (kmph)]])</f>
        <v>30.752459999999999</v>
      </c>
      <c r="P374">
        <f t="shared" si="27"/>
        <v>30.863579999999999</v>
      </c>
      <c r="Q374">
        <f t="shared" si="28"/>
        <v>-0.11931299243344282</v>
      </c>
      <c r="R374">
        <f>(228.1*COS(RAW_GPS__3[[#This Row],[Road Gradient (Radians)]]))</f>
        <v>226.47835606679348</v>
      </c>
      <c r="S374">
        <f t="shared" si="25"/>
        <v>11458.712119702845</v>
      </c>
      <c r="T374">
        <f t="shared" si="26"/>
        <v>-55659.25772277861</v>
      </c>
      <c r="U374">
        <f t="shared" si="29"/>
        <v>12712.033681343961</v>
      </c>
      <c r="V374">
        <f>(RAW_GPS__3[[#This Row],[Power- Rolling Resistance  (Watts)]]+RAW_GPS__3[[#This Row],[Power- Air Drag (Watts)]]+RAW_GPS__3[[#This Row],[Power-Road Gradient (Watts)]]+RAW_GPS__3[[#This Row],[Power- Inertia (Watts)]])</f>
        <v>-31262.03356566501</v>
      </c>
      <c r="X374">
        <f>(IF(RAW_GPS__3[[#This Row],[Total Power (Watts)]]&lt;0,0,RAW_GPS__3[[#This Row],[Total Power (Watts)]]))</f>
        <v>0</v>
      </c>
      <c r="Y374">
        <f>RAW_GPS__3[[#This Row],[Total Power - Without -ve terms (Watts)]]</f>
        <v>0</v>
      </c>
    </row>
    <row r="375" spans="1:25" x14ac:dyDescent="0.3">
      <c r="A375">
        <v>383.07</v>
      </c>
      <c r="B375">
        <v>110.8</v>
      </c>
      <c r="C375">
        <v>40.466942000000003</v>
      </c>
      <c r="D375">
        <v>-3.4597950000000002</v>
      </c>
      <c r="E375">
        <v>588</v>
      </c>
      <c r="G375">
        <v>5</v>
      </c>
      <c r="H375">
        <v>273.60000000000002</v>
      </c>
      <c r="I375">
        <v>0</v>
      </c>
      <c r="J375">
        <v>0</v>
      </c>
      <c r="K375">
        <v>0</v>
      </c>
      <c r="L375">
        <v>0</v>
      </c>
      <c r="N375">
        <f>(RAW_GPS__3[[#This Row],[Altitude (meters)]]-E374)</f>
        <v>0.29999999999995453</v>
      </c>
      <c r="O375">
        <f>(0.2778*RAW_GPS__3[[#This Row],[Speed (kmph)]])</f>
        <v>30.780239999999999</v>
      </c>
      <c r="P375">
        <f t="shared" si="27"/>
        <v>30.794129999999999</v>
      </c>
      <c r="Q375">
        <f t="shared" si="28"/>
        <v>9.7418082490758531E-3</v>
      </c>
      <c r="R375">
        <f>(228.1*COS(RAW_GPS__3[[#This Row],[Road Gradient (Radians)]]))</f>
        <v>228.08917641807039</v>
      </c>
      <c r="S375">
        <f t="shared" si="25"/>
        <v>11489.793600398518</v>
      </c>
      <c r="T375">
        <f t="shared" si="26"/>
        <v>4559.3760647949366</v>
      </c>
      <c r="U375">
        <f t="shared" si="29"/>
        <v>1590.4396249919951</v>
      </c>
      <c r="V375">
        <f>(RAW_GPS__3[[#This Row],[Power- Rolling Resistance  (Watts)]]+RAW_GPS__3[[#This Row],[Power- Air Drag (Watts)]]+RAW_GPS__3[[#This Row],[Power-Road Gradient (Watts)]]+RAW_GPS__3[[#This Row],[Power- Inertia (Watts)]])</f>
        <v>17867.698466603521</v>
      </c>
      <c r="X375">
        <f>(IF(RAW_GPS__3[[#This Row],[Total Power (Watts)]]&lt;0,0,RAW_GPS__3[[#This Row],[Total Power (Watts)]]))</f>
        <v>17867.698466603521</v>
      </c>
      <c r="Y375">
        <f>RAW_GPS__3[[#This Row],[Total Power - Without -ve terms (Watts)]]</f>
        <v>17867.698466603521</v>
      </c>
    </row>
    <row r="376" spans="1:25" x14ac:dyDescent="0.3">
      <c r="A376">
        <v>384.08</v>
      </c>
      <c r="B376">
        <v>107.9</v>
      </c>
      <c r="C376">
        <v>40.466960999999998</v>
      </c>
      <c r="D376">
        <v>-3.4601519999999999</v>
      </c>
      <c r="E376">
        <v>588.4</v>
      </c>
      <c r="G376">
        <v>5</v>
      </c>
      <c r="H376">
        <v>273.60000000000002</v>
      </c>
      <c r="I376">
        <v>0</v>
      </c>
      <c r="J376">
        <v>0</v>
      </c>
      <c r="K376">
        <v>0</v>
      </c>
      <c r="L376">
        <v>0</v>
      </c>
      <c r="N376">
        <f>(RAW_GPS__3[[#This Row],[Altitude (meters)]]-E375)</f>
        <v>0.39999999999997726</v>
      </c>
      <c r="O376">
        <f>(0.2778*RAW_GPS__3[[#This Row],[Speed (kmph)]])</f>
        <v>29.974620000000002</v>
      </c>
      <c r="P376">
        <f t="shared" si="27"/>
        <v>29.571810000000003</v>
      </c>
      <c r="Q376">
        <f t="shared" si="28"/>
        <v>1.3525570722952011E-2</v>
      </c>
      <c r="R376">
        <f>(228.1*COS(RAW_GPS__3[[#This Row],[Road Gradient (Radians)]]))</f>
        <v>228.07913588979946</v>
      </c>
      <c r="S376">
        <f t="shared" si="25"/>
        <v>10611.023590919162</v>
      </c>
      <c r="T376">
        <f t="shared" si="26"/>
        <v>6164.4842799998896</v>
      </c>
      <c r="U376">
        <f t="shared" si="29"/>
        <v>-44915.565257783863</v>
      </c>
      <c r="V376">
        <f>(RAW_GPS__3[[#This Row],[Power- Rolling Resistance  (Watts)]]+RAW_GPS__3[[#This Row],[Power- Air Drag (Watts)]]+RAW_GPS__3[[#This Row],[Power-Road Gradient (Watts)]]+RAW_GPS__3[[#This Row],[Power- Inertia (Watts)]])</f>
        <v>-27911.978250975015</v>
      </c>
      <c r="X376">
        <f>(IF(RAW_GPS__3[[#This Row],[Total Power (Watts)]]&lt;0,0,RAW_GPS__3[[#This Row],[Total Power (Watts)]]))</f>
        <v>0</v>
      </c>
      <c r="Y376">
        <f>RAW_GPS__3[[#This Row],[Total Power - Without -ve terms (Watts)]]</f>
        <v>0</v>
      </c>
    </row>
    <row r="377" spans="1:25" x14ac:dyDescent="0.3">
      <c r="A377">
        <v>385.07</v>
      </c>
      <c r="B377">
        <v>105.8</v>
      </c>
      <c r="C377">
        <v>40.466976000000003</v>
      </c>
      <c r="D377">
        <v>-3.4605000000000001</v>
      </c>
      <c r="E377">
        <v>588.6</v>
      </c>
      <c r="G377">
        <v>5</v>
      </c>
      <c r="H377">
        <v>273.60000000000002</v>
      </c>
      <c r="I377">
        <v>0</v>
      </c>
      <c r="J377">
        <v>0</v>
      </c>
      <c r="K377">
        <v>0</v>
      </c>
      <c r="L377">
        <v>0</v>
      </c>
      <c r="N377">
        <f>(RAW_GPS__3[[#This Row],[Altitude (meters)]]-E376)</f>
        <v>0.20000000000004547</v>
      </c>
      <c r="O377">
        <f>(0.2778*RAW_GPS__3[[#This Row],[Speed (kmph)]])</f>
        <v>29.39124</v>
      </c>
      <c r="P377">
        <f t="shared" si="27"/>
        <v>29.099550000000001</v>
      </c>
      <c r="Q377">
        <f t="shared" si="28"/>
        <v>6.8728502990153886E-3</v>
      </c>
      <c r="R377">
        <f>(228.1*COS(RAW_GPS__3[[#This Row],[Road Gradient (Radians)]]))</f>
        <v>228.09461274728201</v>
      </c>
      <c r="S377">
        <f t="shared" si="25"/>
        <v>10003.453302392934</v>
      </c>
      <c r="T377">
        <f t="shared" si="26"/>
        <v>3071.5110354681356</v>
      </c>
      <c r="U377">
        <f t="shared" si="29"/>
        <v>-31892.046559632101</v>
      </c>
      <c r="V377">
        <f>(RAW_GPS__3[[#This Row],[Power- Rolling Resistance  (Watts)]]+RAW_GPS__3[[#This Row],[Power- Air Drag (Watts)]]+RAW_GPS__3[[#This Row],[Power-Road Gradient (Watts)]]+RAW_GPS__3[[#This Row],[Power- Inertia (Watts)]])</f>
        <v>-18588.987609023749</v>
      </c>
      <c r="X377">
        <f>(IF(RAW_GPS__3[[#This Row],[Total Power (Watts)]]&lt;0,0,RAW_GPS__3[[#This Row],[Total Power (Watts)]]))</f>
        <v>0</v>
      </c>
      <c r="Y377">
        <f>RAW_GPS__3[[#This Row],[Total Power - Without -ve terms (Watts)]]</f>
        <v>0</v>
      </c>
    </row>
    <row r="378" spans="1:25" x14ac:dyDescent="0.3">
      <c r="A378">
        <v>386.08</v>
      </c>
      <c r="B378">
        <v>106.5</v>
      </c>
      <c r="C378">
        <v>40.466991</v>
      </c>
      <c r="D378">
        <v>-3.460836</v>
      </c>
      <c r="E378">
        <v>588.6</v>
      </c>
      <c r="G378">
        <v>5</v>
      </c>
      <c r="H378">
        <v>273.60000000000002</v>
      </c>
      <c r="I378">
        <v>4.5999999999999999E-2</v>
      </c>
      <c r="J378">
        <v>0</v>
      </c>
      <c r="K378">
        <v>0</v>
      </c>
      <c r="L378">
        <v>0</v>
      </c>
      <c r="N378">
        <f>(RAW_GPS__3[[#This Row],[Altitude (meters)]]-E377)</f>
        <v>0</v>
      </c>
      <c r="O378">
        <f>(0.2778*RAW_GPS__3[[#This Row],[Speed (kmph)]])</f>
        <v>29.585699999999999</v>
      </c>
      <c r="P378">
        <f t="shared" si="27"/>
        <v>29.682929999999999</v>
      </c>
      <c r="Q378">
        <f t="shared" si="28"/>
        <v>0</v>
      </c>
      <c r="R378">
        <f>(228.1*COS(RAW_GPS__3[[#This Row],[Road Gradient (Radians)]]))</f>
        <v>228.1</v>
      </c>
      <c r="S378">
        <f t="shared" si="25"/>
        <v>10203.32615536439</v>
      </c>
      <c r="T378">
        <f t="shared" si="26"/>
        <v>0</v>
      </c>
      <c r="U378">
        <f t="shared" si="29"/>
        <v>10701.017512919969</v>
      </c>
      <c r="V378">
        <f>(RAW_GPS__3[[#This Row],[Power- Rolling Resistance  (Watts)]]+RAW_GPS__3[[#This Row],[Power- Air Drag (Watts)]]+RAW_GPS__3[[#This Row],[Power-Road Gradient (Watts)]]+RAW_GPS__3[[#This Row],[Power- Inertia (Watts)]])</f>
        <v>21132.443668284359</v>
      </c>
      <c r="X378">
        <f>(IF(RAW_GPS__3[[#This Row],[Total Power (Watts)]]&lt;0,0,RAW_GPS__3[[#This Row],[Total Power (Watts)]]))</f>
        <v>21132.443668284359</v>
      </c>
      <c r="Y378">
        <f>RAW_GPS__3[[#This Row],[Total Power - Without -ve terms (Watts)]]</f>
        <v>21132.443668284359</v>
      </c>
    </row>
    <row r="379" spans="1:25" x14ac:dyDescent="0.3">
      <c r="A379">
        <v>387.08</v>
      </c>
      <c r="B379">
        <v>107.5</v>
      </c>
      <c r="C379">
        <v>40.467010000000002</v>
      </c>
      <c r="D379">
        <v>-3.461192</v>
      </c>
      <c r="E379">
        <v>588.70000000000005</v>
      </c>
      <c r="G379">
        <v>5</v>
      </c>
      <c r="H379">
        <v>274</v>
      </c>
      <c r="I379">
        <v>0.42899999999999999</v>
      </c>
      <c r="J379">
        <v>0</v>
      </c>
      <c r="K379">
        <v>0</v>
      </c>
      <c r="L379">
        <v>0</v>
      </c>
      <c r="N379">
        <f>(RAW_GPS__3[[#This Row],[Altitude (meters)]]-E378)</f>
        <v>0.10000000000002274</v>
      </c>
      <c r="O379">
        <f>(0.2778*RAW_GPS__3[[#This Row],[Speed (kmph)]])</f>
        <v>29.863499999999998</v>
      </c>
      <c r="P379">
        <f t="shared" si="27"/>
        <v>30.002399999999998</v>
      </c>
      <c r="Q379">
        <f t="shared" si="28"/>
        <v>3.3330543453647991E-3</v>
      </c>
      <c r="R379">
        <f>(228.1*COS(RAW_GPS__3[[#This Row],[Road Gradient (Radians)]]))</f>
        <v>228.0987329910657</v>
      </c>
      <c r="S379">
        <f t="shared" si="25"/>
        <v>10493.450997523962</v>
      </c>
      <c r="T379">
        <f t="shared" si="26"/>
        <v>1513.502009691035</v>
      </c>
      <c r="U379">
        <f t="shared" si="29"/>
        <v>15430.709357999953</v>
      </c>
      <c r="V379">
        <f>(RAW_GPS__3[[#This Row],[Power- Rolling Resistance  (Watts)]]+RAW_GPS__3[[#This Row],[Power- Air Drag (Watts)]]+RAW_GPS__3[[#This Row],[Power-Road Gradient (Watts)]]+RAW_GPS__3[[#This Row],[Power- Inertia (Watts)]])</f>
        <v>27665.761098206014</v>
      </c>
      <c r="X379">
        <f>(IF(RAW_GPS__3[[#This Row],[Total Power (Watts)]]&lt;0,0,RAW_GPS__3[[#This Row],[Total Power (Watts)]]))</f>
        <v>27665.761098206014</v>
      </c>
      <c r="Y379">
        <f>RAW_GPS__3[[#This Row],[Total Power - Without -ve terms (Watts)]]</f>
        <v>27665.761098206014</v>
      </c>
    </row>
    <row r="380" spans="1:25" x14ac:dyDescent="0.3">
      <c r="A380">
        <v>388.15</v>
      </c>
      <c r="B380">
        <v>108.4</v>
      </c>
      <c r="C380">
        <v>40.467030000000001</v>
      </c>
      <c r="D380">
        <v>-3.4615459999999998</v>
      </c>
      <c r="E380">
        <v>588.70000000000005</v>
      </c>
      <c r="G380">
        <v>5</v>
      </c>
      <c r="H380">
        <v>274</v>
      </c>
      <c r="I380">
        <v>0.42899999999999999</v>
      </c>
      <c r="J380">
        <v>0</v>
      </c>
      <c r="K380">
        <v>0</v>
      </c>
      <c r="L380">
        <v>0</v>
      </c>
      <c r="N380">
        <f>(RAW_GPS__3[[#This Row],[Altitude (meters)]]-E379)</f>
        <v>0</v>
      </c>
      <c r="O380">
        <f>(0.2778*RAW_GPS__3[[#This Row],[Speed (kmph)]])</f>
        <v>30.113520000000001</v>
      </c>
      <c r="P380">
        <f t="shared" si="27"/>
        <v>30.238530000000004</v>
      </c>
      <c r="Q380">
        <f t="shared" si="28"/>
        <v>0</v>
      </c>
      <c r="R380">
        <f>(228.1*COS(RAW_GPS__3[[#This Row],[Road Gradient (Radians)]]))</f>
        <v>228.1</v>
      </c>
      <c r="S380">
        <f t="shared" si="25"/>
        <v>10759.220117973513</v>
      </c>
      <c r="T380">
        <f t="shared" si="26"/>
        <v>0</v>
      </c>
      <c r="U380">
        <f t="shared" si="29"/>
        <v>14003.907022944157</v>
      </c>
      <c r="V380">
        <f>(RAW_GPS__3[[#This Row],[Power- Rolling Resistance  (Watts)]]+RAW_GPS__3[[#This Row],[Power- Air Drag (Watts)]]+RAW_GPS__3[[#This Row],[Power-Road Gradient (Watts)]]+RAW_GPS__3[[#This Row],[Power- Inertia (Watts)]])</f>
        <v>24991.227140917668</v>
      </c>
      <c r="X380">
        <f>(IF(RAW_GPS__3[[#This Row],[Total Power (Watts)]]&lt;0,0,RAW_GPS__3[[#This Row],[Total Power (Watts)]]))</f>
        <v>24991.227140917668</v>
      </c>
      <c r="Y380">
        <f>RAW_GPS__3[[#This Row],[Total Power - Without -ve terms (Watts)]]</f>
        <v>24991.227140917668</v>
      </c>
    </row>
    <row r="381" spans="1:25" x14ac:dyDescent="0.3">
      <c r="A381">
        <v>389.12</v>
      </c>
      <c r="B381">
        <v>109.2</v>
      </c>
      <c r="C381">
        <v>40.467044999999999</v>
      </c>
      <c r="D381">
        <v>-3.4619</v>
      </c>
      <c r="E381">
        <v>588.6</v>
      </c>
      <c r="G381">
        <v>5</v>
      </c>
      <c r="H381">
        <v>274</v>
      </c>
      <c r="I381">
        <v>0</v>
      </c>
      <c r="J381">
        <v>0</v>
      </c>
      <c r="K381">
        <v>0</v>
      </c>
      <c r="L381">
        <v>0</v>
      </c>
      <c r="N381">
        <f>(RAW_GPS__3[[#This Row],[Altitude (meters)]]-E380)</f>
        <v>-0.10000000000002274</v>
      </c>
      <c r="O381">
        <f>(0.2778*RAW_GPS__3[[#This Row],[Speed (kmph)]])</f>
        <v>30.335760000000001</v>
      </c>
      <c r="P381">
        <f t="shared" si="27"/>
        <v>30.44688</v>
      </c>
      <c r="Q381">
        <f t="shared" si="28"/>
        <v>-3.2843969702089524E-3</v>
      </c>
      <c r="R381">
        <f>(228.1*COS(RAW_GPS__3[[#This Row],[Road Gradient (Radians)]]))</f>
        <v>228.09876971370855</v>
      </c>
      <c r="S381">
        <f t="shared" si="25"/>
        <v>10999.193976834296</v>
      </c>
      <c r="T381">
        <f t="shared" si="26"/>
        <v>-1514.9923760979234</v>
      </c>
      <c r="U381">
        <f t="shared" si="29"/>
        <v>12539.783902463962</v>
      </c>
      <c r="V381">
        <f>(RAW_GPS__3[[#This Row],[Power- Rolling Resistance  (Watts)]]+RAW_GPS__3[[#This Row],[Power- Air Drag (Watts)]]+RAW_GPS__3[[#This Row],[Power-Road Gradient (Watts)]]+RAW_GPS__3[[#This Row],[Power- Inertia (Watts)]])</f>
        <v>22252.084272914042</v>
      </c>
      <c r="X381">
        <f>(IF(RAW_GPS__3[[#This Row],[Total Power (Watts)]]&lt;0,0,RAW_GPS__3[[#This Row],[Total Power (Watts)]]))</f>
        <v>22252.084272914042</v>
      </c>
      <c r="Y381">
        <f>RAW_GPS__3[[#This Row],[Total Power - Without -ve terms (Watts)]]</f>
        <v>22252.084272914042</v>
      </c>
    </row>
    <row r="382" spans="1:25" x14ac:dyDescent="0.3">
      <c r="A382">
        <v>390.08</v>
      </c>
      <c r="B382">
        <v>109.3</v>
      </c>
      <c r="C382">
        <v>40.467064000000001</v>
      </c>
      <c r="D382">
        <v>-3.4622579999999998</v>
      </c>
      <c r="E382">
        <v>590.79999999999995</v>
      </c>
      <c r="G382">
        <v>5</v>
      </c>
      <c r="H382">
        <v>273.3</v>
      </c>
      <c r="I382">
        <v>0.73199999999999998</v>
      </c>
      <c r="J382">
        <v>0</v>
      </c>
      <c r="K382">
        <v>0</v>
      </c>
      <c r="L382">
        <v>0</v>
      </c>
      <c r="N382">
        <f>(RAW_GPS__3[[#This Row],[Altitude (meters)]]-E381)</f>
        <v>2.1999999999999318</v>
      </c>
      <c r="O382">
        <f>(0.2778*RAW_GPS__3[[#This Row],[Speed (kmph)]])</f>
        <v>30.363539999999997</v>
      </c>
      <c r="P382">
        <f t="shared" si="27"/>
        <v>30.377429999999997</v>
      </c>
      <c r="Q382">
        <f t="shared" si="28"/>
        <v>7.2295969250000383E-2</v>
      </c>
      <c r="R382">
        <f>(228.1*COS(RAW_GPS__3[[#This Row],[Road Gradient (Radians)]]))</f>
        <v>227.50415364132502</v>
      </c>
      <c r="S382">
        <f t="shared" si="25"/>
        <v>11029.439222915147</v>
      </c>
      <c r="T382">
        <f t="shared" si="26"/>
        <v>33349.459976786959</v>
      </c>
      <c r="U382">
        <f t="shared" si="29"/>
        <v>1568.9084026317944</v>
      </c>
      <c r="V382">
        <f>(RAW_GPS__3[[#This Row],[Power- Rolling Resistance  (Watts)]]+RAW_GPS__3[[#This Row],[Power- Air Drag (Watts)]]+RAW_GPS__3[[#This Row],[Power-Road Gradient (Watts)]]+RAW_GPS__3[[#This Row],[Power- Inertia (Watts)]])</f>
        <v>46175.311755975221</v>
      </c>
      <c r="X382">
        <f>(IF(RAW_GPS__3[[#This Row],[Total Power (Watts)]]&lt;0,0,RAW_GPS__3[[#This Row],[Total Power (Watts)]]))</f>
        <v>46175.311755975221</v>
      </c>
      <c r="Y382">
        <f>RAW_GPS__3[[#This Row],[Total Power - Without -ve terms (Watts)]]</f>
        <v>46175.311755975221</v>
      </c>
    </row>
    <row r="383" spans="1:25" x14ac:dyDescent="0.3">
      <c r="A383">
        <v>391.07</v>
      </c>
      <c r="B383">
        <v>109.6</v>
      </c>
      <c r="C383">
        <v>40.467083000000002</v>
      </c>
      <c r="D383">
        <v>-3.4626169999999998</v>
      </c>
      <c r="E383">
        <v>590.1</v>
      </c>
      <c r="G383">
        <v>5</v>
      </c>
      <c r="H383">
        <v>273.3</v>
      </c>
      <c r="I383">
        <v>0.73199999999999998</v>
      </c>
      <c r="J383">
        <v>0</v>
      </c>
      <c r="K383">
        <v>0</v>
      </c>
      <c r="L383">
        <v>0</v>
      </c>
      <c r="N383">
        <f>(RAW_GPS__3[[#This Row],[Altitude (meters)]]-E382)</f>
        <v>-0.69999999999993179</v>
      </c>
      <c r="O383">
        <f>(0.2778*RAW_GPS__3[[#This Row],[Speed (kmph)]])</f>
        <v>30.446879999999997</v>
      </c>
      <c r="P383">
        <f t="shared" si="27"/>
        <v>30.488549999999996</v>
      </c>
      <c r="Q383">
        <f t="shared" si="28"/>
        <v>-2.2955405899142349E-2</v>
      </c>
      <c r="R383">
        <f>(228.1*COS(RAW_GPS__3[[#This Row],[Road Gradient (Radians)]]))</f>
        <v>228.03990391626974</v>
      </c>
      <c r="S383">
        <f t="shared" si="25"/>
        <v>11120.507529129982</v>
      </c>
      <c r="T383">
        <f t="shared" si="26"/>
        <v>-10626.502160778105</v>
      </c>
      <c r="U383">
        <f t="shared" si="29"/>
        <v>4719.6439413119851</v>
      </c>
      <c r="V383">
        <f>(RAW_GPS__3[[#This Row],[Power- Rolling Resistance  (Watts)]]+RAW_GPS__3[[#This Row],[Power- Air Drag (Watts)]]+RAW_GPS__3[[#This Row],[Power-Road Gradient (Watts)]]+RAW_GPS__3[[#This Row],[Power- Inertia (Watts)]])</f>
        <v>5441.6892135801309</v>
      </c>
      <c r="X383">
        <f>(IF(RAW_GPS__3[[#This Row],[Total Power (Watts)]]&lt;0,0,RAW_GPS__3[[#This Row],[Total Power (Watts)]]))</f>
        <v>5441.6892135801309</v>
      </c>
      <c r="Y383">
        <f>RAW_GPS__3[[#This Row],[Total Power - Without -ve terms (Watts)]]</f>
        <v>5441.6892135801309</v>
      </c>
    </row>
    <row r="384" spans="1:25" x14ac:dyDescent="0.3">
      <c r="A384">
        <v>392.08</v>
      </c>
      <c r="B384">
        <v>109.6</v>
      </c>
      <c r="C384">
        <v>40.467101999999997</v>
      </c>
      <c r="D384">
        <v>-3.462974</v>
      </c>
      <c r="E384">
        <v>588.6</v>
      </c>
      <c r="G384">
        <v>5</v>
      </c>
      <c r="H384">
        <v>273.8</v>
      </c>
      <c r="I384">
        <v>0.503</v>
      </c>
      <c r="J384">
        <v>0</v>
      </c>
      <c r="K384">
        <v>0</v>
      </c>
      <c r="L384">
        <v>0</v>
      </c>
      <c r="N384">
        <f>(RAW_GPS__3[[#This Row],[Altitude (meters)]]-E383)</f>
        <v>-1.5</v>
      </c>
      <c r="O384">
        <f>(0.2778*RAW_GPS__3[[#This Row],[Speed (kmph)]])</f>
        <v>30.446879999999997</v>
      </c>
      <c r="P384">
        <f t="shared" si="27"/>
        <v>30.446879999999997</v>
      </c>
      <c r="Q384">
        <f t="shared" si="28"/>
        <v>-4.9226330855411761E-2</v>
      </c>
      <c r="R384">
        <f>(228.1*COS(RAW_GPS__3[[#This Row],[Road Gradient (Radians)]]))</f>
        <v>227.82368623482566</v>
      </c>
      <c r="S384">
        <f t="shared" si="25"/>
        <v>11120.507529129982</v>
      </c>
      <c r="T384">
        <f t="shared" si="26"/>
        <v>-22780.620743382126</v>
      </c>
      <c r="U384">
        <f t="shared" si="29"/>
        <v>0</v>
      </c>
      <c r="V384">
        <f>(RAW_GPS__3[[#This Row],[Power- Rolling Resistance  (Watts)]]+RAW_GPS__3[[#This Row],[Power- Air Drag (Watts)]]+RAW_GPS__3[[#This Row],[Power-Road Gradient (Watts)]]+RAW_GPS__3[[#This Row],[Power- Inertia (Watts)]])</f>
        <v>-11432.289528017318</v>
      </c>
      <c r="X384">
        <f>(IF(RAW_GPS__3[[#This Row],[Total Power (Watts)]]&lt;0,0,RAW_GPS__3[[#This Row],[Total Power (Watts)]]))</f>
        <v>0</v>
      </c>
      <c r="Y384">
        <f>RAW_GPS__3[[#This Row],[Total Power - Without -ve terms (Watts)]]</f>
        <v>0</v>
      </c>
    </row>
    <row r="385" spans="1:25" x14ac:dyDescent="0.3">
      <c r="A385">
        <v>393.09</v>
      </c>
      <c r="B385">
        <v>109.3</v>
      </c>
      <c r="C385">
        <v>40.467117000000002</v>
      </c>
      <c r="D385">
        <v>-3.4633370000000001</v>
      </c>
      <c r="E385">
        <v>589</v>
      </c>
      <c r="G385">
        <v>5</v>
      </c>
      <c r="H385">
        <v>273.8</v>
      </c>
      <c r="I385">
        <v>0.503</v>
      </c>
      <c r="J385">
        <v>0</v>
      </c>
      <c r="K385">
        <v>0</v>
      </c>
      <c r="L385">
        <v>0</v>
      </c>
      <c r="N385">
        <f>(RAW_GPS__3[[#This Row],[Altitude (meters)]]-E384)</f>
        <v>0.39999999999997726</v>
      </c>
      <c r="O385">
        <f>(0.2778*RAW_GPS__3[[#This Row],[Speed (kmph)]])</f>
        <v>30.363539999999997</v>
      </c>
      <c r="P385">
        <f t="shared" si="27"/>
        <v>30.321869999999997</v>
      </c>
      <c r="Q385">
        <f t="shared" si="28"/>
        <v>1.3191033378964703E-2</v>
      </c>
      <c r="R385">
        <f>(228.1*COS(RAW_GPS__3[[#This Row],[Road Gradient (Radians)]]))</f>
        <v>228.08015520436655</v>
      </c>
      <c r="S385">
        <f t="shared" si="25"/>
        <v>11029.439222915147</v>
      </c>
      <c r="T385">
        <f t="shared" si="26"/>
        <v>6090.0286163373703</v>
      </c>
      <c r="U385">
        <f t="shared" si="29"/>
        <v>-4706.7252078959846</v>
      </c>
      <c r="V385">
        <f>(RAW_GPS__3[[#This Row],[Power- Rolling Resistance  (Watts)]]+RAW_GPS__3[[#This Row],[Power- Air Drag (Watts)]]+RAW_GPS__3[[#This Row],[Power-Road Gradient (Watts)]]+RAW_GPS__3[[#This Row],[Power- Inertia (Watts)]])</f>
        <v>12640.822786560899</v>
      </c>
      <c r="X385">
        <f>(IF(RAW_GPS__3[[#This Row],[Total Power (Watts)]]&lt;0,0,RAW_GPS__3[[#This Row],[Total Power (Watts)]]))</f>
        <v>12640.822786560899</v>
      </c>
      <c r="Y385">
        <f>RAW_GPS__3[[#This Row],[Total Power - Without -ve terms (Watts)]]</f>
        <v>12640.822786560899</v>
      </c>
    </row>
    <row r="386" spans="1:25" x14ac:dyDescent="0.3">
      <c r="A386">
        <v>394.06</v>
      </c>
      <c r="B386">
        <v>108.8</v>
      </c>
      <c r="C386">
        <v>40.467129</v>
      </c>
      <c r="D386">
        <v>-3.4636840000000002</v>
      </c>
      <c r="E386">
        <v>588.9</v>
      </c>
      <c r="G386">
        <v>5</v>
      </c>
      <c r="H386">
        <v>272.89999999999998</v>
      </c>
      <c r="I386">
        <v>0.90800000000000003</v>
      </c>
      <c r="J386">
        <v>0</v>
      </c>
      <c r="K386">
        <v>0</v>
      </c>
      <c r="L386">
        <v>0</v>
      </c>
      <c r="N386">
        <f>(RAW_GPS__3[[#This Row],[Altitude (meters)]]-E385)</f>
        <v>-0.10000000000002274</v>
      </c>
      <c r="O386">
        <f>(0.2778*RAW_GPS__3[[#This Row],[Speed (kmph)]])</f>
        <v>30.224639999999997</v>
      </c>
      <c r="P386">
        <f t="shared" si="27"/>
        <v>30.155189999999997</v>
      </c>
      <c r="Q386">
        <f t="shared" si="28"/>
        <v>-3.3161665847369361E-3</v>
      </c>
      <c r="R386">
        <f>(228.1*COS(RAW_GPS__3[[#This Row],[Road Gradient (Radians)]]))</f>
        <v>228.09874579776809</v>
      </c>
      <c r="S386">
        <f t="shared" ref="S386:S449" si="30">(0.394*O386*O386*O386)</f>
        <v>10878.765920974363</v>
      </c>
      <c r="T386">
        <f t="shared" ref="T386:T449" si="31">(15205.5*O386*SIN(Q386))</f>
        <v>-1524.0435776614102</v>
      </c>
      <c r="U386">
        <f t="shared" si="29"/>
        <v>-7808.6566425599749</v>
      </c>
      <c r="V386">
        <f>(RAW_GPS__3[[#This Row],[Power- Rolling Resistance  (Watts)]]+RAW_GPS__3[[#This Row],[Power- Air Drag (Watts)]]+RAW_GPS__3[[#This Row],[Power-Road Gradient (Watts)]]+RAW_GPS__3[[#This Row],[Power- Inertia (Watts)]])</f>
        <v>1774.1644465507461</v>
      </c>
      <c r="X386">
        <f>(IF(RAW_GPS__3[[#This Row],[Total Power (Watts)]]&lt;0,0,RAW_GPS__3[[#This Row],[Total Power (Watts)]]))</f>
        <v>1774.1644465507461</v>
      </c>
      <c r="Y386">
        <f>RAW_GPS__3[[#This Row],[Total Power - Without -ve terms (Watts)]]</f>
        <v>1774.1644465507461</v>
      </c>
    </row>
    <row r="387" spans="1:25" x14ac:dyDescent="0.3">
      <c r="A387">
        <v>395.05</v>
      </c>
      <c r="B387">
        <v>108.8</v>
      </c>
      <c r="C387">
        <v>40.467143999999998</v>
      </c>
      <c r="D387">
        <v>-3.4640409999999999</v>
      </c>
      <c r="E387">
        <v>588.70000000000005</v>
      </c>
      <c r="G387">
        <v>5</v>
      </c>
      <c r="H387">
        <v>272.89999999999998</v>
      </c>
      <c r="I387">
        <v>0.90800000000000003</v>
      </c>
      <c r="J387">
        <v>0</v>
      </c>
      <c r="K387">
        <v>0</v>
      </c>
      <c r="L387">
        <v>0</v>
      </c>
      <c r="N387">
        <f>(RAW_GPS__3[[#This Row],[Altitude (meters)]]-E386)</f>
        <v>-0.19999999999993179</v>
      </c>
      <c r="O387">
        <f>(0.2778*RAW_GPS__3[[#This Row],[Speed (kmph)]])</f>
        <v>30.224639999999997</v>
      </c>
      <c r="P387">
        <f t="shared" si="27"/>
        <v>30.224639999999997</v>
      </c>
      <c r="Q387">
        <f t="shared" si="28"/>
        <v>-6.6170211123612321E-3</v>
      </c>
      <c r="R387">
        <f>(228.1*COS(RAW_GPS__3[[#This Row],[Road Gradient (Radians)]]))</f>
        <v>228.09500634257444</v>
      </c>
      <c r="S387">
        <f t="shared" si="30"/>
        <v>10878.765920974363</v>
      </c>
      <c r="T387">
        <f t="shared" si="31"/>
        <v>-3041.033423008183</v>
      </c>
      <c r="U387">
        <f t="shared" si="29"/>
        <v>0</v>
      </c>
      <c r="V387">
        <f>(RAW_GPS__3[[#This Row],[Power- Rolling Resistance  (Watts)]]+RAW_GPS__3[[#This Row],[Power- Air Drag (Watts)]]+RAW_GPS__3[[#This Row],[Power-Road Gradient (Watts)]]+RAW_GPS__3[[#This Row],[Power- Inertia (Watts)]])</f>
        <v>8065.827504308756</v>
      </c>
      <c r="X387">
        <f>(IF(RAW_GPS__3[[#This Row],[Total Power (Watts)]]&lt;0,0,RAW_GPS__3[[#This Row],[Total Power (Watts)]]))</f>
        <v>8065.827504308756</v>
      </c>
      <c r="Y387">
        <f>RAW_GPS__3[[#This Row],[Total Power - Without -ve terms (Watts)]]</f>
        <v>8065.827504308756</v>
      </c>
    </row>
    <row r="388" spans="1:25" x14ac:dyDescent="0.3">
      <c r="A388">
        <v>396.08</v>
      </c>
      <c r="B388">
        <v>108.9</v>
      </c>
      <c r="C388">
        <v>40.467154999999998</v>
      </c>
      <c r="D388">
        <v>-3.4643959999999998</v>
      </c>
      <c r="E388">
        <v>589</v>
      </c>
      <c r="G388">
        <v>5</v>
      </c>
      <c r="H388">
        <v>272.89999999999998</v>
      </c>
      <c r="I388">
        <v>0</v>
      </c>
      <c r="J388">
        <v>0</v>
      </c>
      <c r="K388">
        <v>0</v>
      </c>
      <c r="L388">
        <v>0</v>
      </c>
      <c r="N388">
        <f>(RAW_GPS__3[[#This Row],[Altitude (meters)]]-E387)</f>
        <v>0.29999999999995453</v>
      </c>
      <c r="O388">
        <f>(0.2778*RAW_GPS__3[[#This Row],[Speed (kmph)]])</f>
        <v>30.252420000000001</v>
      </c>
      <c r="P388">
        <f t="shared" ref="P388:P451" si="32">(O388+(0.5*(O388-O387)))</f>
        <v>30.266310000000004</v>
      </c>
      <c r="Q388">
        <f t="shared" ref="Q388:Q451" si="33">(ATAN(N388/P388))</f>
        <v>9.9116864851616603E-3</v>
      </c>
      <c r="R388">
        <f>(228.1*COS(RAW_GPS__3[[#This Row],[Road Gradient (Radians)]]))</f>
        <v>228.088795645348</v>
      </c>
      <c r="S388">
        <f t="shared" si="30"/>
        <v>10908.790097031595</v>
      </c>
      <c r="T388">
        <f t="shared" si="31"/>
        <v>4559.3325726270323</v>
      </c>
      <c r="U388">
        <f t="shared" ref="U388:U451" si="34">(1860*O388*(O388-O387))</f>
        <v>1563.1667433361952</v>
      </c>
      <c r="V388">
        <f>(RAW_GPS__3[[#This Row],[Power- Rolling Resistance  (Watts)]]+RAW_GPS__3[[#This Row],[Power- Air Drag (Watts)]]+RAW_GPS__3[[#This Row],[Power-Road Gradient (Watts)]]+RAW_GPS__3[[#This Row],[Power- Inertia (Watts)]])</f>
        <v>17259.37820864017</v>
      </c>
      <c r="X388">
        <f>(IF(RAW_GPS__3[[#This Row],[Total Power (Watts)]]&lt;0,0,RAW_GPS__3[[#This Row],[Total Power (Watts)]]))</f>
        <v>17259.37820864017</v>
      </c>
      <c r="Y388">
        <f>RAW_GPS__3[[#This Row],[Total Power - Without -ve terms (Watts)]]</f>
        <v>17259.37820864017</v>
      </c>
    </row>
    <row r="389" spans="1:25" x14ac:dyDescent="0.3">
      <c r="A389">
        <v>397.16</v>
      </c>
      <c r="B389">
        <v>108.6</v>
      </c>
      <c r="C389">
        <v>40.467167000000003</v>
      </c>
      <c r="D389">
        <v>-3.4647489999999999</v>
      </c>
      <c r="E389">
        <v>590.5</v>
      </c>
      <c r="G389">
        <v>5</v>
      </c>
      <c r="H389">
        <v>271.89999999999998</v>
      </c>
      <c r="I389">
        <v>0.93600000000000005</v>
      </c>
      <c r="J389">
        <v>0</v>
      </c>
      <c r="K389">
        <v>0</v>
      </c>
      <c r="L389">
        <v>0</v>
      </c>
      <c r="N389">
        <f>(RAW_GPS__3[[#This Row],[Altitude (meters)]]-E388)</f>
        <v>1.5</v>
      </c>
      <c r="O389">
        <f>(0.2778*RAW_GPS__3[[#This Row],[Speed (kmph)]])</f>
        <v>30.169079999999997</v>
      </c>
      <c r="P389">
        <f t="shared" si="32"/>
        <v>30.127409999999998</v>
      </c>
      <c r="Q389">
        <f t="shared" si="33"/>
        <v>4.9747468848705657E-2</v>
      </c>
      <c r="R389">
        <f>(228.1*COS(RAW_GPS__3[[#This Row],[Road Gradient (Radians)]]))</f>
        <v>227.81780604983769</v>
      </c>
      <c r="S389">
        <f t="shared" si="30"/>
        <v>10818.882940590096</v>
      </c>
      <c r="T389">
        <f t="shared" si="31"/>
        <v>22811.540422513823</v>
      </c>
      <c r="U389">
        <f t="shared" si="34"/>
        <v>-4676.5814965921845</v>
      </c>
      <c r="V389">
        <f>(RAW_GPS__3[[#This Row],[Power- Rolling Resistance  (Watts)]]+RAW_GPS__3[[#This Row],[Power- Air Drag (Watts)]]+RAW_GPS__3[[#This Row],[Power-Road Gradient (Watts)]]+RAW_GPS__3[[#This Row],[Power- Inertia (Watts)]])</f>
        <v>29181.659672561571</v>
      </c>
      <c r="X389">
        <f>(IF(RAW_GPS__3[[#This Row],[Total Power (Watts)]]&lt;0,0,RAW_GPS__3[[#This Row],[Total Power (Watts)]]))</f>
        <v>29181.659672561571</v>
      </c>
      <c r="Y389">
        <f>RAW_GPS__3[[#This Row],[Total Power - Without -ve terms (Watts)]]</f>
        <v>29181.659672561571</v>
      </c>
    </row>
    <row r="390" spans="1:25" x14ac:dyDescent="0.3">
      <c r="A390">
        <v>398.09</v>
      </c>
      <c r="B390">
        <v>108</v>
      </c>
      <c r="C390">
        <v>40.467174999999997</v>
      </c>
      <c r="D390">
        <v>-3.4651049999999999</v>
      </c>
      <c r="E390">
        <v>591.20000000000005</v>
      </c>
      <c r="G390">
        <v>5</v>
      </c>
      <c r="H390">
        <v>271.39999999999998</v>
      </c>
      <c r="I390">
        <v>1.411</v>
      </c>
      <c r="J390">
        <v>0</v>
      </c>
      <c r="K390">
        <v>0</v>
      </c>
      <c r="L390">
        <v>0</v>
      </c>
      <c r="N390">
        <f>(RAW_GPS__3[[#This Row],[Altitude (meters)]]-E389)</f>
        <v>0.70000000000004547</v>
      </c>
      <c r="O390">
        <f>(0.2778*RAW_GPS__3[[#This Row],[Speed (kmph)]])</f>
        <v>30.002399999999998</v>
      </c>
      <c r="P390">
        <f t="shared" si="32"/>
        <v>29.919059999999998</v>
      </c>
      <c r="Q390">
        <f t="shared" si="33"/>
        <v>2.3392189347533638E-2</v>
      </c>
      <c r="R390">
        <f>(228.1*COS(RAW_GPS__3[[#This Row],[Road Gradient (Radians)]]))</f>
        <v>228.03759531041541</v>
      </c>
      <c r="S390">
        <f t="shared" si="30"/>
        <v>10640.553324255045</v>
      </c>
      <c r="T390">
        <f t="shared" si="31"/>
        <v>10670.578500415473</v>
      </c>
      <c r="U390">
        <f t="shared" si="34"/>
        <v>-9301.4880595199702</v>
      </c>
      <c r="V390">
        <f>(RAW_GPS__3[[#This Row],[Power- Rolling Resistance  (Watts)]]+RAW_GPS__3[[#This Row],[Power- Air Drag (Watts)]]+RAW_GPS__3[[#This Row],[Power-Road Gradient (Watts)]]+RAW_GPS__3[[#This Row],[Power- Inertia (Watts)]])</f>
        <v>12237.681360460965</v>
      </c>
      <c r="X390">
        <f>(IF(RAW_GPS__3[[#This Row],[Total Power (Watts)]]&lt;0,0,RAW_GPS__3[[#This Row],[Total Power (Watts)]]))</f>
        <v>12237.681360460965</v>
      </c>
      <c r="Y390">
        <f>RAW_GPS__3[[#This Row],[Total Power - Without -ve terms (Watts)]]</f>
        <v>12237.681360460965</v>
      </c>
    </row>
    <row r="391" spans="1:25" x14ac:dyDescent="0.3">
      <c r="A391">
        <v>399.07</v>
      </c>
      <c r="B391">
        <v>107</v>
      </c>
      <c r="C391">
        <v>40.467182000000001</v>
      </c>
      <c r="D391">
        <v>-3.4654539999999998</v>
      </c>
      <c r="E391">
        <v>590.6</v>
      </c>
      <c r="G391">
        <v>5</v>
      </c>
      <c r="H391">
        <v>270.60000000000002</v>
      </c>
      <c r="I391">
        <v>1.351</v>
      </c>
      <c r="J391">
        <v>0</v>
      </c>
      <c r="K391">
        <v>0</v>
      </c>
      <c r="L391">
        <v>0</v>
      </c>
      <c r="N391">
        <f>(RAW_GPS__3[[#This Row],[Altitude (meters)]]-E390)</f>
        <v>-0.60000000000002274</v>
      </c>
      <c r="O391">
        <f>(0.2778*RAW_GPS__3[[#This Row],[Speed (kmph)]])</f>
        <v>29.724599999999999</v>
      </c>
      <c r="P391">
        <f t="shared" si="32"/>
        <v>29.585699999999999</v>
      </c>
      <c r="Q391">
        <f t="shared" si="33"/>
        <v>-2.027728815146685E-2</v>
      </c>
      <c r="R391">
        <f>(228.1*COS(RAW_GPS__3[[#This Row],[Road Gradient (Radians)]]))</f>
        <v>228.05310784904191</v>
      </c>
      <c r="S391">
        <f t="shared" si="30"/>
        <v>10347.710719597317</v>
      </c>
      <c r="T391">
        <f t="shared" si="31"/>
        <v>-9164.2480468701033</v>
      </c>
      <c r="U391">
        <f t="shared" si="34"/>
        <v>-15358.938616799955</v>
      </c>
      <c r="V391">
        <f>(RAW_GPS__3[[#This Row],[Power- Rolling Resistance  (Watts)]]+RAW_GPS__3[[#This Row],[Power- Air Drag (Watts)]]+RAW_GPS__3[[#This Row],[Power-Road Gradient (Watts)]]+RAW_GPS__3[[#This Row],[Power- Inertia (Watts)]])</f>
        <v>-13947.422836223699</v>
      </c>
      <c r="X391">
        <f>(IF(RAW_GPS__3[[#This Row],[Total Power (Watts)]]&lt;0,0,RAW_GPS__3[[#This Row],[Total Power (Watts)]]))</f>
        <v>0</v>
      </c>
      <c r="Y391">
        <f>RAW_GPS__3[[#This Row],[Total Power - Without -ve terms (Watts)]]</f>
        <v>0</v>
      </c>
    </row>
    <row r="392" spans="1:25" x14ac:dyDescent="0.3">
      <c r="A392">
        <v>400.05</v>
      </c>
      <c r="B392">
        <v>106</v>
      </c>
      <c r="C392">
        <v>40.467193999999999</v>
      </c>
      <c r="D392">
        <v>-3.465802</v>
      </c>
      <c r="E392">
        <v>587.5</v>
      </c>
      <c r="G392">
        <v>5</v>
      </c>
      <c r="H392">
        <v>270.60000000000002</v>
      </c>
      <c r="I392">
        <v>0.875</v>
      </c>
      <c r="J392">
        <v>2</v>
      </c>
      <c r="K392">
        <v>0</v>
      </c>
      <c r="L392">
        <v>0</v>
      </c>
      <c r="N392">
        <f>(RAW_GPS__3[[#This Row],[Altitude (meters)]]-E391)</f>
        <v>-3.1000000000000227</v>
      </c>
      <c r="O392">
        <f>(0.2778*RAW_GPS__3[[#This Row],[Speed (kmph)]])</f>
        <v>29.4468</v>
      </c>
      <c r="P392">
        <f t="shared" si="32"/>
        <v>29.3079</v>
      </c>
      <c r="Q392">
        <f t="shared" si="33"/>
        <v>-0.10538168950794427</v>
      </c>
      <c r="R392">
        <f>(228.1*COS(RAW_GPS__3[[#This Row],[Road Gradient (Radians)]]))</f>
        <v>226.8346121730475</v>
      </c>
      <c r="S392">
        <f t="shared" si="30"/>
        <v>10060.290969714466</v>
      </c>
      <c r="T392">
        <f t="shared" si="31"/>
        <v>-47097.71561519133</v>
      </c>
      <c r="U392">
        <f t="shared" si="34"/>
        <v>-15215.397134399955</v>
      </c>
      <c r="V392">
        <f>(RAW_GPS__3[[#This Row],[Power- Rolling Resistance  (Watts)]]+RAW_GPS__3[[#This Row],[Power- Air Drag (Watts)]]+RAW_GPS__3[[#This Row],[Power-Road Gradient (Watts)]]+RAW_GPS__3[[#This Row],[Power- Inertia (Watts)]])</f>
        <v>-52025.987167703774</v>
      </c>
      <c r="X392">
        <f>(IF(RAW_GPS__3[[#This Row],[Total Power (Watts)]]&lt;0,0,RAW_GPS__3[[#This Row],[Total Power (Watts)]]))</f>
        <v>0</v>
      </c>
      <c r="Y392">
        <f>RAW_GPS__3[[#This Row],[Total Power - Without -ve terms (Watts)]]</f>
        <v>0</v>
      </c>
    </row>
    <row r="393" spans="1:25" x14ac:dyDescent="0.3">
      <c r="A393">
        <v>401.05</v>
      </c>
      <c r="B393">
        <v>105.2</v>
      </c>
      <c r="C393">
        <v>40.467208999999997</v>
      </c>
      <c r="D393">
        <v>-3.4661420000000001</v>
      </c>
      <c r="E393">
        <v>587.9</v>
      </c>
      <c r="G393">
        <v>5</v>
      </c>
      <c r="H393">
        <v>270.60000000000002</v>
      </c>
      <c r="I393">
        <v>0</v>
      </c>
      <c r="J393">
        <v>0</v>
      </c>
      <c r="K393">
        <v>0</v>
      </c>
      <c r="L393">
        <v>0</v>
      </c>
      <c r="N393">
        <f>(RAW_GPS__3[[#This Row],[Altitude (meters)]]-E392)</f>
        <v>0.39999999999997726</v>
      </c>
      <c r="O393">
        <f>(0.2778*RAW_GPS__3[[#This Row],[Speed (kmph)]])</f>
        <v>29.22456</v>
      </c>
      <c r="P393">
        <f t="shared" si="32"/>
        <v>29.113440000000001</v>
      </c>
      <c r="Q393">
        <f t="shared" si="33"/>
        <v>1.3738494438286218E-2</v>
      </c>
      <c r="R393">
        <f>(228.1*COS(RAW_GPS__3[[#This Row],[Road Gradient (Radians)]]))</f>
        <v>228.07847383111854</v>
      </c>
      <c r="S393">
        <f t="shared" si="30"/>
        <v>9834.2255676908753</v>
      </c>
      <c r="T393">
        <f t="shared" si="31"/>
        <v>6104.8383258957956</v>
      </c>
      <c r="U393">
        <f t="shared" si="34"/>
        <v>-12080.451158783964</v>
      </c>
      <c r="V393">
        <f>(RAW_GPS__3[[#This Row],[Power- Rolling Resistance  (Watts)]]+RAW_GPS__3[[#This Row],[Power- Air Drag (Watts)]]+RAW_GPS__3[[#This Row],[Power-Road Gradient (Watts)]]+RAW_GPS__3[[#This Row],[Power- Inertia (Watts)]])</f>
        <v>4086.6912086338252</v>
      </c>
      <c r="X393">
        <f>(IF(RAW_GPS__3[[#This Row],[Total Power (Watts)]]&lt;0,0,RAW_GPS__3[[#This Row],[Total Power (Watts)]]))</f>
        <v>4086.6912086338252</v>
      </c>
      <c r="Y393">
        <f>RAW_GPS__3[[#This Row],[Total Power - Without -ve terms (Watts)]]</f>
        <v>4086.6912086338252</v>
      </c>
    </row>
    <row r="394" spans="1:25" x14ac:dyDescent="0.3">
      <c r="A394">
        <v>402.06</v>
      </c>
      <c r="B394">
        <v>99.6</v>
      </c>
      <c r="C394">
        <v>40.467224000000002</v>
      </c>
      <c r="D394">
        <v>-3.4664649999999999</v>
      </c>
      <c r="E394">
        <v>588.20000000000005</v>
      </c>
      <c r="G394">
        <v>5</v>
      </c>
      <c r="H394">
        <v>271</v>
      </c>
      <c r="I394">
        <v>0.42199999999999999</v>
      </c>
      <c r="J394">
        <v>0</v>
      </c>
      <c r="K394">
        <v>0</v>
      </c>
      <c r="L394">
        <v>0</v>
      </c>
      <c r="N394">
        <f>(RAW_GPS__3[[#This Row],[Altitude (meters)]]-E393)</f>
        <v>0.30000000000006821</v>
      </c>
      <c r="O394">
        <f>(0.2778*RAW_GPS__3[[#This Row],[Speed (kmph)]])</f>
        <v>27.668879999999998</v>
      </c>
      <c r="P394">
        <f t="shared" si="32"/>
        <v>26.891039999999997</v>
      </c>
      <c r="Q394">
        <f t="shared" si="33"/>
        <v>1.1155669509271368E-2</v>
      </c>
      <c r="R394">
        <f>(228.1*COS(RAW_GPS__3[[#This Row],[Road Gradient (Radians)]]))</f>
        <v>228.08580674305668</v>
      </c>
      <c r="S394">
        <f t="shared" si="30"/>
        <v>8345.8574260848</v>
      </c>
      <c r="T394">
        <f t="shared" si="31"/>
        <v>4693.3065000144124</v>
      </c>
      <c r="U394">
        <f t="shared" si="34"/>
        <v>-80061.697223424111</v>
      </c>
      <c r="V394">
        <f>(RAW_GPS__3[[#This Row],[Power- Rolling Resistance  (Watts)]]+RAW_GPS__3[[#This Row],[Power- Air Drag (Watts)]]+RAW_GPS__3[[#This Row],[Power-Road Gradient (Watts)]]+RAW_GPS__3[[#This Row],[Power- Inertia (Watts)]])</f>
        <v>-66794.447490581835</v>
      </c>
      <c r="X394">
        <f>(IF(RAW_GPS__3[[#This Row],[Total Power (Watts)]]&lt;0,0,RAW_GPS__3[[#This Row],[Total Power (Watts)]]))</f>
        <v>0</v>
      </c>
      <c r="Y394">
        <f>RAW_GPS__3[[#This Row],[Total Power - Without -ve terms (Watts)]]</f>
        <v>0</v>
      </c>
    </row>
    <row r="395" spans="1:25" x14ac:dyDescent="0.3">
      <c r="A395">
        <v>403.05</v>
      </c>
      <c r="B395">
        <v>96</v>
      </c>
      <c r="C395">
        <v>40.467232000000003</v>
      </c>
      <c r="D395">
        <v>-3.4667819999999998</v>
      </c>
      <c r="E395">
        <v>587.9</v>
      </c>
      <c r="G395">
        <v>5</v>
      </c>
      <c r="H395">
        <v>270.3</v>
      </c>
      <c r="I395">
        <v>0.69899999999999995</v>
      </c>
      <c r="J395">
        <v>0</v>
      </c>
      <c r="K395">
        <v>0</v>
      </c>
      <c r="L395">
        <v>0</v>
      </c>
      <c r="N395">
        <f>(RAW_GPS__3[[#This Row],[Altitude (meters)]]-E394)</f>
        <v>-0.30000000000006821</v>
      </c>
      <c r="O395">
        <f>(0.2778*RAW_GPS__3[[#This Row],[Speed (kmph)]])</f>
        <v>26.668799999999997</v>
      </c>
      <c r="P395">
        <f t="shared" si="32"/>
        <v>26.168759999999999</v>
      </c>
      <c r="Q395">
        <f t="shared" si="33"/>
        <v>-1.146354884945696E-2</v>
      </c>
      <c r="R395">
        <f>(228.1*COS(RAW_GPS__3[[#This Row],[Road Gradient (Radians)]]))</f>
        <v>228.08501251692905</v>
      </c>
      <c r="S395">
        <f t="shared" si="30"/>
        <v>7473.2006886400304</v>
      </c>
      <c r="T395">
        <f t="shared" si="31"/>
        <v>-4648.5098326997531</v>
      </c>
      <c r="U395">
        <f t="shared" si="34"/>
        <v>-49607.936317440021</v>
      </c>
      <c r="V395">
        <f>(RAW_GPS__3[[#This Row],[Power- Rolling Resistance  (Watts)]]+RAW_GPS__3[[#This Row],[Power- Air Drag (Watts)]]+RAW_GPS__3[[#This Row],[Power-Road Gradient (Watts)]]+RAW_GPS__3[[#This Row],[Power- Inertia (Watts)]])</f>
        <v>-46555.160448982817</v>
      </c>
      <c r="X395">
        <f>(IF(RAW_GPS__3[[#This Row],[Total Power (Watts)]]&lt;0,0,RAW_GPS__3[[#This Row],[Total Power (Watts)]]))</f>
        <v>0</v>
      </c>
      <c r="Y395">
        <f>RAW_GPS__3[[#This Row],[Total Power - Without -ve terms (Watts)]]</f>
        <v>0</v>
      </c>
    </row>
    <row r="396" spans="1:25" x14ac:dyDescent="0.3">
      <c r="A396">
        <v>404.08</v>
      </c>
      <c r="B396">
        <v>92.4</v>
      </c>
      <c r="C396">
        <v>40.467232000000003</v>
      </c>
      <c r="D396">
        <v>-3.4670920000000001</v>
      </c>
      <c r="E396">
        <v>587.6</v>
      </c>
      <c r="G396">
        <v>5</v>
      </c>
      <c r="H396">
        <v>270.10000000000002</v>
      </c>
      <c r="I396">
        <v>0.86699999999999999</v>
      </c>
      <c r="J396">
        <v>0</v>
      </c>
      <c r="K396">
        <v>0</v>
      </c>
      <c r="L396">
        <v>0</v>
      </c>
      <c r="N396">
        <f>(RAW_GPS__3[[#This Row],[Altitude (meters)]]-E395)</f>
        <v>-0.29999999999995453</v>
      </c>
      <c r="O396">
        <f>(0.2778*RAW_GPS__3[[#This Row],[Speed (kmph)]])</f>
        <v>25.66872</v>
      </c>
      <c r="P396">
        <f t="shared" si="32"/>
        <v>25.168680000000002</v>
      </c>
      <c r="Q396">
        <f t="shared" si="33"/>
        <v>-1.191901178691967E-2</v>
      </c>
      <c r="R396">
        <f>(228.1*COS(RAW_GPS__3[[#This Row],[Road Gradient (Radians)]]))</f>
        <v>228.08379792468332</v>
      </c>
      <c r="S396">
        <f t="shared" si="30"/>
        <v>6663.599082005665</v>
      </c>
      <c r="T396">
        <f t="shared" si="31"/>
        <v>-4651.948353883884</v>
      </c>
      <c r="U396">
        <f t="shared" si="34"/>
        <v>-47747.63870553585</v>
      </c>
      <c r="V396">
        <f>(RAW_GPS__3[[#This Row],[Power- Rolling Resistance  (Watts)]]+RAW_GPS__3[[#This Row],[Power- Air Drag (Watts)]]+RAW_GPS__3[[#This Row],[Power-Road Gradient (Watts)]]+RAW_GPS__3[[#This Row],[Power- Inertia (Watts)]])</f>
        <v>-45507.904179489386</v>
      </c>
      <c r="X396">
        <f>(IF(RAW_GPS__3[[#This Row],[Total Power (Watts)]]&lt;0,0,RAW_GPS__3[[#This Row],[Total Power (Watts)]]))</f>
        <v>0</v>
      </c>
      <c r="Y396">
        <f>RAW_GPS__3[[#This Row],[Total Power - Without -ve terms (Watts)]]</f>
        <v>0</v>
      </c>
    </row>
    <row r="397" spans="1:25" x14ac:dyDescent="0.3">
      <c r="A397">
        <v>405.18</v>
      </c>
      <c r="B397">
        <v>89.2</v>
      </c>
      <c r="C397">
        <v>40.467227999999999</v>
      </c>
      <c r="D397">
        <v>-3.4673850000000002</v>
      </c>
      <c r="E397">
        <v>586.9</v>
      </c>
      <c r="G397">
        <v>5</v>
      </c>
      <c r="H397">
        <v>270.10000000000002</v>
      </c>
      <c r="I397">
        <v>0.16800000000000001</v>
      </c>
      <c r="J397">
        <v>0</v>
      </c>
      <c r="K397">
        <v>0</v>
      </c>
      <c r="L397">
        <v>0</v>
      </c>
      <c r="N397">
        <f>(RAW_GPS__3[[#This Row],[Altitude (meters)]]-E396)</f>
        <v>-0.70000000000004547</v>
      </c>
      <c r="O397">
        <f>(0.2778*RAW_GPS__3[[#This Row],[Speed (kmph)]])</f>
        <v>24.77976</v>
      </c>
      <c r="P397">
        <f t="shared" si="32"/>
        <v>24.335279999999997</v>
      </c>
      <c r="Q397">
        <f t="shared" si="33"/>
        <v>-2.8756892556478463E-2</v>
      </c>
      <c r="R397">
        <f>(228.1*COS(RAW_GPS__3[[#This Row],[Road Gradient (Radians)]]))</f>
        <v>228.00569184028245</v>
      </c>
      <c r="S397">
        <f t="shared" si="30"/>
        <v>5994.9768331249843</v>
      </c>
      <c r="T397">
        <f t="shared" si="31"/>
        <v>-10833.777131115683</v>
      </c>
      <c r="U397">
        <f t="shared" si="34"/>
        <v>-40972.480736256039</v>
      </c>
      <c r="V397">
        <f>(RAW_GPS__3[[#This Row],[Power- Rolling Resistance  (Watts)]]+RAW_GPS__3[[#This Row],[Power- Air Drag (Watts)]]+RAW_GPS__3[[#This Row],[Power-Road Gradient (Watts)]]+RAW_GPS__3[[#This Row],[Power- Inertia (Watts)]])</f>
        <v>-45583.275342406458</v>
      </c>
      <c r="X397">
        <f>(IF(RAW_GPS__3[[#This Row],[Total Power (Watts)]]&lt;0,0,RAW_GPS__3[[#This Row],[Total Power (Watts)]]))</f>
        <v>0</v>
      </c>
      <c r="Y397">
        <f>RAW_GPS__3[[#This Row],[Total Power - Without -ve terms (Watts)]]</f>
        <v>0</v>
      </c>
    </row>
    <row r="398" spans="1:25" x14ac:dyDescent="0.3">
      <c r="A398">
        <v>406.06</v>
      </c>
      <c r="B398">
        <v>88.1</v>
      </c>
      <c r="C398">
        <v>40.467232000000003</v>
      </c>
      <c r="D398">
        <v>-3.46767</v>
      </c>
      <c r="E398">
        <v>586.5</v>
      </c>
      <c r="G398">
        <v>5</v>
      </c>
      <c r="H398">
        <v>269.5</v>
      </c>
      <c r="I398">
        <v>0.59</v>
      </c>
      <c r="J398">
        <v>0</v>
      </c>
      <c r="K398">
        <v>0</v>
      </c>
      <c r="L398">
        <v>0</v>
      </c>
      <c r="N398">
        <f>(RAW_GPS__3[[#This Row],[Altitude (meters)]]-E397)</f>
        <v>-0.39999999999997726</v>
      </c>
      <c r="O398">
        <f>(0.2778*RAW_GPS__3[[#This Row],[Speed (kmph)]])</f>
        <v>24.474179999999997</v>
      </c>
      <c r="P398">
        <f t="shared" si="32"/>
        <v>24.321389999999994</v>
      </c>
      <c r="Q398">
        <f t="shared" si="33"/>
        <v>-1.6444945835088473E-2</v>
      </c>
      <c r="R398">
        <f>(228.1*COS(RAW_GPS__3[[#This Row],[Road Gradient (Radians)]]))</f>
        <v>228.06915744151485</v>
      </c>
      <c r="S398">
        <f t="shared" si="30"/>
        <v>5775.9133755739176</v>
      </c>
      <c r="T398">
        <f t="shared" si="31"/>
        <v>-6119.5815660579965</v>
      </c>
      <c r="U398">
        <f t="shared" si="34"/>
        <v>-13910.605059384119</v>
      </c>
      <c r="V398">
        <f>(RAW_GPS__3[[#This Row],[Power- Rolling Resistance  (Watts)]]+RAW_GPS__3[[#This Row],[Power- Air Drag (Watts)]]+RAW_GPS__3[[#This Row],[Power-Road Gradient (Watts)]]+RAW_GPS__3[[#This Row],[Power- Inertia (Watts)]])</f>
        <v>-14026.204092426684</v>
      </c>
      <c r="X398">
        <f>(IF(RAW_GPS__3[[#This Row],[Total Power (Watts)]]&lt;0,0,RAW_GPS__3[[#This Row],[Total Power (Watts)]]))</f>
        <v>0</v>
      </c>
      <c r="Y398">
        <f>RAW_GPS__3[[#This Row],[Total Power - Without -ve terms (Watts)]]</f>
        <v>0</v>
      </c>
    </row>
    <row r="399" spans="1:25" x14ac:dyDescent="0.3">
      <c r="A399">
        <v>407.12</v>
      </c>
      <c r="B399">
        <v>88.3</v>
      </c>
      <c r="C399">
        <v>40.467224000000002</v>
      </c>
      <c r="D399">
        <v>-3.467965</v>
      </c>
      <c r="E399">
        <v>586.4</v>
      </c>
      <c r="G399">
        <v>5</v>
      </c>
      <c r="H399">
        <v>269.5</v>
      </c>
      <c r="I399">
        <v>0.629</v>
      </c>
      <c r="J399">
        <v>0</v>
      </c>
      <c r="K399">
        <v>0</v>
      </c>
      <c r="L399">
        <v>0</v>
      </c>
      <c r="N399">
        <f>(RAW_GPS__3[[#This Row],[Altitude (meters)]]-E398)</f>
        <v>-0.10000000000002274</v>
      </c>
      <c r="O399">
        <f>(0.2778*RAW_GPS__3[[#This Row],[Speed (kmph)]])</f>
        <v>24.529739999999997</v>
      </c>
      <c r="P399">
        <f t="shared" si="32"/>
        <v>24.557519999999997</v>
      </c>
      <c r="Q399">
        <f t="shared" si="33"/>
        <v>-4.07204991708151E-3</v>
      </c>
      <c r="R399">
        <f>(228.1*COS(RAW_GPS__3[[#This Row],[Road Gradient (Radians)]]))</f>
        <v>228.09810887221354</v>
      </c>
      <c r="S399">
        <f t="shared" si="30"/>
        <v>5815.339269831029</v>
      </c>
      <c r="T399">
        <f t="shared" si="31"/>
        <v>-1518.8173285243113</v>
      </c>
      <c r="U399">
        <f t="shared" si="34"/>
        <v>2534.9425791839922</v>
      </c>
      <c r="V399">
        <f>(RAW_GPS__3[[#This Row],[Power- Rolling Resistance  (Watts)]]+RAW_GPS__3[[#This Row],[Power- Air Drag (Watts)]]+RAW_GPS__3[[#This Row],[Power-Road Gradient (Watts)]]+RAW_GPS__3[[#This Row],[Power- Inertia (Watts)]])</f>
        <v>7059.5626293629239</v>
      </c>
      <c r="X399">
        <f>(IF(RAW_GPS__3[[#This Row],[Total Power (Watts)]]&lt;0,0,RAW_GPS__3[[#This Row],[Total Power (Watts)]]))</f>
        <v>7059.5626293629239</v>
      </c>
      <c r="Y399">
        <f>RAW_GPS__3[[#This Row],[Total Power - Without -ve terms (Watts)]]</f>
        <v>7059.5626293629239</v>
      </c>
    </row>
    <row r="400" spans="1:25" x14ac:dyDescent="0.3">
      <c r="A400">
        <v>408.07</v>
      </c>
      <c r="B400">
        <v>88.2</v>
      </c>
      <c r="C400">
        <v>40.467213000000001</v>
      </c>
      <c r="D400">
        <v>-3.4682569999999999</v>
      </c>
      <c r="E400">
        <v>586.70000000000005</v>
      </c>
      <c r="G400">
        <v>5</v>
      </c>
      <c r="H400">
        <v>268.5</v>
      </c>
      <c r="I400">
        <v>1.036</v>
      </c>
      <c r="J400">
        <v>0</v>
      </c>
      <c r="K400">
        <v>0</v>
      </c>
      <c r="L400">
        <v>0</v>
      </c>
      <c r="N400">
        <f>(RAW_GPS__3[[#This Row],[Altitude (meters)]]-E399)</f>
        <v>0.30000000000006821</v>
      </c>
      <c r="O400">
        <f>(0.2778*RAW_GPS__3[[#This Row],[Speed (kmph)]])</f>
        <v>24.50196</v>
      </c>
      <c r="P400">
        <f t="shared" si="32"/>
        <v>24.48807</v>
      </c>
      <c r="Q400">
        <f t="shared" si="33"/>
        <v>1.2250250550005571E-2</v>
      </c>
      <c r="R400">
        <f>(228.1*COS(RAW_GPS__3[[#This Row],[Road Gradient (Radians)]]))</f>
        <v>228.08288488581317</v>
      </c>
      <c r="S400">
        <f t="shared" si="30"/>
        <v>5795.6039724318616</v>
      </c>
      <c r="T400">
        <f t="shared" si="31"/>
        <v>4563.8949660232147</v>
      </c>
      <c r="U400">
        <f t="shared" si="34"/>
        <v>-1266.0358747678345</v>
      </c>
      <c r="V400">
        <f>(RAW_GPS__3[[#This Row],[Power- Rolling Resistance  (Watts)]]+RAW_GPS__3[[#This Row],[Power- Air Drag (Watts)]]+RAW_GPS__3[[#This Row],[Power-Road Gradient (Watts)]]+RAW_GPS__3[[#This Row],[Power- Inertia (Watts)]])</f>
        <v>9321.5459485730553</v>
      </c>
      <c r="X400">
        <f>(IF(RAW_GPS__3[[#This Row],[Total Power (Watts)]]&lt;0,0,RAW_GPS__3[[#This Row],[Total Power (Watts)]]))</f>
        <v>9321.5459485730553</v>
      </c>
      <c r="Y400">
        <f>RAW_GPS__3[[#This Row],[Total Power - Without -ve terms (Watts)]]</f>
        <v>9321.5459485730553</v>
      </c>
    </row>
    <row r="401" spans="1:25" x14ac:dyDescent="0.3">
      <c r="A401">
        <v>409.06</v>
      </c>
      <c r="B401">
        <v>89.2</v>
      </c>
      <c r="C401">
        <v>40.467208999999997</v>
      </c>
      <c r="D401">
        <v>-3.4685519999999999</v>
      </c>
      <c r="E401">
        <v>587.1</v>
      </c>
      <c r="G401">
        <v>5</v>
      </c>
      <c r="H401">
        <v>268.5</v>
      </c>
      <c r="I401">
        <v>0.997</v>
      </c>
      <c r="J401">
        <v>0</v>
      </c>
      <c r="K401">
        <v>0</v>
      </c>
      <c r="L401">
        <v>0</v>
      </c>
      <c r="N401">
        <f>(RAW_GPS__3[[#This Row],[Altitude (meters)]]-E400)</f>
        <v>0.39999999999997726</v>
      </c>
      <c r="O401">
        <f>(0.2778*RAW_GPS__3[[#This Row],[Speed (kmph)]])</f>
        <v>24.77976</v>
      </c>
      <c r="P401">
        <f t="shared" si="32"/>
        <v>24.918659999999999</v>
      </c>
      <c r="Q401">
        <f t="shared" si="33"/>
        <v>1.6050848993332395E-2</v>
      </c>
      <c r="R401">
        <f>(228.1*COS(RAW_GPS__3[[#This Row],[Road Gradient (Radians)]]))</f>
        <v>228.07061795743942</v>
      </c>
      <c r="S401">
        <f t="shared" si="30"/>
        <v>5994.9768331249843</v>
      </c>
      <c r="T401">
        <f t="shared" si="31"/>
        <v>6047.5178960618805</v>
      </c>
      <c r="U401">
        <f t="shared" si="34"/>
        <v>12803.900230079962</v>
      </c>
      <c r="V401">
        <f>(RAW_GPS__3[[#This Row],[Power- Rolling Resistance  (Watts)]]+RAW_GPS__3[[#This Row],[Power- Air Drag (Watts)]]+RAW_GPS__3[[#This Row],[Power-Road Gradient (Watts)]]+RAW_GPS__3[[#This Row],[Power- Inertia (Watts)]])</f>
        <v>25074.465577224266</v>
      </c>
      <c r="X401">
        <f>(IF(RAW_GPS__3[[#This Row],[Total Power (Watts)]]&lt;0,0,RAW_GPS__3[[#This Row],[Total Power (Watts)]]))</f>
        <v>25074.465577224266</v>
      </c>
      <c r="Y401">
        <f>RAW_GPS__3[[#This Row],[Total Power - Without -ve terms (Watts)]]</f>
        <v>25074.465577224266</v>
      </c>
    </row>
    <row r="402" spans="1:25" x14ac:dyDescent="0.3">
      <c r="A402">
        <v>410.07</v>
      </c>
      <c r="B402">
        <v>88.3</v>
      </c>
      <c r="C402">
        <v>40.467201000000003</v>
      </c>
      <c r="D402">
        <v>-3.4688379999999999</v>
      </c>
      <c r="E402">
        <v>586.5</v>
      </c>
      <c r="G402">
        <v>5</v>
      </c>
      <c r="H402">
        <v>267.8</v>
      </c>
      <c r="I402">
        <v>0.66200000000000003</v>
      </c>
      <c r="J402">
        <v>0</v>
      </c>
      <c r="K402">
        <v>0</v>
      </c>
      <c r="L402">
        <v>0</v>
      </c>
      <c r="N402">
        <f>(RAW_GPS__3[[#This Row],[Altitude (meters)]]-E401)</f>
        <v>-0.60000000000002274</v>
      </c>
      <c r="O402">
        <f>(0.2778*RAW_GPS__3[[#This Row],[Speed (kmph)]])</f>
        <v>24.529739999999997</v>
      </c>
      <c r="P402">
        <f t="shared" si="32"/>
        <v>24.404729999999994</v>
      </c>
      <c r="Q402">
        <f t="shared" si="33"/>
        <v>-2.4580446309554704E-2</v>
      </c>
      <c r="R402">
        <f>(228.1*COS(RAW_GPS__3[[#This Row],[Road Gradient (Radians)]]))</f>
        <v>228.03109464871412</v>
      </c>
      <c r="S402">
        <f t="shared" si="30"/>
        <v>5815.339269831029</v>
      </c>
      <c r="T402">
        <f t="shared" si="31"/>
        <v>-9167.2627771325951</v>
      </c>
      <c r="U402">
        <f t="shared" si="34"/>
        <v>-11407.241606328127</v>
      </c>
      <c r="V402">
        <f>(RAW_GPS__3[[#This Row],[Power- Rolling Resistance  (Watts)]]+RAW_GPS__3[[#This Row],[Power- Air Drag (Watts)]]+RAW_GPS__3[[#This Row],[Power-Road Gradient (Watts)]]+RAW_GPS__3[[#This Row],[Power- Inertia (Watts)]])</f>
        <v>-14531.134018980978</v>
      </c>
      <c r="X402">
        <f>(IF(RAW_GPS__3[[#This Row],[Total Power (Watts)]]&lt;0,0,RAW_GPS__3[[#This Row],[Total Power (Watts)]]))</f>
        <v>0</v>
      </c>
      <c r="Y402">
        <f>RAW_GPS__3[[#This Row],[Total Power - Without -ve terms (Watts)]]</f>
        <v>0</v>
      </c>
    </row>
    <row r="403" spans="1:25" x14ac:dyDescent="0.3">
      <c r="A403">
        <v>411.06</v>
      </c>
      <c r="B403">
        <v>89.7</v>
      </c>
      <c r="C403">
        <v>40.467190000000002</v>
      </c>
      <c r="D403">
        <v>-3.4691239999999999</v>
      </c>
      <c r="E403">
        <v>586.20000000000005</v>
      </c>
      <c r="G403">
        <v>5</v>
      </c>
      <c r="H403">
        <v>267.39999999999998</v>
      </c>
      <c r="I403">
        <v>1.101</v>
      </c>
      <c r="J403">
        <v>0</v>
      </c>
      <c r="K403">
        <v>0</v>
      </c>
      <c r="L403">
        <v>0</v>
      </c>
      <c r="N403">
        <f>(RAW_GPS__3[[#This Row],[Altitude (meters)]]-E402)</f>
        <v>-0.29999999999995453</v>
      </c>
      <c r="O403">
        <f>(0.2778*RAW_GPS__3[[#This Row],[Speed (kmph)]])</f>
        <v>24.918659999999999</v>
      </c>
      <c r="P403">
        <f t="shared" si="32"/>
        <v>25.113120000000002</v>
      </c>
      <c r="Q403">
        <f t="shared" si="33"/>
        <v>-1.1945378776384668E-2</v>
      </c>
      <c r="R403">
        <f>(228.1*COS(RAW_GPS__3[[#This Row],[Road Gradient (Radians)]]))</f>
        <v>228.08372616246126</v>
      </c>
      <c r="S403">
        <f t="shared" si="30"/>
        <v>6096.3553715444077</v>
      </c>
      <c r="T403">
        <f t="shared" si="31"/>
        <v>-4526.0045572486242</v>
      </c>
      <c r="U403">
        <f t="shared" si="34"/>
        <v>18025.939359792112</v>
      </c>
      <c r="V403">
        <f>(RAW_GPS__3[[#This Row],[Power- Rolling Resistance  (Watts)]]+RAW_GPS__3[[#This Row],[Power- Air Drag (Watts)]]+RAW_GPS__3[[#This Row],[Power-Road Gradient (Watts)]]+RAW_GPS__3[[#This Row],[Power- Inertia (Watts)]])</f>
        <v>19824.373900250357</v>
      </c>
      <c r="X403">
        <f>(IF(RAW_GPS__3[[#This Row],[Total Power (Watts)]]&lt;0,0,RAW_GPS__3[[#This Row],[Total Power (Watts)]]))</f>
        <v>19824.373900250357</v>
      </c>
      <c r="Y403">
        <f>RAW_GPS__3[[#This Row],[Total Power - Without -ve terms (Watts)]]</f>
        <v>19824.373900250357</v>
      </c>
    </row>
    <row r="404" spans="1:25" x14ac:dyDescent="0.3">
      <c r="A404">
        <v>412.08</v>
      </c>
      <c r="B404">
        <v>91.3</v>
      </c>
      <c r="C404">
        <v>40.467190000000002</v>
      </c>
      <c r="D404">
        <v>-3.4694199999999999</v>
      </c>
      <c r="E404">
        <v>586.29999999999995</v>
      </c>
      <c r="G404">
        <v>5</v>
      </c>
      <c r="H404">
        <v>267.39999999999998</v>
      </c>
      <c r="I404">
        <v>0.438</v>
      </c>
      <c r="J404">
        <v>2</v>
      </c>
      <c r="K404">
        <v>0</v>
      </c>
      <c r="L404">
        <v>0</v>
      </c>
      <c r="N404">
        <f>(RAW_GPS__3[[#This Row],[Altitude (meters)]]-E403)</f>
        <v>9.9999999999909051E-2</v>
      </c>
      <c r="O404">
        <f>(0.2778*RAW_GPS__3[[#This Row],[Speed (kmph)]])</f>
        <v>25.363139999999998</v>
      </c>
      <c r="P404">
        <f t="shared" si="32"/>
        <v>25.585379999999997</v>
      </c>
      <c r="Q404">
        <f t="shared" si="33"/>
        <v>3.9084622075900204E-3</v>
      </c>
      <c r="R404">
        <f>(228.1*COS(RAW_GPS__3[[#This Row],[Road Gradient (Radians)]]))</f>
        <v>228.0982577656556</v>
      </c>
      <c r="S404">
        <f t="shared" si="30"/>
        <v>6428.4353206706419</v>
      </c>
      <c r="T404">
        <f t="shared" si="31"/>
        <v>1507.3306692862166</v>
      </c>
      <c r="U404">
        <f t="shared" si="34"/>
        <v>20968.539748991938</v>
      </c>
      <c r="V404">
        <f>(RAW_GPS__3[[#This Row],[Power- Rolling Resistance  (Watts)]]+RAW_GPS__3[[#This Row],[Power- Air Drag (Watts)]]+RAW_GPS__3[[#This Row],[Power-Road Gradient (Watts)]]+RAW_GPS__3[[#This Row],[Power- Inertia (Watts)]])</f>
        <v>29132.403996714453</v>
      </c>
      <c r="X404">
        <f>(IF(RAW_GPS__3[[#This Row],[Total Power (Watts)]]&lt;0,0,RAW_GPS__3[[#This Row],[Total Power (Watts)]]))</f>
        <v>29132.403996714453</v>
      </c>
      <c r="Y404">
        <f>RAW_GPS__3[[#This Row],[Total Power - Without -ve terms (Watts)]]</f>
        <v>29132.403996714453</v>
      </c>
    </row>
    <row r="405" spans="1:25" x14ac:dyDescent="0.3">
      <c r="A405">
        <v>413.05</v>
      </c>
      <c r="B405">
        <v>93.5</v>
      </c>
      <c r="C405">
        <v>40.467185999999998</v>
      </c>
      <c r="D405">
        <v>-3.469722</v>
      </c>
      <c r="E405">
        <v>586.4</v>
      </c>
      <c r="G405">
        <v>5</v>
      </c>
      <c r="H405">
        <v>266.7</v>
      </c>
      <c r="I405">
        <v>0.64900000000000002</v>
      </c>
      <c r="J405">
        <v>0</v>
      </c>
      <c r="K405">
        <v>0</v>
      </c>
      <c r="L405">
        <v>0</v>
      </c>
      <c r="N405">
        <f>(RAW_GPS__3[[#This Row],[Altitude (meters)]]-E404)</f>
        <v>0.10000000000002274</v>
      </c>
      <c r="O405">
        <f>(0.2778*RAW_GPS__3[[#This Row],[Speed (kmph)]])</f>
        <v>25.974299999999999</v>
      </c>
      <c r="P405">
        <f t="shared" si="32"/>
        <v>26.279879999999999</v>
      </c>
      <c r="Q405">
        <f t="shared" si="33"/>
        <v>3.8051740477723791E-3</v>
      </c>
      <c r="R405">
        <f>(228.1*COS(RAW_GPS__3[[#This Row],[Road Gradient (Radians)]]))</f>
        <v>228.09834863217822</v>
      </c>
      <c r="S405">
        <f t="shared" si="30"/>
        <v>6904.4291690906903</v>
      </c>
      <c r="T405">
        <f t="shared" si="31"/>
        <v>1502.8583057758576</v>
      </c>
      <c r="U405">
        <f t="shared" si="34"/>
        <v>29526.482929680082</v>
      </c>
      <c r="V405">
        <f>(RAW_GPS__3[[#This Row],[Power- Rolling Resistance  (Watts)]]+RAW_GPS__3[[#This Row],[Power- Air Drag (Watts)]]+RAW_GPS__3[[#This Row],[Power-Road Gradient (Watts)]]+RAW_GPS__3[[#This Row],[Power- Inertia (Watts)]])</f>
        <v>38161.868753178809</v>
      </c>
      <c r="X405">
        <f>(IF(RAW_GPS__3[[#This Row],[Total Power (Watts)]]&lt;0,0,RAW_GPS__3[[#This Row],[Total Power (Watts)]]))</f>
        <v>38161.868753178809</v>
      </c>
      <c r="Y405">
        <f>RAW_GPS__3[[#This Row],[Total Power - Without -ve terms (Watts)]]</f>
        <v>38161.868753178809</v>
      </c>
    </row>
    <row r="406" spans="1:25" x14ac:dyDescent="0.3">
      <c r="A406">
        <v>414.06</v>
      </c>
      <c r="B406">
        <v>95.9</v>
      </c>
      <c r="C406">
        <v>40.467171</v>
      </c>
      <c r="D406">
        <v>-3.4700410000000002</v>
      </c>
      <c r="E406">
        <v>587.1</v>
      </c>
      <c r="G406">
        <v>5</v>
      </c>
      <c r="H406">
        <v>265.7</v>
      </c>
      <c r="I406">
        <v>1.665</v>
      </c>
      <c r="J406">
        <v>0</v>
      </c>
      <c r="K406">
        <v>0</v>
      </c>
      <c r="L406">
        <v>0</v>
      </c>
      <c r="N406">
        <f>(RAW_GPS__3[[#This Row],[Altitude (meters)]]-E405)</f>
        <v>0.70000000000004547</v>
      </c>
      <c r="O406">
        <f>(0.2778*RAW_GPS__3[[#This Row],[Speed (kmph)]])</f>
        <v>26.641020000000001</v>
      </c>
      <c r="P406">
        <f t="shared" si="32"/>
        <v>26.974380000000004</v>
      </c>
      <c r="Q406">
        <f t="shared" si="33"/>
        <v>2.5944727165142466E-2</v>
      </c>
      <c r="R406">
        <f>(228.1*COS(RAW_GPS__3[[#This Row],[Road Gradient (Radians)]]))</f>
        <v>228.02323395890662</v>
      </c>
      <c r="S406">
        <f t="shared" si="30"/>
        <v>7449.8712548663789</v>
      </c>
      <c r="T406">
        <f t="shared" si="31"/>
        <v>10508.771243410711</v>
      </c>
      <c r="U406">
        <f t="shared" si="34"/>
        <v>33037.507589184075</v>
      </c>
      <c r="V406">
        <f>(RAW_GPS__3[[#This Row],[Power- Rolling Resistance  (Watts)]]+RAW_GPS__3[[#This Row],[Power- Air Drag (Watts)]]+RAW_GPS__3[[#This Row],[Power-Road Gradient (Watts)]]+RAW_GPS__3[[#This Row],[Power- Inertia (Watts)]])</f>
        <v>51224.173321420072</v>
      </c>
      <c r="X406">
        <f>(IF(RAW_GPS__3[[#This Row],[Total Power (Watts)]]&lt;0,0,RAW_GPS__3[[#This Row],[Total Power (Watts)]]))</f>
        <v>51224.173321420072</v>
      </c>
      <c r="Y406">
        <f>RAW_GPS__3[[#This Row],[Total Power - Without -ve terms (Watts)]]</f>
        <v>51224.173321420072</v>
      </c>
    </row>
    <row r="407" spans="1:25" x14ac:dyDescent="0.3">
      <c r="A407">
        <v>415.07</v>
      </c>
      <c r="B407">
        <v>98</v>
      </c>
      <c r="C407">
        <v>40.467151999999999</v>
      </c>
      <c r="D407">
        <v>-3.4703560000000002</v>
      </c>
      <c r="E407">
        <v>588.1</v>
      </c>
      <c r="G407">
        <v>5</v>
      </c>
      <c r="H407">
        <v>265.2</v>
      </c>
      <c r="I407">
        <v>1.548</v>
      </c>
      <c r="J407">
        <v>0</v>
      </c>
      <c r="K407">
        <v>0</v>
      </c>
      <c r="L407">
        <v>0</v>
      </c>
      <c r="N407">
        <f>(RAW_GPS__3[[#This Row],[Altitude (meters)]]-E406)</f>
        <v>1</v>
      </c>
      <c r="O407">
        <f>(0.2778*RAW_GPS__3[[#This Row],[Speed (kmph)]])</f>
        <v>27.224399999999999</v>
      </c>
      <c r="P407">
        <f t="shared" si="32"/>
        <v>27.516089999999998</v>
      </c>
      <c r="Q407">
        <f t="shared" si="33"/>
        <v>3.6326385490718004E-2</v>
      </c>
      <c r="R407">
        <f>(228.1*COS(RAW_GPS__3[[#This Row],[Road Gradient (Radians)]]))</f>
        <v>227.94951545289908</v>
      </c>
      <c r="S407">
        <f t="shared" si="30"/>
        <v>7950.0740362576971</v>
      </c>
      <c r="T407">
        <f t="shared" si="31"/>
        <v>15034.385761953272</v>
      </c>
      <c r="U407">
        <f t="shared" si="34"/>
        <v>29540.83707791991</v>
      </c>
      <c r="V407">
        <f>(RAW_GPS__3[[#This Row],[Power- Rolling Resistance  (Watts)]]+RAW_GPS__3[[#This Row],[Power- Air Drag (Watts)]]+RAW_GPS__3[[#This Row],[Power-Road Gradient (Watts)]]+RAW_GPS__3[[#This Row],[Power- Inertia (Watts)]])</f>
        <v>52753.24639158378</v>
      </c>
      <c r="X407">
        <f>(IF(RAW_GPS__3[[#This Row],[Total Power (Watts)]]&lt;0,0,RAW_GPS__3[[#This Row],[Total Power (Watts)]]))</f>
        <v>52753.24639158378</v>
      </c>
      <c r="Y407">
        <f>RAW_GPS__3[[#This Row],[Total Power - Without -ve terms (Watts)]]</f>
        <v>52753.24639158378</v>
      </c>
    </row>
    <row r="408" spans="1:25" x14ac:dyDescent="0.3">
      <c r="A408">
        <v>416.06</v>
      </c>
      <c r="B408">
        <v>99.5</v>
      </c>
      <c r="C408">
        <v>40.467129</v>
      </c>
      <c r="D408">
        <v>-3.470685</v>
      </c>
      <c r="E408">
        <v>588.9</v>
      </c>
      <c r="G408">
        <v>5</v>
      </c>
      <c r="H408">
        <v>265.2</v>
      </c>
      <c r="I408">
        <v>0.53200000000000003</v>
      </c>
      <c r="J408">
        <v>0</v>
      </c>
      <c r="K408">
        <v>0</v>
      </c>
      <c r="L408">
        <v>0</v>
      </c>
      <c r="N408">
        <f>(RAW_GPS__3[[#This Row],[Altitude (meters)]]-E407)</f>
        <v>0.79999999999995453</v>
      </c>
      <c r="O408">
        <f>(0.2778*RAW_GPS__3[[#This Row],[Speed (kmph)]])</f>
        <v>27.641099999999998</v>
      </c>
      <c r="P408">
        <f t="shared" si="32"/>
        <v>27.849449999999997</v>
      </c>
      <c r="Q408">
        <f t="shared" si="33"/>
        <v>2.8717984085065623E-2</v>
      </c>
      <c r="R408">
        <f>(228.1*COS(RAW_GPS__3[[#This Row],[Road Gradient (Radians)]]))</f>
        <v>228.00594685058621</v>
      </c>
      <c r="S408">
        <f t="shared" si="30"/>
        <v>8320.7445319417238</v>
      </c>
      <c r="T408">
        <f t="shared" si="31"/>
        <v>12068.41625515242</v>
      </c>
      <c r="U408">
        <f t="shared" si="34"/>
        <v>21423.566248199935</v>
      </c>
      <c r="V408">
        <f>(RAW_GPS__3[[#This Row],[Power- Rolling Resistance  (Watts)]]+RAW_GPS__3[[#This Row],[Power- Air Drag (Watts)]]+RAW_GPS__3[[#This Row],[Power-Road Gradient (Watts)]]+RAW_GPS__3[[#This Row],[Power- Inertia (Watts)]])</f>
        <v>42040.732982144662</v>
      </c>
      <c r="X408">
        <f>(IF(RAW_GPS__3[[#This Row],[Total Power (Watts)]]&lt;0,0,RAW_GPS__3[[#This Row],[Total Power (Watts)]]))</f>
        <v>42040.732982144662</v>
      </c>
      <c r="Y408">
        <f>RAW_GPS__3[[#This Row],[Total Power - Without -ve terms (Watts)]]</f>
        <v>42040.732982144662</v>
      </c>
    </row>
    <row r="409" spans="1:25" x14ac:dyDescent="0.3">
      <c r="A409">
        <v>417.06</v>
      </c>
      <c r="B409">
        <v>101.5</v>
      </c>
      <c r="C409">
        <v>40.467106000000001</v>
      </c>
      <c r="D409">
        <v>-3.4710220000000001</v>
      </c>
      <c r="E409">
        <v>588.79999999999995</v>
      </c>
      <c r="G409">
        <v>5</v>
      </c>
      <c r="H409">
        <v>264</v>
      </c>
      <c r="I409">
        <v>1.1910000000000001</v>
      </c>
      <c r="J409">
        <v>0</v>
      </c>
      <c r="K409">
        <v>0</v>
      </c>
      <c r="L409">
        <v>0</v>
      </c>
      <c r="N409">
        <f>(RAW_GPS__3[[#This Row],[Altitude (meters)]]-E408)</f>
        <v>-0.10000000000002274</v>
      </c>
      <c r="O409">
        <f>(0.2778*RAW_GPS__3[[#This Row],[Speed (kmph)]])</f>
        <v>28.1967</v>
      </c>
      <c r="P409">
        <f t="shared" si="32"/>
        <v>28.474499999999999</v>
      </c>
      <c r="Q409">
        <f t="shared" si="33"/>
        <v>-3.5118997308127412E-3</v>
      </c>
      <c r="R409">
        <f>(228.1*COS(RAW_GPS__3[[#This Row],[Road Gradient (Radians)]]))</f>
        <v>228.09859337264572</v>
      </c>
      <c r="S409">
        <f t="shared" si="30"/>
        <v>8832.6510418316757</v>
      </c>
      <c r="T409">
        <f t="shared" si="31"/>
        <v>-1505.7060805386948</v>
      </c>
      <c r="U409">
        <f t="shared" si="34"/>
        <v>29138.920927200099</v>
      </c>
      <c r="V409">
        <f>(RAW_GPS__3[[#This Row],[Power- Rolling Resistance  (Watts)]]+RAW_GPS__3[[#This Row],[Power- Air Drag (Watts)]]+RAW_GPS__3[[#This Row],[Power-Road Gradient (Watts)]]+RAW_GPS__3[[#This Row],[Power- Inertia (Watts)]])</f>
        <v>36693.964481865725</v>
      </c>
      <c r="X409">
        <f>(IF(RAW_GPS__3[[#This Row],[Total Power (Watts)]]&lt;0,0,RAW_GPS__3[[#This Row],[Total Power (Watts)]]))</f>
        <v>36693.964481865725</v>
      </c>
      <c r="Y409">
        <f>RAW_GPS__3[[#This Row],[Total Power - Without -ve terms (Watts)]]</f>
        <v>36693.964481865725</v>
      </c>
    </row>
    <row r="410" spans="1:25" x14ac:dyDescent="0.3">
      <c r="A410">
        <v>418.06</v>
      </c>
      <c r="B410">
        <v>103</v>
      </c>
      <c r="C410">
        <v>40.467078999999998</v>
      </c>
      <c r="D410">
        <v>-3.4713449999999999</v>
      </c>
      <c r="E410">
        <v>588.70000000000005</v>
      </c>
      <c r="G410">
        <v>5</v>
      </c>
      <c r="H410">
        <v>264</v>
      </c>
      <c r="I410">
        <v>1.1910000000000001</v>
      </c>
      <c r="J410">
        <v>0</v>
      </c>
      <c r="K410">
        <v>0</v>
      </c>
      <c r="L410">
        <v>0</v>
      </c>
      <c r="N410">
        <f>(RAW_GPS__3[[#This Row],[Altitude (meters)]]-E409)</f>
        <v>-9.9999999999909051E-2</v>
      </c>
      <c r="O410">
        <f>(0.2778*RAW_GPS__3[[#This Row],[Speed (kmph)]])</f>
        <v>28.613399999999999</v>
      </c>
      <c r="P410">
        <f t="shared" si="32"/>
        <v>28.821749999999998</v>
      </c>
      <c r="Q410">
        <f t="shared" si="33"/>
        <v>-3.4695880274983651E-3</v>
      </c>
      <c r="R410">
        <f>(228.1*COS(RAW_GPS__3[[#This Row],[Road Gradient (Radians)]]))</f>
        <v>228.09862706279205</v>
      </c>
      <c r="S410">
        <f t="shared" si="30"/>
        <v>9230.0620398577157</v>
      </c>
      <c r="T410">
        <f t="shared" si="31"/>
        <v>-1509.5489862358547</v>
      </c>
      <c r="U410">
        <f t="shared" si="34"/>
        <v>22177.159030799932</v>
      </c>
      <c r="V410">
        <f>(RAW_GPS__3[[#This Row],[Power- Rolling Resistance  (Watts)]]+RAW_GPS__3[[#This Row],[Power- Air Drag (Watts)]]+RAW_GPS__3[[#This Row],[Power-Road Gradient (Watts)]]+RAW_GPS__3[[#This Row],[Power- Inertia (Watts)]])</f>
        <v>30125.770711484587</v>
      </c>
      <c r="X410">
        <f>(IF(RAW_GPS__3[[#This Row],[Total Power (Watts)]]&lt;0,0,RAW_GPS__3[[#This Row],[Total Power (Watts)]]))</f>
        <v>30125.770711484587</v>
      </c>
      <c r="Y410">
        <f>RAW_GPS__3[[#This Row],[Total Power - Without -ve terms (Watts)]]</f>
        <v>30125.770711484587</v>
      </c>
    </row>
    <row r="411" spans="1:25" x14ac:dyDescent="0.3">
      <c r="A411">
        <v>419.15</v>
      </c>
      <c r="B411">
        <v>103.6</v>
      </c>
      <c r="C411">
        <v>40.467049000000003</v>
      </c>
      <c r="D411">
        <v>-3.4716999999999998</v>
      </c>
      <c r="E411">
        <v>588.70000000000005</v>
      </c>
      <c r="G411">
        <v>5</v>
      </c>
      <c r="H411">
        <v>262.39999999999998</v>
      </c>
      <c r="I411">
        <v>1.6140000000000001</v>
      </c>
      <c r="J411">
        <v>0</v>
      </c>
      <c r="K411">
        <v>0</v>
      </c>
      <c r="L411">
        <v>0</v>
      </c>
      <c r="N411">
        <f>(RAW_GPS__3[[#This Row],[Altitude (meters)]]-E410)</f>
        <v>0</v>
      </c>
      <c r="O411">
        <f>(0.2778*RAW_GPS__3[[#This Row],[Speed (kmph)]])</f>
        <v>28.780079999999998</v>
      </c>
      <c r="P411">
        <f t="shared" si="32"/>
        <v>28.863419999999998</v>
      </c>
      <c r="Q411">
        <f t="shared" si="33"/>
        <v>0</v>
      </c>
      <c r="R411">
        <f>(228.1*COS(RAW_GPS__3[[#This Row],[Road Gradient (Radians)]]))</f>
        <v>228.1</v>
      </c>
      <c r="S411">
        <f t="shared" si="30"/>
        <v>9392.3055430568165</v>
      </c>
      <c r="T411">
        <f t="shared" si="31"/>
        <v>0</v>
      </c>
      <c r="U411">
        <f t="shared" si="34"/>
        <v>8922.5385459839727</v>
      </c>
      <c r="V411">
        <f>(RAW_GPS__3[[#This Row],[Power- Rolling Resistance  (Watts)]]+RAW_GPS__3[[#This Row],[Power- Air Drag (Watts)]]+RAW_GPS__3[[#This Row],[Power-Road Gradient (Watts)]]+RAW_GPS__3[[#This Row],[Power- Inertia (Watts)]])</f>
        <v>18542.94408904079</v>
      </c>
      <c r="X411">
        <f>(IF(RAW_GPS__3[[#This Row],[Total Power (Watts)]]&lt;0,0,RAW_GPS__3[[#This Row],[Total Power (Watts)]]))</f>
        <v>18542.94408904079</v>
      </c>
      <c r="Y411">
        <f>RAW_GPS__3[[#This Row],[Total Power - Without -ve terms (Watts)]]</f>
        <v>18542.94408904079</v>
      </c>
    </row>
    <row r="412" spans="1:25" x14ac:dyDescent="0.3">
      <c r="A412">
        <v>420.06</v>
      </c>
      <c r="B412">
        <v>101</v>
      </c>
      <c r="C412">
        <v>40.467013999999999</v>
      </c>
      <c r="D412">
        <v>-3.472019</v>
      </c>
      <c r="E412">
        <v>590.1</v>
      </c>
      <c r="G412">
        <v>5</v>
      </c>
      <c r="H412">
        <v>262.39999999999998</v>
      </c>
      <c r="I412">
        <v>1.6140000000000001</v>
      </c>
      <c r="J412">
        <v>0</v>
      </c>
      <c r="K412">
        <v>0</v>
      </c>
      <c r="L412">
        <v>0</v>
      </c>
      <c r="N412">
        <f>(RAW_GPS__3[[#This Row],[Altitude (meters)]]-E411)</f>
        <v>1.3999999999999773</v>
      </c>
      <c r="O412">
        <f>(0.2778*RAW_GPS__3[[#This Row],[Speed (kmph)]])</f>
        <v>28.0578</v>
      </c>
      <c r="P412">
        <f t="shared" si="32"/>
        <v>27.696660000000001</v>
      </c>
      <c r="Q412">
        <f t="shared" si="33"/>
        <v>5.0504626290960739E-2</v>
      </c>
      <c r="R412">
        <f>(228.1*COS(RAW_GPS__3[[#This Row],[Road Gradient (Radians)]]))</f>
        <v>227.80915252494083</v>
      </c>
      <c r="S412">
        <f t="shared" si="30"/>
        <v>8702.7612109222591</v>
      </c>
      <c r="T412">
        <f t="shared" si="31"/>
        <v>21537.775207108192</v>
      </c>
      <c r="U412">
        <f t="shared" si="34"/>
        <v>-37693.99327823989</v>
      </c>
      <c r="V412">
        <f>(RAW_GPS__3[[#This Row],[Power- Rolling Resistance  (Watts)]]+RAW_GPS__3[[#This Row],[Power- Air Drag (Watts)]]+RAW_GPS__3[[#This Row],[Power-Road Gradient (Watts)]]+RAW_GPS__3[[#This Row],[Power- Inertia (Watts)]])</f>
        <v>-7225.6477076844967</v>
      </c>
      <c r="X412">
        <f>(IF(RAW_GPS__3[[#This Row],[Total Power (Watts)]]&lt;0,0,RAW_GPS__3[[#This Row],[Total Power (Watts)]]))</f>
        <v>0</v>
      </c>
      <c r="Y412">
        <f>RAW_GPS__3[[#This Row],[Total Power - Without -ve terms (Watts)]]</f>
        <v>0</v>
      </c>
    </row>
    <row r="413" spans="1:25" x14ac:dyDescent="0.3">
      <c r="A413">
        <v>421.07</v>
      </c>
      <c r="B413">
        <v>97</v>
      </c>
      <c r="C413">
        <v>40.46698</v>
      </c>
      <c r="D413">
        <v>-3.4723540000000002</v>
      </c>
      <c r="E413">
        <v>589.70000000000005</v>
      </c>
      <c r="G413">
        <v>5</v>
      </c>
      <c r="H413">
        <v>262.10000000000002</v>
      </c>
      <c r="I413">
        <v>0.313</v>
      </c>
      <c r="J413">
        <v>0</v>
      </c>
      <c r="K413">
        <v>0</v>
      </c>
      <c r="L413">
        <v>0</v>
      </c>
      <c r="N413">
        <f>(RAW_GPS__3[[#This Row],[Altitude (meters)]]-E412)</f>
        <v>-0.39999999999997726</v>
      </c>
      <c r="O413">
        <f>(0.2778*RAW_GPS__3[[#This Row],[Speed (kmph)]])</f>
        <v>26.9466</v>
      </c>
      <c r="P413">
        <f t="shared" si="32"/>
        <v>26.390999999999998</v>
      </c>
      <c r="Q413">
        <f t="shared" si="33"/>
        <v>-1.5155521739195958E-2</v>
      </c>
      <c r="R413">
        <f>(228.1*COS(RAW_GPS__3[[#This Row],[Road Gradient (Radians)]]))</f>
        <v>228.07380437525219</v>
      </c>
      <c r="S413">
        <f t="shared" si="30"/>
        <v>7709.1793394901579</v>
      </c>
      <c r="T413">
        <f t="shared" si="31"/>
        <v>-6209.5331142017476</v>
      </c>
      <c r="U413">
        <f t="shared" si="34"/>
        <v>-55694.09517120001</v>
      </c>
      <c r="V413">
        <f>(RAW_GPS__3[[#This Row],[Power- Rolling Resistance  (Watts)]]+RAW_GPS__3[[#This Row],[Power- Air Drag (Watts)]]+RAW_GPS__3[[#This Row],[Power-Road Gradient (Watts)]]+RAW_GPS__3[[#This Row],[Power- Inertia (Watts)]])</f>
        <v>-53966.375141536344</v>
      </c>
      <c r="X413">
        <f>(IF(RAW_GPS__3[[#This Row],[Total Power (Watts)]]&lt;0,0,RAW_GPS__3[[#This Row],[Total Power (Watts)]]))</f>
        <v>0</v>
      </c>
      <c r="Y413">
        <f>RAW_GPS__3[[#This Row],[Total Power - Without -ve terms (Watts)]]</f>
        <v>0</v>
      </c>
    </row>
    <row r="414" spans="1:25" x14ac:dyDescent="0.3">
      <c r="A414">
        <v>422.09</v>
      </c>
      <c r="B414">
        <v>94.7</v>
      </c>
      <c r="C414">
        <v>40.466949</v>
      </c>
      <c r="D414">
        <v>-3.4726629999999998</v>
      </c>
      <c r="E414">
        <v>589</v>
      </c>
      <c r="G414">
        <v>5</v>
      </c>
      <c r="H414">
        <v>261</v>
      </c>
      <c r="I414">
        <v>1.3680000000000001</v>
      </c>
      <c r="J414">
        <v>0</v>
      </c>
      <c r="K414">
        <v>0</v>
      </c>
      <c r="L414">
        <v>0</v>
      </c>
      <c r="N414">
        <f>(RAW_GPS__3[[#This Row],[Altitude (meters)]]-E413)</f>
        <v>-0.70000000000004547</v>
      </c>
      <c r="O414">
        <f>(0.2778*RAW_GPS__3[[#This Row],[Speed (kmph)]])</f>
        <v>26.307659999999998</v>
      </c>
      <c r="P414">
        <f t="shared" si="32"/>
        <v>25.988189999999996</v>
      </c>
      <c r="Q414">
        <f t="shared" si="33"/>
        <v>-2.6928800649389028E-2</v>
      </c>
      <c r="R414">
        <f>(228.1*COS(RAW_GPS__3[[#This Row],[Road Gradient (Radians)]]))</f>
        <v>228.01730046499773</v>
      </c>
      <c r="S414">
        <f t="shared" si="30"/>
        <v>7173.6945864647923</v>
      </c>
      <c r="T414">
        <f t="shared" si="31"/>
        <v>-10770.787239209289</v>
      </c>
      <c r="U414">
        <f t="shared" si="34"/>
        <v>-31264.770281544075</v>
      </c>
      <c r="V414">
        <f>(RAW_GPS__3[[#This Row],[Power- Rolling Resistance  (Watts)]]+RAW_GPS__3[[#This Row],[Power- Air Drag (Watts)]]+RAW_GPS__3[[#This Row],[Power-Road Gradient (Watts)]]+RAW_GPS__3[[#This Row],[Power- Inertia (Watts)]])</f>
        <v>-34633.84563382357</v>
      </c>
      <c r="X414">
        <f>(IF(RAW_GPS__3[[#This Row],[Total Power (Watts)]]&lt;0,0,RAW_GPS__3[[#This Row],[Total Power (Watts)]]))</f>
        <v>0</v>
      </c>
      <c r="Y414">
        <f>RAW_GPS__3[[#This Row],[Total Power - Without -ve terms (Watts)]]</f>
        <v>0</v>
      </c>
    </row>
    <row r="415" spans="1:25" x14ac:dyDescent="0.3">
      <c r="A415">
        <v>423.11</v>
      </c>
      <c r="B415">
        <v>92.3</v>
      </c>
      <c r="C415">
        <v>40.466911000000003</v>
      </c>
      <c r="D415">
        <v>-3.4729619999999999</v>
      </c>
      <c r="E415">
        <v>588.9</v>
      </c>
      <c r="G415">
        <v>5</v>
      </c>
      <c r="H415">
        <v>260</v>
      </c>
      <c r="I415">
        <v>2.0579999999999998</v>
      </c>
      <c r="J415">
        <v>0</v>
      </c>
      <c r="K415">
        <v>0</v>
      </c>
      <c r="L415">
        <v>0</v>
      </c>
      <c r="N415">
        <f>(RAW_GPS__3[[#This Row],[Altitude (meters)]]-E414)</f>
        <v>-0.10000000000002274</v>
      </c>
      <c r="O415">
        <f>(0.2778*RAW_GPS__3[[#This Row],[Speed (kmph)]])</f>
        <v>25.640939999999997</v>
      </c>
      <c r="P415">
        <f t="shared" si="32"/>
        <v>25.307579999999994</v>
      </c>
      <c r="Q415">
        <f t="shared" si="33"/>
        <v>-3.9513647514579061E-3</v>
      </c>
      <c r="R415">
        <f>(228.1*COS(RAW_GPS__3[[#This Row],[Road Gradient (Radians)]]))</f>
        <v>228.0982193073452</v>
      </c>
      <c r="S415">
        <f t="shared" si="30"/>
        <v>6641.9874261734985</v>
      </c>
      <c r="T415">
        <f t="shared" si="31"/>
        <v>-1540.567171948951</v>
      </c>
      <c r="U415">
        <f t="shared" si="34"/>
        <v>-31797.309181248067</v>
      </c>
      <c r="V415">
        <f>(RAW_GPS__3[[#This Row],[Power- Rolling Resistance  (Watts)]]+RAW_GPS__3[[#This Row],[Power- Air Drag (Watts)]]+RAW_GPS__3[[#This Row],[Power-Road Gradient (Watts)]]+RAW_GPS__3[[#This Row],[Power- Inertia (Watts)]])</f>
        <v>-26467.790707716173</v>
      </c>
      <c r="X415">
        <f>(IF(RAW_GPS__3[[#This Row],[Total Power (Watts)]]&lt;0,0,RAW_GPS__3[[#This Row],[Total Power (Watts)]]))</f>
        <v>0</v>
      </c>
      <c r="Y415">
        <f>RAW_GPS__3[[#This Row],[Total Power - Without -ve terms (Watts)]]</f>
        <v>0</v>
      </c>
    </row>
    <row r="416" spans="1:25" x14ac:dyDescent="0.3">
      <c r="A416">
        <v>424.09</v>
      </c>
      <c r="B416">
        <v>91.5</v>
      </c>
      <c r="C416">
        <v>40.466873</v>
      </c>
      <c r="D416">
        <v>-3.473252</v>
      </c>
      <c r="E416">
        <v>588.9</v>
      </c>
      <c r="G416">
        <v>5</v>
      </c>
      <c r="H416">
        <v>261.2</v>
      </c>
      <c r="I416">
        <v>1.2050000000000001</v>
      </c>
      <c r="J416">
        <v>0</v>
      </c>
      <c r="K416">
        <v>0</v>
      </c>
      <c r="L416">
        <v>0</v>
      </c>
      <c r="N416">
        <f>(RAW_GPS__3[[#This Row],[Altitude (meters)]]-E415)</f>
        <v>0</v>
      </c>
      <c r="O416">
        <f>(0.2778*RAW_GPS__3[[#This Row],[Speed (kmph)]])</f>
        <v>25.418699999999998</v>
      </c>
      <c r="P416">
        <f t="shared" si="32"/>
        <v>25.307579999999998</v>
      </c>
      <c r="Q416">
        <f t="shared" si="33"/>
        <v>0</v>
      </c>
      <c r="R416">
        <f>(228.1*COS(RAW_GPS__3[[#This Row],[Road Gradient (Radians)]]))</f>
        <v>228.1</v>
      </c>
      <c r="S416">
        <f t="shared" si="30"/>
        <v>6470.7739467933761</v>
      </c>
      <c r="T416">
        <f t="shared" si="31"/>
        <v>0</v>
      </c>
      <c r="U416">
        <f t="shared" si="34"/>
        <v>-10507.236511679966</v>
      </c>
      <c r="V416">
        <f>(RAW_GPS__3[[#This Row],[Power- Rolling Resistance  (Watts)]]+RAW_GPS__3[[#This Row],[Power- Air Drag (Watts)]]+RAW_GPS__3[[#This Row],[Power-Road Gradient (Watts)]]+RAW_GPS__3[[#This Row],[Power- Inertia (Watts)]])</f>
        <v>-3808.36256488659</v>
      </c>
      <c r="X416">
        <f>(IF(RAW_GPS__3[[#This Row],[Total Power (Watts)]]&lt;0,0,RAW_GPS__3[[#This Row],[Total Power (Watts)]]))</f>
        <v>0</v>
      </c>
      <c r="Y416">
        <f>RAW_GPS__3[[#This Row],[Total Power - Without -ve terms (Watts)]]</f>
        <v>0</v>
      </c>
    </row>
    <row r="417" spans="1:25" x14ac:dyDescent="0.3">
      <c r="A417">
        <v>425.06</v>
      </c>
      <c r="B417">
        <v>93.5</v>
      </c>
      <c r="C417">
        <v>40.466839</v>
      </c>
      <c r="D417">
        <v>-3.4735510000000001</v>
      </c>
      <c r="E417">
        <v>589.29999999999995</v>
      </c>
      <c r="G417">
        <v>5</v>
      </c>
      <c r="H417">
        <v>261.2</v>
      </c>
      <c r="I417">
        <v>1.2050000000000001</v>
      </c>
      <c r="J417">
        <v>0</v>
      </c>
      <c r="K417">
        <v>0</v>
      </c>
      <c r="L417">
        <v>0</v>
      </c>
      <c r="N417">
        <f>(RAW_GPS__3[[#This Row],[Altitude (meters)]]-E416)</f>
        <v>0.39999999999997726</v>
      </c>
      <c r="O417">
        <f>(0.2778*RAW_GPS__3[[#This Row],[Speed (kmph)]])</f>
        <v>25.974299999999999</v>
      </c>
      <c r="P417">
        <f t="shared" si="32"/>
        <v>26.252099999999999</v>
      </c>
      <c r="Q417">
        <f t="shared" si="33"/>
        <v>1.5235697308964895E-2</v>
      </c>
      <c r="R417">
        <f>(228.1*COS(RAW_GPS__3[[#This Row],[Road Gradient (Radians)]]))</f>
        <v>228.07352648791866</v>
      </c>
      <c r="S417">
        <f t="shared" si="30"/>
        <v>6904.4291690906903</v>
      </c>
      <c r="T417">
        <f t="shared" si="31"/>
        <v>6017.1396589838396</v>
      </c>
      <c r="U417">
        <f t="shared" si="34"/>
        <v>26842.257208800089</v>
      </c>
      <c r="V417">
        <f>(RAW_GPS__3[[#This Row],[Power- Rolling Resistance  (Watts)]]+RAW_GPS__3[[#This Row],[Power- Air Drag (Watts)]]+RAW_GPS__3[[#This Row],[Power-Road Gradient (Watts)]]+RAW_GPS__3[[#This Row],[Power- Inertia (Watts)]])</f>
        <v>39991.899563362538</v>
      </c>
      <c r="X417">
        <f>(IF(RAW_GPS__3[[#This Row],[Total Power (Watts)]]&lt;0,0,RAW_GPS__3[[#This Row],[Total Power (Watts)]]))</f>
        <v>39991.899563362538</v>
      </c>
      <c r="Y417">
        <f>RAW_GPS__3[[#This Row],[Total Power - Without -ve terms (Watts)]]</f>
        <v>39991.899563362538</v>
      </c>
    </row>
    <row r="418" spans="1:25" x14ac:dyDescent="0.3">
      <c r="A418">
        <v>426.07</v>
      </c>
      <c r="B418">
        <v>92.8</v>
      </c>
      <c r="C418">
        <v>40.466800999999997</v>
      </c>
      <c r="D418">
        <v>-3.4738380000000002</v>
      </c>
      <c r="E418">
        <v>589.20000000000005</v>
      </c>
      <c r="G418">
        <v>5</v>
      </c>
      <c r="H418">
        <v>259.89999999999998</v>
      </c>
      <c r="I418">
        <v>1.2909999999999999</v>
      </c>
      <c r="J418">
        <v>0</v>
      </c>
      <c r="K418">
        <v>0</v>
      </c>
      <c r="L418">
        <v>0</v>
      </c>
      <c r="N418">
        <f>(RAW_GPS__3[[#This Row],[Altitude (meters)]]-E417)</f>
        <v>-9.9999999999909051E-2</v>
      </c>
      <c r="O418">
        <f>(0.2778*RAW_GPS__3[[#This Row],[Speed (kmph)]])</f>
        <v>25.77984</v>
      </c>
      <c r="P418">
        <f t="shared" si="32"/>
        <v>25.68261</v>
      </c>
      <c r="Q418">
        <f t="shared" si="33"/>
        <v>-3.8936655832490989E-3</v>
      </c>
      <c r="R418">
        <f>(228.1*COS(RAW_GPS__3[[#This Row],[Road Gradient (Radians)]]))</f>
        <v>228.09827093214204</v>
      </c>
      <c r="S418">
        <f t="shared" si="30"/>
        <v>6750.5145035274727</v>
      </c>
      <c r="T418">
        <f t="shared" si="31"/>
        <v>-1526.2949742054407</v>
      </c>
      <c r="U418">
        <f t="shared" si="34"/>
        <v>-9324.4546967039714</v>
      </c>
      <c r="V418">
        <f>(RAW_GPS__3[[#This Row],[Power- Rolling Resistance  (Watts)]]+RAW_GPS__3[[#This Row],[Power- Air Drag (Watts)]]+RAW_GPS__3[[#This Row],[Power-Road Gradient (Watts)]]+RAW_GPS__3[[#This Row],[Power- Inertia (Watts)]])</f>
        <v>-3872.136896449797</v>
      </c>
      <c r="X418">
        <f>(IF(RAW_GPS__3[[#This Row],[Total Power (Watts)]]&lt;0,0,RAW_GPS__3[[#This Row],[Total Power (Watts)]]))</f>
        <v>0</v>
      </c>
      <c r="Y418">
        <f>RAW_GPS__3[[#This Row],[Total Power - Without -ve terms (Watts)]]</f>
        <v>0</v>
      </c>
    </row>
    <row r="419" spans="1:25" x14ac:dyDescent="0.3">
      <c r="A419">
        <v>427.1</v>
      </c>
      <c r="B419">
        <v>95.2</v>
      </c>
      <c r="C419">
        <v>40.466754999999999</v>
      </c>
      <c r="D419">
        <v>-3.474151</v>
      </c>
      <c r="E419">
        <v>588.79999999999995</v>
      </c>
      <c r="G419">
        <v>5</v>
      </c>
      <c r="H419">
        <v>258.7</v>
      </c>
      <c r="I419">
        <v>2.5720000000000001</v>
      </c>
      <c r="J419">
        <v>0</v>
      </c>
      <c r="K419">
        <v>0</v>
      </c>
      <c r="L419">
        <v>0</v>
      </c>
      <c r="N419">
        <f>(RAW_GPS__3[[#This Row],[Altitude (meters)]]-E418)</f>
        <v>-0.40000000000009095</v>
      </c>
      <c r="O419">
        <f>(0.2778*RAW_GPS__3[[#This Row],[Speed (kmph)]])</f>
        <v>26.446560000000002</v>
      </c>
      <c r="P419">
        <f t="shared" si="32"/>
        <v>26.779920000000004</v>
      </c>
      <c r="Q419">
        <f t="shared" si="33"/>
        <v>-1.4935453772348551E-2</v>
      </c>
      <c r="R419">
        <f>(228.1*COS(RAW_GPS__3[[#This Row],[Road Gradient (Radians)]]))</f>
        <v>228.07455959267756</v>
      </c>
      <c r="S419">
        <f t="shared" si="30"/>
        <v>7287.923263465249</v>
      </c>
      <c r="T419">
        <f t="shared" si="31"/>
        <v>-6005.8180522931807</v>
      </c>
      <c r="U419">
        <f t="shared" si="34"/>
        <v>32796.357898752074</v>
      </c>
      <c r="V419">
        <f>(RAW_GPS__3[[#This Row],[Power- Rolling Resistance  (Watts)]]+RAW_GPS__3[[#This Row],[Power- Air Drag (Watts)]]+RAW_GPS__3[[#This Row],[Power-Road Gradient (Watts)]]+RAW_GPS__3[[#This Row],[Power- Inertia (Watts)]])</f>
        <v>34306.537669516823</v>
      </c>
      <c r="X419">
        <f>(IF(RAW_GPS__3[[#This Row],[Total Power (Watts)]]&lt;0,0,RAW_GPS__3[[#This Row],[Total Power (Watts)]]))</f>
        <v>34306.537669516823</v>
      </c>
      <c r="Y419">
        <f>RAW_GPS__3[[#This Row],[Total Power - Without -ve terms (Watts)]]</f>
        <v>34306.537669516823</v>
      </c>
    </row>
    <row r="420" spans="1:25" x14ac:dyDescent="0.3">
      <c r="A420">
        <v>428.1</v>
      </c>
      <c r="B420">
        <v>96.6</v>
      </c>
      <c r="C420">
        <v>40.466709000000002</v>
      </c>
      <c r="D420">
        <v>-3.4744640000000002</v>
      </c>
      <c r="E420">
        <v>587.5</v>
      </c>
      <c r="G420">
        <v>5</v>
      </c>
      <c r="H420">
        <v>258.7</v>
      </c>
      <c r="I420">
        <v>1.2809999999999999</v>
      </c>
      <c r="J420">
        <v>0</v>
      </c>
      <c r="K420">
        <v>0</v>
      </c>
      <c r="L420">
        <v>0</v>
      </c>
      <c r="N420">
        <f>(RAW_GPS__3[[#This Row],[Altitude (meters)]]-E419)</f>
        <v>-1.2999999999999545</v>
      </c>
      <c r="O420">
        <f>(0.2778*RAW_GPS__3[[#This Row],[Speed (kmph)]])</f>
        <v>26.835479999999997</v>
      </c>
      <c r="P420">
        <f t="shared" si="32"/>
        <v>27.029939999999996</v>
      </c>
      <c r="Q420">
        <f t="shared" si="33"/>
        <v>-4.8057784833263201E-2</v>
      </c>
      <c r="R420">
        <f>(228.1*COS(RAW_GPS__3[[#This Row],[Road Gradient (Radians)]]))</f>
        <v>227.83664643614858</v>
      </c>
      <c r="S420">
        <f t="shared" si="30"/>
        <v>7614.2007917696174</v>
      </c>
      <c r="T420">
        <f t="shared" si="31"/>
        <v>-19602.282251972712</v>
      </c>
      <c r="U420">
        <f t="shared" si="34"/>
        <v>19412.55007977576</v>
      </c>
      <c r="V420">
        <f>(RAW_GPS__3[[#This Row],[Power- Rolling Resistance  (Watts)]]+RAW_GPS__3[[#This Row],[Power- Air Drag (Watts)]]+RAW_GPS__3[[#This Row],[Power-Road Gradient (Watts)]]+RAW_GPS__3[[#This Row],[Power- Inertia (Watts)]])</f>
        <v>7652.3052660088142</v>
      </c>
      <c r="X420">
        <f>(IF(RAW_GPS__3[[#This Row],[Total Power (Watts)]]&lt;0,0,RAW_GPS__3[[#This Row],[Total Power (Watts)]]))</f>
        <v>7652.3052660088142</v>
      </c>
      <c r="Y420">
        <f>RAW_GPS__3[[#This Row],[Total Power - Without -ve terms (Watts)]]</f>
        <v>7652.3052660088142</v>
      </c>
    </row>
    <row r="421" spans="1:25" x14ac:dyDescent="0.3">
      <c r="A421">
        <v>429.08</v>
      </c>
      <c r="B421">
        <v>98.3</v>
      </c>
      <c r="C421">
        <v>40.466659999999997</v>
      </c>
      <c r="D421">
        <v>-3.4747699999999999</v>
      </c>
      <c r="E421">
        <v>585.70000000000005</v>
      </c>
      <c r="G421">
        <v>5</v>
      </c>
      <c r="H421">
        <v>257.7</v>
      </c>
      <c r="I421">
        <v>0.96899999999999997</v>
      </c>
      <c r="J421">
        <v>0</v>
      </c>
      <c r="K421">
        <v>0</v>
      </c>
      <c r="L421">
        <v>0</v>
      </c>
      <c r="N421">
        <f>(RAW_GPS__3[[#This Row],[Altitude (meters)]]-E420)</f>
        <v>-1.7999999999999545</v>
      </c>
      <c r="O421">
        <f>(0.2778*RAW_GPS__3[[#This Row],[Speed (kmph)]])</f>
        <v>27.307739999999999</v>
      </c>
      <c r="P421">
        <f t="shared" si="32"/>
        <v>27.543869999999998</v>
      </c>
      <c r="Q421">
        <f t="shared" si="33"/>
        <v>-6.525750191837959E-2</v>
      </c>
      <c r="R421">
        <f>(228.1*COS(RAW_GPS__3[[#This Row],[Road Gradient (Radians)]]))</f>
        <v>227.61448567073884</v>
      </c>
      <c r="S421">
        <f t="shared" si="30"/>
        <v>8023.3086510342737</v>
      </c>
      <c r="T421">
        <f t="shared" si="31"/>
        <v>-27077.503604249836</v>
      </c>
      <c r="U421">
        <f t="shared" si="34"/>
        <v>23987.217123864106</v>
      </c>
      <c r="V421">
        <f>(RAW_GPS__3[[#This Row],[Power- Rolling Resistance  (Watts)]]+RAW_GPS__3[[#This Row],[Power- Air Drag (Watts)]]+RAW_GPS__3[[#This Row],[Power-Road Gradient (Watts)]]+RAW_GPS__3[[#This Row],[Power- Inertia (Watts)]])</f>
        <v>5160.6366563192823</v>
      </c>
      <c r="X421">
        <f>(IF(RAW_GPS__3[[#This Row],[Total Power (Watts)]]&lt;0,0,RAW_GPS__3[[#This Row],[Total Power (Watts)]]))</f>
        <v>5160.6366563192823</v>
      </c>
      <c r="Y421">
        <f>RAW_GPS__3[[#This Row],[Total Power - Without -ve terms (Watts)]]</f>
        <v>5160.6366563192823</v>
      </c>
    </row>
    <row r="422" spans="1:25" x14ac:dyDescent="0.3">
      <c r="A422">
        <v>430.08</v>
      </c>
      <c r="B422">
        <v>99.2</v>
      </c>
      <c r="C422">
        <v>40.466610000000003</v>
      </c>
      <c r="D422">
        <v>-3.47506</v>
      </c>
      <c r="E422">
        <v>585.70000000000005</v>
      </c>
      <c r="G422">
        <v>5</v>
      </c>
      <c r="H422">
        <v>257.7</v>
      </c>
      <c r="I422">
        <v>0.96899999999999997</v>
      </c>
      <c r="J422">
        <v>0</v>
      </c>
      <c r="K422">
        <v>0</v>
      </c>
      <c r="L422">
        <v>0</v>
      </c>
      <c r="N422">
        <f>(RAW_GPS__3[[#This Row],[Altitude (meters)]]-E421)</f>
        <v>0</v>
      </c>
      <c r="O422">
        <f>(0.2778*RAW_GPS__3[[#This Row],[Speed (kmph)]])</f>
        <v>27.557759999999998</v>
      </c>
      <c r="P422">
        <f t="shared" si="32"/>
        <v>27.682769999999998</v>
      </c>
      <c r="Q422">
        <f t="shared" si="33"/>
        <v>0</v>
      </c>
      <c r="R422">
        <f>(228.1*COS(RAW_GPS__3[[#This Row],[Road Gradient (Radians)]]))</f>
        <v>228.1</v>
      </c>
      <c r="S422">
        <f t="shared" si="30"/>
        <v>8245.7082116768579</v>
      </c>
      <c r="T422">
        <f t="shared" si="31"/>
        <v>0</v>
      </c>
      <c r="U422">
        <f t="shared" si="34"/>
        <v>12815.38354867196</v>
      </c>
      <c r="V422">
        <f>(RAW_GPS__3[[#This Row],[Power- Rolling Resistance  (Watts)]]+RAW_GPS__3[[#This Row],[Power- Air Drag (Watts)]]+RAW_GPS__3[[#This Row],[Power-Road Gradient (Watts)]]+RAW_GPS__3[[#This Row],[Power- Inertia (Watts)]])</f>
        <v>21289.191760348818</v>
      </c>
      <c r="X422">
        <f>(IF(RAW_GPS__3[[#This Row],[Total Power (Watts)]]&lt;0,0,RAW_GPS__3[[#This Row],[Total Power (Watts)]]))</f>
        <v>21289.191760348818</v>
      </c>
      <c r="Y422">
        <f>RAW_GPS__3[[#This Row],[Total Power - Without -ve terms (Watts)]]</f>
        <v>21289.191760348818</v>
      </c>
    </row>
    <row r="423" spans="1:25" x14ac:dyDescent="0.3">
      <c r="A423">
        <v>431.06</v>
      </c>
      <c r="B423">
        <v>100.8</v>
      </c>
      <c r="C423">
        <v>40.466552999999998</v>
      </c>
      <c r="D423">
        <v>-3.4753970000000001</v>
      </c>
      <c r="E423">
        <v>586.1</v>
      </c>
      <c r="G423">
        <v>5</v>
      </c>
      <c r="H423">
        <v>257</v>
      </c>
      <c r="I423">
        <v>0.71699999999999997</v>
      </c>
      <c r="J423">
        <v>0</v>
      </c>
      <c r="K423">
        <v>0</v>
      </c>
      <c r="L423">
        <v>0</v>
      </c>
      <c r="N423">
        <f>(RAW_GPS__3[[#This Row],[Altitude (meters)]]-E422)</f>
        <v>0.39999999999997726</v>
      </c>
      <c r="O423">
        <f>(0.2778*RAW_GPS__3[[#This Row],[Speed (kmph)]])</f>
        <v>28.002239999999997</v>
      </c>
      <c r="P423">
        <f t="shared" si="32"/>
        <v>28.224479999999996</v>
      </c>
      <c r="Q423">
        <f t="shared" si="33"/>
        <v>1.4171145879679013E-2</v>
      </c>
      <c r="R423">
        <f>(228.1*COS(RAW_GPS__3[[#This Row],[Road Gradient (Radians)]]))</f>
        <v>228.0770967054124</v>
      </c>
      <c r="S423">
        <f t="shared" si="30"/>
        <v>8651.1639471869166</v>
      </c>
      <c r="T423">
        <f t="shared" si="31"/>
        <v>6033.7027624739512</v>
      </c>
      <c r="U423">
        <f t="shared" si="34"/>
        <v>23150.370281471929</v>
      </c>
      <c r="V423">
        <f>(RAW_GPS__3[[#This Row],[Power- Rolling Resistance  (Watts)]]+RAW_GPS__3[[#This Row],[Power- Air Drag (Watts)]]+RAW_GPS__3[[#This Row],[Power-Road Gradient (Watts)]]+RAW_GPS__3[[#This Row],[Power- Inertia (Watts)]])</f>
        <v>38063.314087838211</v>
      </c>
      <c r="X423">
        <f>(IF(RAW_GPS__3[[#This Row],[Total Power (Watts)]]&lt;0,0,RAW_GPS__3[[#This Row],[Total Power (Watts)]]))</f>
        <v>38063.314087838211</v>
      </c>
      <c r="Y423">
        <f>RAW_GPS__3[[#This Row],[Total Power - Without -ve terms (Watts)]]</f>
        <v>38063.314087838211</v>
      </c>
    </row>
    <row r="424" spans="1:25" x14ac:dyDescent="0.3">
      <c r="A424">
        <v>432.07</v>
      </c>
      <c r="B424">
        <v>102.6</v>
      </c>
      <c r="C424">
        <v>40.466495999999999</v>
      </c>
      <c r="D424">
        <v>-3.4757150000000001</v>
      </c>
      <c r="E424">
        <v>586.29999999999995</v>
      </c>
      <c r="G424">
        <v>5</v>
      </c>
      <c r="H424">
        <v>256.39999999999998</v>
      </c>
      <c r="I424">
        <v>1.3240000000000001</v>
      </c>
      <c r="J424">
        <v>0</v>
      </c>
      <c r="K424">
        <v>0</v>
      </c>
      <c r="L424">
        <v>0</v>
      </c>
      <c r="N424">
        <f>(RAW_GPS__3[[#This Row],[Altitude (meters)]]-E423)</f>
        <v>0.19999999999993179</v>
      </c>
      <c r="O424">
        <f>(0.2778*RAW_GPS__3[[#This Row],[Speed (kmph)]])</f>
        <v>28.502279999999999</v>
      </c>
      <c r="P424">
        <f t="shared" si="32"/>
        <v>28.752299999999998</v>
      </c>
      <c r="Q424">
        <f t="shared" si="33"/>
        <v>6.9558530759878806E-3</v>
      </c>
      <c r="R424">
        <f>(228.1*COS(RAW_GPS__3[[#This Row],[Road Gradient (Radians)]]))</f>
        <v>228.09448183936493</v>
      </c>
      <c r="S424">
        <f t="shared" si="30"/>
        <v>9122.9444063831706</v>
      </c>
      <c r="T424">
        <f t="shared" si="31"/>
        <v>3014.5827220801712</v>
      </c>
      <c r="U424">
        <f t="shared" si="34"/>
        <v>26509.240969632108</v>
      </c>
      <c r="V424">
        <f>(RAW_GPS__3[[#This Row],[Power- Rolling Resistance  (Watts)]]+RAW_GPS__3[[#This Row],[Power- Air Drag (Watts)]]+RAW_GPS__3[[#This Row],[Power-Road Gradient (Watts)]]+RAW_GPS__3[[#This Row],[Power- Inertia (Watts)]])</f>
        <v>38874.862579934816</v>
      </c>
      <c r="X424">
        <f>(IF(RAW_GPS__3[[#This Row],[Total Power (Watts)]]&lt;0,0,RAW_GPS__3[[#This Row],[Total Power (Watts)]]))</f>
        <v>38874.862579934816</v>
      </c>
      <c r="Y424">
        <f>RAW_GPS__3[[#This Row],[Total Power - Without -ve terms (Watts)]]</f>
        <v>38874.862579934816</v>
      </c>
    </row>
    <row r="425" spans="1:25" x14ac:dyDescent="0.3">
      <c r="A425">
        <v>433.05</v>
      </c>
      <c r="B425">
        <v>104.4</v>
      </c>
      <c r="C425">
        <v>40.466434</v>
      </c>
      <c r="D425">
        <v>-3.476048</v>
      </c>
      <c r="E425">
        <v>587.4</v>
      </c>
      <c r="G425">
        <v>5</v>
      </c>
      <c r="H425">
        <v>256.39999999999998</v>
      </c>
      <c r="I425">
        <v>0.60699999999999998</v>
      </c>
      <c r="J425">
        <v>0</v>
      </c>
      <c r="K425">
        <v>0</v>
      </c>
      <c r="L425">
        <v>0</v>
      </c>
      <c r="N425">
        <f>(RAW_GPS__3[[#This Row],[Altitude (meters)]]-E424)</f>
        <v>1.1000000000000227</v>
      </c>
      <c r="O425">
        <f>(0.2778*RAW_GPS__3[[#This Row],[Speed (kmph)]])</f>
        <v>29.002320000000001</v>
      </c>
      <c r="P425">
        <f t="shared" si="32"/>
        <v>29.252340000000004</v>
      </c>
      <c r="Q425">
        <f t="shared" si="33"/>
        <v>3.7586119783735182E-2</v>
      </c>
      <c r="R425">
        <f>(228.1*COS(RAW_GPS__3[[#This Row],[Road Gradient (Radians)]]))</f>
        <v>227.93889866174965</v>
      </c>
      <c r="S425">
        <f t="shared" si="30"/>
        <v>9611.5724083428286</v>
      </c>
      <c r="T425">
        <f t="shared" si="31"/>
        <v>16571.380083391476</v>
      </c>
      <c r="U425">
        <f t="shared" si="34"/>
        <v>26974.315372608111</v>
      </c>
      <c r="V425">
        <f>(RAW_GPS__3[[#This Row],[Power- Rolling Resistance  (Watts)]]+RAW_GPS__3[[#This Row],[Power- Air Drag (Watts)]]+RAW_GPS__3[[#This Row],[Power-Road Gradient (Watts)]]+RAW_GPS__3[[#This Row],[Power- Inertia (Watts)]])</f>
        <v>53385.206763004171</v>
      </c>
      <c r="X425">
        <f>(IF(RAW_GPS__3[[#This Row],[Total Power (Watts)]]&lt;0,0,RAW_GPS__3[[#This Row],[Total Power (Watts)]]))</f>
        <v>53385.206763004171</v>
      </c>
      <c r="Y425">
        <f>RAW_GPS__3[[#This Row],[Total Power - Without -ve terms (Watts)]]</f>
        <v>53385.206763004171</v>
      </c>
    </row>
    <row r="426" spans="1:25" x14ac:dyDescent="0.3">
      <c r="A426">
        <v>434.07</v>
      </c>
      <c r="B426">
        <v>104.7</v>
      </c>
      <c r="C426">
        <v>40.466372999999997</v>
      </c>
      <c r="D426">
        <v>-3.4763850000000001</v>
      </c>
      <c r="E426">
        <v>589</v>
      </c>
      <c r="G426">
        <v>5</v>
      </c>
      <c r="H426">
        <v>256.39999999999998</v>
      </c>
      <c r="I426">
        <v>0</v>
      </c>
      <c r="J426">
        <v>0</v>
      </c>
      <c r="K426">
        <v>0</v>
      </c>
      <c r="L426">
        <v>0</v>
      </c>
      <c r="N426">
        <f>(RAW_GPS__3[[#This Row],[Altitude (meters)]]-E425)</f>
        <v>1.6000000000000227</v>
      </c>
      <c r="O426">
        <f>(0.2778*RAW_GPS__3[[#This Row],[Speed (kmph)]])</f>
        <v>29.085660000000001</v>
      </c>
      <c r="P426">
        <f t="shared" si="32"/>
        <v>29.127330000000001</v>
      </c>
      <c r="Q426">
        <f t="shared" si="33"/>
        <v>5.4876077075913472E-2</v>
      </c>
      <c r="R426">
        <f>(228.1*COS(RAW_GPS__3[[#This Row],[Road Gradient (Radians)]]))</f>
        <v>227.7566378528345</v>
      </c>
      <c r="S426">
        <f t="shared" si="30"/>
        <v>9694.6691180385933</v>
      </c>
      <c r="T426">
        <f t="shared" si="31"/>
        <v>24257.424756691282</v>
      </c>
      <c r="U426">
        <f t="shared" si="34"/>
        <v>4508.6379621839869</v>
      </c>
      <c r="V426">
        <f>(RAW_GPS__3[[#This Row],[Power- Rolling Resistance  (Watts)]]+RAW_GPS__3[[#This Row],[Power- Air Drag (Watts)]]+RAW_GPS__3[[#This Row],[Power-Road Gradient (Watts)]]+RAW_GPS__3[[#This Row],[Power- Inertia (Watts)]])</f>
        <v>38688.488474766695</v>
      </c>
      <c r="X426">
        <f>(IF(RAW_GPS__3[[#This Row],[Total Power (Watts)]]&lt;0,0,RAW_GPS__3[[#This Row],[Total Power (Watts)]]))</f>
        <v>38688.488474766695</v>
      </c>
      <c r="Y426">
        <f>RAW_GPS__3[[#This Row],[Total Power - Without -ve terms (Watts)]]</f>
        <v>38688.488474766695</v>
      </c>
    </row>
    <row r="427" spans="1:25" x14ac:dyDescent="0.3">
      <c r="A427">
        <v>435.05</v>
      </c>
      <c r="B427">
        <v>105.6</v>
      </c>
      <c r="C427">
        <v>40.466309000000003</v>
      </c>
      <c r="D427">
        <v>-3.4767079999999999</v>
      </c>
      <c r="E427">
        <v>590.4</v>
      </c>
      <c r="G427">
        <v>5</v>
      </c>
      <c r="H427">
        <v>255.5</v>
      </c>
      <c r="I427">
        <v>0.86399999999999999</v>
      </c>
      <c r="J427">
        <v>0</v>
      </c>
      <c r="K427">
        <v>0</v>
      </c>
      <c r="L427">
        <v>0</v>
      </c>
      <c r="N427">
        <f>(RAW_GPS__3[[#This Row],[Altitude (meters)]]-E426)</f>
        <v>1.3999999999999773</v>
      </c>
      <c r="O427">
        <f>(0.2778*RAW_GPS__3[[#This Row],[Speed (kmph)]])</f>
        <v>29.335679999999996</v>
      </c>
      <c r="P427">
        <f t="shared" si="32"/>
        <v>29.460689999999992</v>
      </c>
      <c r="Q427">
        <f t="shared" si="33"/>
        <v>4.7485227939769191E-2</v>
      </c>
      <c r="R427">
        <f>(228.1*COS(RAW_GPS__3[[#This Row],[Road Gradient (Radians)]]))</f>
        <v>227.84288303292217</v>
      </c>
      <c r="S427">
        <f t="shared" si="30"/>
        <v>9946.8301165798803</v>
      </c>
      <c r="T427">
        <f t="shared" si="31"/>
        <v>21173.476375237173</v>
      </c>
      <c r="U427">
        <f t="shared" si="34"/>
        <v>13642.182487295764</v>
      </c>
      <c r="V427">
        <f>(RAW_GPS__3[[#This Row],[Power- Rolling Resistance  (Watts)]]+RAW_GPS__3[[#This Row],[Power- Air Drag (Watts)]]+RAW_GPS__3[[#This Row],[Power-Road Gradient (Watts)]]+RAW_GPS__3[[#This Row],[Power- Inertia (Watts)]])</f>
        <v>44990.331862145744</v>
      </c>
      <c r="X427">
        <f>(IF(RAW_GPS__3[[#This Row],[Total Power (Watts)]]&lt;0,0,RAW_GPS__3[[#This Row],[Total Power (Watts)]]))</f>
        <v>44990.331862145744</v>
      </c>
      <c r="Y427">
        <f>RAW_GPS__3[[#This Row],[Total Power - Without -ve terms (Watts)]]</f>
        <v>44990.331862145744</v>
      </c>
    </row>
    <row r="428" spans="1:25" x14ac:dyDescent="0.3">
      <c r="A428">
        <v>436.16</v>
      </c>
      <c r="B428">
        <v>105.2</v>
      </c>
      <c r="C428">
        <v>40.466244000000003</v>
      </c>
      <c r="D428">
        <v>-3.4770479999999999</v>
      </c>
      <c r="E428">
        <v>590.70000000000005</v>
      </c>
      <c r="G428">
        <v>5</v>
      </c>
      <c r="H428">
        <v>255.5</v>
      </c>
      <c r="I428">
        <v>0.86399999999999999</v>
      </c>
      <c r="J428">
        <v>0</v>
      </c>
      <c r="K428">
        <v>0</v>
      </c>
      <c r="L428">
        <v>0</v>
      </c>
      <c r="N428">
        <f>(RAW_GPS__3[[#This Row],[Altitude (meters)]]-E427)</f>
        <v>0.30000000000006821</v>
      </c>
      <c r="O428">
        <f>(0.2778*RAW_GPS__3[[#This Row],[Speed (kmph)]])</f>
        <v>29.22456</v>
      </c>
      <c r="P428">
        <f t="shared" si="32"/>
        <v>29.169000000000004</v>
      </c>
      <c r="Q428">
        <f t="shared" si="33"/>
        <v>1.028452887558929E-2</v>
      </c>
      <c r="R428">
        <f>(228.1*COS(RAW_GPS__3[[#This Row],[Road Gradient (Radians)]]))</f>
        <v>228.08793686285389</v>
      </c>
      <c r="S428">
        <f t="shared" si="30"/>
        <v>9834.2255676908753</v>
      </c>
      <c r="T428">
        <f t="shared" si="31"/>
        <v>4570.0971533980037</v>
      </c>
      <c r="U428">
        <f t="shared" si="34"/>
        <v>-6040.2255793917893</v>
      </c>
      <c r="V428">
        <f>(RAW_GPS__3[[#This Row],[Power- Rolling Resistance  (Watts)]]+RAW_GPS__3[[#This Row],[Power- Air Drag (Watts)]]+RAW_GPS__3[[#This Row],[Power-Road Gradient (Watts)]]+RAW_GPS__3[[#This Row],[Power- Inertia (Watts)]])</f>
        <v>8592.1850785599418</v>
      </c>
      <c r="X428">
        <f>(IF(RAW_GPS__3[[#This Row],[Total Power (Watts)]]&lt;0,0,RAW_GPS__3[[#This Row],[Total Power (Watts)]]))</f>
        <v>8592.1850785599418</v>
      </c>
      <c r="Y428">
        <f>RAW_GPS__3[[#This Row],[Total Power - Without -ve terms (Watts)]]</f>
        <v>8592.1850785599418</v>
      </c>
    </row>
    <row r="429" spans="1:25" x14ac:dyDescent="0.3">
      <c r="A429">
        <v>437.05</v>
      </c>
      <c r="B429">
        <v>102.8</v>
      </c>
      <c r="C429">
        <v>40.466178999999997</v>
      </c>
      <c r="D429">
        <v>-3.4773689999999999</v>
      </c>
      <c r="E429">
        <v>587.5</v>
      </c>
      <c r="G429">
        <v>5</v>
      </c>
      <c r="H429">
        <v>255.5</v>
      </c>
      <c r="I429">
        <v>0</v>
      </c>
      <c r="J429">
        <v>0</v>
      </c>
      <c r="K429">
        <v>0</v>
      </c>
      <c r="L429">
        <v>0</v>
      </c>
      <c r="N429">
        <f>(RAW_GPS__3[[#This Row],[Altitude (meters)]]-E428)</f>
        <v>-3.2000000000000455</v>
      </c>
      <c r="O429">
        <f>(0.2778*RAW_GPS__3[[#This Row],[Speed (kmph)]])</f>
        <v>28.557839999999999</v>
      </c>
      <c r="P429">
        <f t="shared" si="32"/>
        <v>28.22448</v>
      </c>
      <c r="Q429">
        <f t="shared" si="33"/>
        <v>-0.11289467675131366</v>
      </c>
      <c r="R429">
        <f>(228.1*COS(RAW_GPS__3[[#This Row],[Road Gradient (Radians)]]))</f>
        <v>226.64795222738235</v>
      </c>
      <c r="S429">
        <f t="shared" si="30"/>
        <v>9176.3990232193482</v>
      </c>
      <c r="T429">
        <f t="shared" si="31"/>
        <v>-48918.891214947565</v>
      </c>
      <c r="U429">
        <f t="shared" si="34"/>
        <v>-35414.55453772808</v>
      </c>
      <c r="V429">
        <f>(RAW_GPS__3[[#This Row],[Power- Rolling Resistance  (Watts)]]+RAW_GPS__3[[#This Row],[Power- Air Drag (Watts)]]+RAW_GPS__3[[#This Row],[Power-Road Gradient (Watts)]]+RAW_GPS__3[[#This Row],[Power- Inertia (Watts)]])</f>
        <v>-74930.398777228911</v>
      </c>
      <c r="X429">
        <f>(IF(RAW_GPS__3[[#This Row],[Total Power (Watts)]]&lt;0,0,RAW_GPS__3[[#This Row],[Total Power (Watts)]]))</f>
        <v>0</v>
      </c>
      <c r="Y429">
        <f>RAW_GPS__3[[#This Row],[Total Power - Without -ve terms (Watts)]]</f>
        <v>0</v>
      </c>
    </row>
    <row r="430" spans="1:25" x14ac:dyDescent="0.3">
      <c r="A430">
        <v>438.05</v>
      </c>
      <c r="B430">
        <v>98.3</v>
      </c>
      <c r="C430">
        <v>40.466113999999997</v>
      </c>
      <c r="D430">
        <v>-3.4777019999999998</v>
      </c>
      <c r="E430">
        <v>587</v>
      </c>
      <c r="G430">
        <v>5</v>
      </c>
      <c r="H430">
        <v>255.5</v>
      </c>
      <c r="I430">
        <v>0</v>
      </c>
      <c r="J430">
        <v>0</v>
      </c>
      <c r="K430">
        <v>0</v>
      </c>
      <c r="L430">
        <v>0</v>
      </c>
      <c r="N430">
        <f>(RAW_GPS__3[[#This Row],[Altitude (meters)]]-E429)</f>
        <v>-0.5</v>
      </c>
      <c r="O430">
        <f>(0.2778*RAW_GPS__3[[#This Row],[Speed (kmph)]])</f>
        <v>27.307739999999999</v>
      </c>
      <c r="P430">
        <f t="shared" si="32"/>
        <v>26.682690000000001</v>
      </c>
      <c r="Q430">
        <f t="shared" si="33"/>
        <v>-1.8736547511832187E-2</v>
      </c>
      <c r="R430">
        <f>(228.1*COS(RAW_GPS__3[[#This Row],[Road Gradient (Radians)]]))</f>
        <v>228.0599629821433</v>
      </c>
      <c r="S430">
        <f t="shared" si="30"/>
        <v>8023.3086510342737</v>
      </c>
      <c r="T430">
        <f t="shared" si="31"/>
        <v>-7779.4809693179941</v>
      </c>
      <c r="U430">
        <f t="shared" si="34"/>
        <v>-63495.574739639982</v>
      </c>
      <c r="V430">
        <f>(RAW_GPS__3[[#This Row],[Power- Rolling Resistance  (Watts)]]+RAW_GPS__3[[#This Row],[Power- Air Drag (Watts)]]+RAW_GPS__3[[#This Row],[Power-Road Gradient (Watts)]]+RAW_GPS__3[[#This Row],[Power- Inertia (Watts)]])</f>
        <v>-63023.687094941561</v>
      </c>
      <c r="X430">
        <f>(IF(RAW_GPS__3[[#This Row],[Total Power (Watts)]]&lt;0,0,RAW_GPS__3[[#This Row],[Total Power (Watts)]]))</f>
        <v>0</v>
      </c>
      <c r="Y430">
        <f>RAW_GPS__3[[#This Row],[Total Power - Without -ve terms (Watts)]]</f>
        <v>0</v>
      </c>
    </row>
    <row r="431" spans="1:25" x14ac:dyDescent="0.3">
      <c r="A431">
        <v>439.05</v>
      </c>
      <c r="B431">
        <v>96.1</v>
      </c>
      <c r="C431">
        <v>40.466056999999999</v>
      </c>
      <c r="D431">
        <v>-3.4779949999999999</v>
      </c>
      <c r="E431">
        <v>586.6</v>
      </c>
      <c r="G431">
        <v>5</v>
      </c>
      <c r="H431">
        <v>253.4</v>
      </c>
      <c r="I431">
        <v>2.1429999999999998</v>
      </c>
      <c r="J431">
        <v>0</v>
      </c>
      <c r="K431">
        <v>0</v>
      </c>
      <c r="L431">
        <v>0</v>
      </c>
      <c r="N431">
        <f>(RAW_GPS__3[[#This Row],[Altitude (meters)]]-E430)</f>
        <v>-0.39999999999997726</v>
      </c>
      <c r="O431">
        <f>(0.2778*RAW_GPS__3[[#This Row],[Speed (kmph)]])</f>
        <v>26.696579999999997</v>
      </c>
      <c r="P431">
        <f t="shared" si="32"/>
        <v>26.390999999999998</v>
      </c>
      <c r="Q431">
        <f t="shared" si="33"/>
        <v>-1.5155521739195958E-2</v>
      </c>
      <c r="R431">
        <f>(228.1*COS(RAW_GPS__3[[#This Row],[Road Gradient (Radians)]]))</f>
        <v>228.07380437525219</v>
      </c>
      <c r="S431">
        <f t="shared" si="30"/>
        <v>7496.5787760640033</v>
      </c>
      <c r="T431">
        <f t="shared" si="31"/>
        <v>-6151.9188894308027</v>
      </c>
      <c r="U431">
        <f t="shared" si="34"/>
        <v>-30347.540209008079</v>
      </c>
      <c r="V431">
        <f>(RAW_GPS__3[[#This Row],[Power- Rolling Resistance  (Watts)]]+RAW_GPS__3[[#This Row],[Power- Air Drag (Watts)]]+RAW_GPS__3[[#This Row],[Power-Road Gradient (Watts)]]+RAW_GPS__3[[#This Row],[Power- Inertia (Watts)]])</f>
        <v>-28774.806517999627</v>
      </c>
      <c r="X431">
        <f>(IF(RAW_GPS__3[[#This Row],[Total Power (Watts)]]&lt;0,0,RAW_GPS__3[[#This Row],[Total Power (Watts)]]))</f>
        <v>0</v>
      </c>
      <c r="Y431">
        <f>RAW_GPS__3[[#This Row],[Total Power - Without -ve terms (Watts)]]</f>
        <v>0</v>
      </c>
    </row>
    <row r="432" spans="1:25" x14ac:dyDescent="0.3">
      <c r="A432">
        <v>440.06</v>
      </c>
      <c r="B432">
        <v>95.2</v>
      </c>
      <c r="C432">
        <v>40.465992</v>
      </c>
      <c r="D432">
        <v>-3.4783270000000002</v>
      </c>
      <c r="E432">
        <v>586.29999999999995</v>
      </c>
      <c r="G432">
        <v>5</v>
      </c>
      <c r="H432">
        <v>254.4</v>
      </c>
      <c r="I432">
        <v>1.143</v>
      </c>
      <c r="J432">
        <v>0</v>
      </c>
      <c r="K432">
        <v>0</v>
      </c>
      <c r="L432">
        <v>0</v>
      </c>
      <c r="N432">
        <f>(RAW_GPS__3[[#This Row],[Altitude (meters)]]-E431)</f>
        <v>-0.30000000000006821</v>
      </c>
      <c r="O432">
        <f>(0.2778*RAW_GPS__3[[#This Row],[Speed (kmph)]])</f>
        <v>26.446560000000002</v>
      </c>
      <c r="P432">
        <f t="shared" si="32"/>
        <v>26.321550000000002</v>
      </c>
      <c r="Q432">
        <f t="shared" si="33"/>
        <v>-1.1397011600769889E-2</v>
      </c>
      <c r="R432">
        <f>(228.1*COS(RAW_GPS__3[[#This Row],[Road Gradient (Radians)]]))</f>
        <v>228.08518599218817</v>
      </c>
      <c r="S432">
        <f t="shared" si="30"/>
        <v>7287.923263465249</v>
      </c>
      <c r="T432">
        <f t="shared" si="31"/>
        <v>-4583.0171640443295</v>
      </c>
      <c r="U432">
        <f t="shared" si="34"/>
        <v>-12298.634212031788</v>
      </c>
      <c r="V432">
        <f>(RAW_GPS__3[[#This Row],[Power- Rolling Resistance  (Watts)]]+RAW_GPS__3[[#This Row],[Power- Air Drag (Watts)]]+RAW_GPS__3[[#This Row],[Power-Road Gradient (Watts)]]+RAW_GPS__3[[#This Row],[Power- Inertia (Watts)]])</f>
        <v>-9365.6429266186788</v>
      </c>
      <c r="X432">
        <f>(IF(RAW_GPS__3[[#This Row],[Total Power (Watts)]]&lt;0,0,RAW_GPS__3[[#This Row],[Total Power (Watts)]]))</f>
        <v>0</v>
      </c>
      <c r="Y432">
        <f>RAW_GPS__3[[#This Row],[Total Power - Without -ve terms (Watts)]]</f>
        <v>0</v>
      </c>
    </row>
    <row r="433" spans="1:25" x14ac:dyDescent="0.3">
      <c r="A433">
        <v>441.1</v>
      </c>
      <c r="B433">
        <v>93</v>
      </c>
      <c r="C433">
        <v>40.465927000000001</v>
      </c>
      <c r="D433">
        <v>-3.4786320000000002</v>
      </c>
      <c r="E433">
        <v>586.79999999999995</v>
      </c>
      <c r="G433">
        <v>5</v>
      </c>
      <c r="H433">
        <v>257</v>
      </c>
      <c r="I433">
        <v>3.6339999999999999</v>
      </c>
      <c r="J433">
        <v>0</v>
      </c>
      <c r="K433">
        <v>0</v>
      </c>
      <c r="L433">
        <v>0</v>
      </c>
      <c r="N433">
        <f>(RAW_GPS__3[[#This Row],[Altitude (meters)]]-E432)</f>
        <v>0.5</v>
      </c>
      <c r="O433">
        <f>(0.2778*RAW_GPS__3[[#This Row],[Speed (kmph)]])</f>
        <v>25.8354</v>
      </c>
      <c r="P433">
        <f t="shared" si="32"/>
        <v>25.529820000000001</v>
      </c>
      <c r="Q433">
        <f t="shared" si="33"/>
        <v>1.9582436789381045E-2</v>
      </c>
      <c r="R433">
        <f>(228.1*COS(RAW_GPS__3[[#This Row],[Road Gradient (Radians)]]))</f>
        <v>228.05626643529487</v>
      </c>
      <c r="S433">
        <f t="shared" si="30"/>
        <v>6794.2542027366699</v>
      </c>
      <c r="T433">
        <f t="shared" si="31"/>
        <v>7692.2762388547899</v>
      </c>
      <c r="U433">
        <f t="shared" si="34"/>
        <v>-29368.587299040079</v>
      </c>
      <c r="V433">
        <f>(RAW_GPS__3[[#This Row],[Power- Rolling Resistance  (Watts)]]+RAW_GPS__3[[#This Row],[Power- Air Drag (Watts)]]+RAW_GPS__3[[#This Row],[Power-Road Gradient (Watts)]]+RAW_GPS__3[[#This Row],[Power- Inertia (Watts)]])</f>
        <v>-14654.000591013324</v>
      </c>
      <c r="X433">
        <f>(IF(RAW_GPS__3[[#This Row],[Total Power (Watts)]]&lt;0,0,RAW_GPS__3[[#This Row],[Total Power (Watts)]]))</f>
        <v>0</v>
      </c>
      <c r="Y433">
        <f>RAW_GPS__3[[#This Row],[Total Power - Without -ve terms (Watts)]]</f>
        <v>0</v>
      </c>
    </row>
    <row r="434" spans="1:25" x14ac:dyDescent="0.3">
      <c r="A434">
        <v>442.06</v>
      </c>
      <c r="B434">
        <v>89.3</v>
      </c>
      <c r="C434">
        <v>40.465873999999999</v>
      </c>
      <c r="D434">
        <v>-3.4789189999999999</v>
      </c>
      <c r="E434">
        <v>586.29999999999995</v>
      </c>
      <c r="G434">
        <v>5</v>
      </c>
      <c r="H434">
        <v>256.60000000000002</v>
      </c>
      <c r="I434">
        <v>2.2829999999999999</v>
      </c>
      <c r="J434">
        <v>0</v>
      </c>
      <c r="K434">
        <v>0</v>
      </c>
      <c r="L434">
        <v>0</v>
      </c>
      <c r="N434">
        <f>(RAW_GPS__3[[#This Row],[Altitude (meters)]]-E433)</f>
        <v>-0.5</v>
      </c>
      <c r="O434">
        <f>(0.2778*RAW_GPS__3[[#This Row],[Speed (kmph)]])</f>
        <v>24.807539999999999</v>
      </c>
      <c r="P434">
        <f t="shared" si="32"/>
        <v>24.293610000000001</v>
      </c>
      <c r="Q434">
        <f t="shared" si="33"/>
        <v>-2.0578638495757189E-2</v>
      </c>
      <c r="R434">
        <f>(228.1*COS(RAW_GPS__3[[#This Row],[Road Gradient (Radians)]]))</f>
        <v>228.05170376908677</v>
      </c>
      <c r="S434">
        <f t="shared" si="30"/>
        <v>6015.1619233851543</v>
      </c>
      <c r="T434">
        <f t="shared" si="31"/>
        <v>-7761.9419582484225</v>
      </c>
      <c r="U434">
        <f t="shared" si="34"/>
        <v>-47427.54119978402</v>
      </c>
      <c r="V434">
        <f>(RAW_GPS__3[[#This Row],[Power- Rolling Resistance  (Watts)]]+RAW_GPS__3[[#This Row],[Power- Air Drag (Watts)]]+RAW_GPS__3[[#This Row],[Power-Road Gradient (Watts)]]+RAW_GPS__3[[#This Row],[Power- Inertia (Watts)]])</f>
        <v>-48946.269530878199</v>
      </c>
      <c r="X434">
        <f>(IF(RAW_GPS__3[[#This Row],[Total Power (Watts)]]&lt;0,0,RAW_GPS__3[[#This Row],[Total Power (Watts)]]))</f>
        <v>0</v>
      </c>
      <c r="Y434">
        <f>RAW_GPS__3[[#This Row],[Total Power - Without -ve terms (Watts)]]</f>
        <v>0</v>
      </c>
    </row>
    <row r="435" spans="1:25" x14ac:dyDescent="0.3">
      <c r="A435">
        <v>443.05</v>
      </c>
      <c r="B435">
        <v>88.7</v>
      </c>
      <c r="C435">
        <v>40.465836000000003</v>
      </c>
      <c r="D435">
        <v>-3.479206</v>
      </c>
      <c r="E435">
        <v>585.9</v>
      </c>
      <c r="G435">
        <v>5</v>
      </c>
      <c r="H435">
        <v>257.3</v>
      </c>
      <c r="I435">
        <v>0.70299999999999996</v>
      </c>
      <c r="J435">
        <v>0</v>
      </c>
      <c r="K435">
        <v>0</v>
      </c>
      <c r="L435">
        <v>0</v>
      </c>
      <c r="N435">
        <f>(RAW_GPS__3[[#This Row],[Altitude (meters)]]-E434)</f>
        <v>-0.39999999999997726</v>
      </c>
      <c r="O435">
        <f>(0.2778*RAW_GPS__3[[#This Row],[Speed (kmph)]])</f>
        <v>24.64086</v>
      </c>
      <c r="P435">
        <f t="shared" si="32"/>
        <v>24.55752</v>
      </c>
      <c r="Q435">
        <f t="shared" si="33"/>
        <v>-1.6286849453005008E-2</v>
      </c>
      <c r="R435">
        <f>(228.1*COS(RAW_GPS__3[[#This Row],[Road Gradient (Radians)]]))</f>
        <v>228.06974759864667</v>
      </c>
      <c r="S435">
        <f t="shared" si="30"/>
        <v>5894.7284784577087</v>
      </c>
      <c r="T435">
        <f t="shared" si="31"/>
        <v>-6102.0315438522821</v>
      </c>
      <c r="U435">
        <f t="shared" si="34"/>
        <v>-7639.2776933279774</v>
      </c>
      <c r="V435">
        <f>(RAW_GPS__3[[#This Row],[Power- Rolling Resistance  (Watts)]]+RAW_GPS__3[[#This Row],[Power- Air Drag (Watts)]]+RAW_GPS__3[[#This Row],[Power-Road Gradient (Watts)]]+RAW_GPS__3[[#This Row],[Power- Inertia (Watts)]])</f>
        <v>-7618.5110111239046</v>
      </c>
      <c r="X435">
        <f>(IF(RAW_GPS__3[[#This Row],[Total Power (Watts)]]&lt;0,0,RAW_GPS__3[[#This Row],[Total Power (Watts)]]))</f>
        <v>0</v>
      </c>
      <c r="Y435">
        <f>RAW_GPS__3[[#This Row],[Total Power - Without -ve terms (Watts)]]</f>
        <v>0</v>
      </c>
    </row>
    <row r="436" spans="1:25" x14ac:dyDescent="0.3">
      <c r="A436">
        <v>444.07</v>
      </c>
      <c r="B436">
        <v>86.7</v>
      </c>
      <c r="C436">
        <v>40.465794000000002</v>
      </c>
      <c r="D436">
        <v>-3.4794930000000002</v>
      </c>
      <c r="E436">
        <v>585.79999999999995</v>
      </c>
      <c r="G436">
        <v>5</v>
      </c>
      <c r="H436">
        <v>259.10000000000002</v>
      </c>
      <c r="I436">
        <v>2.4609999999999999</v>
      </c>
      <c r="J436">
        <v>0</v>
      </c>
      <c r="K436">
        <v>0</v>
      </c>
      <c r="L436">
        <v>0</v>
      </c>
      <c r="N436">
        <f>(RAW_GPS__3[[#This Row],[Altitude (meters)]]-E435)</f>
        <v>-0.10000000000002274</v>
      </c>
      <c r="O436">
        <f>(0.2778*RAW_GPS__3[[#This Row],[Speed (kmph)]])</f>
        <v>24.085260000000002</v>
      </c>
      <c r="P436">
        <f t="shared" si="32"/>
        <v>23.807460000000003</v>
      </c>
      <c r="Q436">
        <f t="shared" si="33"/>
        <v>-4.2003393853984952E-3</v>
      </c>
      <c r="R436">
        <f>(228.1*COS(RAW_GPS__3[[#This Row],[Road Gradient (Radians)]]))</f>
        <v>228.09798783580723</v>
      </c>
      <c r="S436">
        <f t="shared" si="30"/>
        <v>5504.9101950957138</v>
      </c>
      <c r="T436">
        <f t="shared" si="31"/>
        <v>-1538.279137203677</v>
      </c>
      <c r="U436">
        <f t="shared" si="34"/>
        <v>-24890.093048159928</v>
      </c>
      <c r="V436">
        <f>(RAW_GPS__3[[#This Row],[Power- Rolling Resistance  (Watts)]]+RAW_GPS__3[[#This Row],[Power- Air Drag (Watts)]]+RAW_GPS__3[[#This Row],[Power-Road Gradient (Watts)]]+RAW_GPS__3[[#This Row],[Power- Inertia (Watts)]])</f>
        <v>-20695.364002432085</v>
      </c>
      <c r="X436">
        <f>(IF(RAW_GPS__3[[#This Row],[Total Power (Watts)]]&lt;0,0,RAW_GPS__3[[#This Row],[Total Power (Watts)]]))</f>
        <v>0</v>
      </c>
      <c r="Y436">
        <f>RAW_GPS__3[[#This Row],[Total Power - Without -ve terms (Watts)]]</f>
        <v>0</v>
      </c>
    </row>
    <row r="437" spans="1:25" x14ac:dyDescent="0.3">
      <c r="A437">
        <v>445.05</v>
      </c>
      <c r="B437">
        <v>85.2</v>
      </c>
      <c r="C437">
        <v>40.465747999999998</v>
      </c>
      <c r="D437">
        <v>-3.4797720000000001</v>
      </c>
      <c r="E437">
        <v>586.1</v>
      </c>
      <c r="G437">
        <v>5</v>
      </c>
      <c r="H437">
        <v>261.60000000000002</v>
      </c>
      <c r="I437">
        <v>4.2190000000000003</v>
      </c>
      <c r="J437">
        <v>0</v>
      </c>
      <c r="K437">
        <v>0</v>
      </c>
      <c r="L437">
        <v>0</v>
      </c>
      <c r="N437">
        <f>(RAW_GPS__3[[#This Row],[Altitude (meters)]]-E436)</f>
        <v>0.30000000000006821</v>
      </c>
      <c r="O437">
        <f>(0.2778*RAW_GPS__3[[#This Row],[Speed (kmph)]])</f>
        <v>23.668559999999999</v>
      </c>
      <c r="P437">
        <f t="shared" si="32"/>
        <v>23.460209999999996</v>
      </c>
      <c r="Q437">
        <f t="shared" si="33"/>
        <v>1.2786912363915713E-2</v>
      </c>
      <c r="R437">
        <f>(228.1*COS(RAW_GPS__3[[#This Row],[Road Gradient (Radians)]]))</f>
        <v>228.08135249425644</v>
      </c>
      <c r="S437">
        <f t="shared" si="30"/>
        <v>5224.1029915465679</v>
      </c>
      <c r="T437">
        <f t="shared" si="31"/>
        <v>4601.7857559281183</v>
      </c>
      <c r="U437">
        <f t="shared" si="34"/>
        <v>-18344.6014507201</v>
      </c>
      <c r="V437">
        <f>(RAW_GPS__3[[#This Row],[Power- Rolling Resistance  (Watts)]]+RAW_GPS__3[[#This Row],[Power- Air Drag (Watts)]]+RAW_GPS__3[[#This Row],[Power-Road Gradient (Watts)]]+RAW_GPS__3[[#This Row],[Power- Inertia (Watts)]])</f>
        <v>-8290.6313507511568</v>
      </c>
      <c r="X437">
        <f>(IF(RAW_GPS__3[[#This Row],[Total Power (Watts)]]&lt;0,0,RAW_GPS__3[[#This Row],[Total Power (Watts)]]))</f>
        <v>0</v>
      </c>
      <c r="Y437">
        <f>RAW_GPS__3[[#This Row],[Total Power - Without -ve terms (Watts)]]</f>
        <v>0</v>
      </c>
    </row>
    <row r="438" spans="1:25" x14ac:dyDescent="0.3">
      <c r="A438">
        <v>446.06</v>
      </c>
      <c r="B438">
        <v>82.9</v>
      </c>
      <c r="C438">
        <v>40.465736</v>
      </c>
      <c r="D438">
        <v>-3.4800439999999999</v>
      </c>
      <c r="E438">
        <v>586.9</v>
      </c>
      <c r="G438">
        <v>5</v>
      </c>
      <c r="H438">
        <v>266.5</v>
      </c>
      <c r="I438">
        <v>7.383</v>
      </c>
      <c r="J438">
        <v>0</v>
      </c>
      <c r="K438">
        <v>0</v>
      </c>
      <c r="L438">
        <v>0</v>
      </c>
      <c r="N438">
        <f>(RAW_GPS__3[[#This Row],[Altitude (meters)]]-E437)</f>
        <v>0.79999999999995453</v>
      </c>
      <c r="O438">
        <f>(0.2778*RAW_GPS__3[[#This Row],[Speed (kmph)]])</f>
        <v>23.029620000000001</v>
      </c>
      <c r="P438">
        <f t="shared" si="32"/>
        <v>22.710150000000002</v>
      </c>
      <c r="Q438">
        <f t="shared" si="33"/>
        <v>3.521197953628611E-2</v>
      </c>
      <c r="R438">
        <f>(228.1*COS(RAW_GPS__3[[#This Row],[Road Gradient (Radians)]]))</f>
        <v>227.95860589675544</v>
      </c>
      <c r="S438">
        <f t="shared" si="30"/>
        <v>4812.3425960837149</v>
      </c>
      <c r="T438">
        <f t="shared" si="31"/>
        <v>12327.873486240178</v>
      </c>
      <c r="U438">
        <f t="shared" si="34"/>
        <v>-27369.054449207921</v>
      </c>
      <c r="V438">
        <f>(RAW_GPS__3[[#This Row],[Power- Rolling Resistance  (Watts)]]+RAW_GPS__3[[#This Row],[Power- Air Drag (Watts)]]+RAW_GPS__3[[#This Row],[Power-Road Gradient (Watts)]]+RAW_GPS__3[[#This Row],[Power- Inertia (Watts)]])</f>
        <v>-10000.879760987271</v>
      </c>
      <c r="X438">
        <f>(IF(RAW_GPS__3[[#This Row],[Total Power (Watts)]]&lt;0,0,RAW_GPS__3[[#This Row],[Total Power (Watts)]]))</f>
        <v>0</v>
      </c>
      <c r="Y438">
        <f>RAW_GPS__3[[#This Row],[Total Power - Without -ve terms (Watts)]]</f>
        <v>0</v>
      </c>
    </row>
    <row r="439" spans="1:25" x14ac:dyDescent="0.3">
      <c r="A439">
        <v>447.07</v>
      </c>
      <c r="B439">
        <v>81.400000000000006</v>
      </c>
      <c r="C439">
        <v>40.465733</v>
      </c>
      <c r="D439">
        <v>-3.4803269999999999</v>
      </c>
      <c r="E439">
        <v>586.79999999999995</v>
      </c>
      <c r="G439">
        <v>5</v>
      </c>
      <c r="H439">
        <v>279.3</v>
      </c>
      <c r="I439">
        <v>17.747</v>
      </c>
      <c r="J439">
        <v>0</v>
      </c>
      <c r="K439">
        <v>0</v>
      </c>
      <c r="L439">
        <v>0</v>
      </c>
      <c r="N439">
        <f>(RAW_GPS__3[[#This Row],[Altitude (meters)]]-E438)</f>
        <v>-0.10000000000002274</v>
      </c>
      <c r="O439">
        <f>(0.2778*RAW_GPS__3[[#This Row],[Speed (kmph)]])</f>
        <v>22.612920000000003</v>
      </c>
      <c r="P439">
        <f t="shared" si="32"/>
        <v>22.404570000000003</v>
      </c>
      <c r="Q439">
        <f t="shared" si="33"/>
        <v>-4.463345467050496E-3</v>
      </c>
      <c r="R439">
        <f>(228.1*COS(RAW_GPS__3[[#This Row],[Road Gradient (Radians)]]))</f>
        <v>228.09772796208478</v>
      </c>
      <c r="S439">
        <f t="shared" si="30"/>
        <v>4555.8158446824455</v>
      </c>
      <c r="T439">
        <f t="shared" si="31"/>
        <v>-1534.6749799799095</v>
      </c>
      <c r="U439">
        <f t="shared" si="34"/>
        <v>-17526.41500103995</v>
      </c>
      <c r="V439">
        <f>(RAW_GPS__3[[#This Row],[Power- Rolling Resistance  (Watts)]]+RAW_GPS__3[[#This Row],[Power- Air Drag (Watts)]]+RAW_GPS__3[[#This Row],[Power-Road Gradient (Watts)]]+RAW_GPS__3[[#This Row],[Power- Inertia (Watts)]])</f>
        <v>-14277.17640837533</v>
      </c>
      <c r="X439">
        <f>(IF(RAW_GPS__3[[#This Row],[Total Power (Watts)]]&lt;0,0,RAW_GPS__3[[#This Row],[Total Power (Watts)]]))</f>
        <v>0</v>
      </c>
      <c r="Y439">
        <f>RAW_GPS__3[[#This Row],[Total Power - Without -ve terms (Watts)]]</f>
        <v>0</v>
      </c>
    </row>
    <row r="440" spans="1:25" x14ac:dyDescent="0.3">
      <c r="A440">
        <v>448.05</v>
      </c>
      <c r="B440">
        <v>78.599999999999994</v>
      </c>
      <c r="C440">
        <v>40.465763000000003</v>
      </c>
      <c r="D440">
        <v>-3.480575</v>
      </c>
      <c r="E440">
        <v>586.70000000000005</v>
      </c>
      <c r="G440">
        <v>5</v>
      </c>
      <c r="H440">
        <v>289.39999999999998</v>
      </c>
      <c r="I440">
        <v>22.908000000000001</v>
      </c>
      <c r="J440">
        <v>0</v>
      </c>
      <c r="K440">
        <v>0</v>
      </c>
      <c r="L440">
        <v>0</v>
      </c>
      <c r="N440">
        <f>(RAW_GPS__3[[#This Row],[Altitude (meters)]]-E439)</f>
        <v>-9.9999999999909051E-2</v>
      </c>
      <c r="O440">
        <f>(0.2778*RAW_GPS__3[[#This Row],[Speed (kmph)]])</f>
        <v>21.835079999999998</v>
      </c>
      <c r="P440">
        <f t="shared" si="32"/>
        <v>21.446159999999995</v>
      </c>
      <c r="Q440">
        <f t="shared" si="33"/>
        <v>-4.6628056152547481E-3</v>
      </c>
      <c r="R440">
        <f>(228.1*COS(RAW_GPS__3[[#This Row],[Road Gradient (Radians)]]))</f>
        <v>228.0975203571974</v>
      </c>
      <c r="S440">
        <f t="shared" si="30"/>
        <v>4101.6687522767224</v>
      </c>
      <c r="T440">
        <f t="shared" si="31"/>
        <v>-1548.1079114863801</v>
      </c>
      <c r="U440">
        <f t="shared" si="34"/>
        <v>-31590.609446592189</v>
      </c>
      <c r="V440">
        <f>(RAW_GPS__3[[#This Row],[Power- Rolling Resistance  (Watts)]]+RAW_GPS__3[[#This Row],[Power- Air Drag (Watts)]]+RAW_GPS__3[[#This Row],[Power-Road Gradient (Watts)]]+RAW_GPS__3[[#This Row],[Power- Inertia (Watts)]])</f>
        <v>-28808.951085444649</v>
      </c>
      <c r="X440">
        <f>(IF(RAW_GPS__3[[#This Row],[Total Power (Watts)]]&lt;0,0,RAW_GPS__3[[#This Row],[Total Power (Watts)]]))</f>
        <v>0</v>
      </c>
      <c r="Y440">
        <f>RAW_GPS__3[[#This Row],[Total Power - Without -ve terms (Watts)]]</f>
        <v>0</v>
      </c>
    </row>
    <row r="441" spans="1:25" x14ac:dyDescent="0.3">
      <c r="A441">
        <v>449.08</v>
      </c>
      <c r="B441">
        <v>78.099999999999994</v>
      </c>
      <c r="C441">
        <v>40.465809</v>
      </c>
      <c r="D441">
        <v>-3.4808159999999999</v>
      </c>
      <c r="E441">
        <v>586.79999999999995</v>
      </c>
      <c r="G441">
        <v>5</v>
      </c>
      <c r="H441">
        <v>289.39999999999998</v>
      </c>
      <c r="I441">
        <v>10.082000000000001</v>
      </c>
      <c r="J441">
        <v>0</v>
      </c>
      <c r="K441">
        <v>0</v>
      </c>
      <c r="L441">
        <v>0</v>
      </c>
      <c r="N441">
        <f>(RAW_GPS__3[[#This Row],[Altitude (meters)]]-E440)</f>
        <v>9.9999999999909051E-2</v>
      </c>
      <c r="O441">
        <f>(0.2778*RAW_GPS__3[[#This Row],[Speed (kmph)]])</f>
        <v>21.696179999999998</v>
      </c>
      <c r="P441">
        <f t="shared" si="32"/>
        <v>21.626729999999998</v>
      </c>
      <c r="Q441">
        <f t="shared" si="33"/>
        <v>4.6238745906116603E-3</v>
      </c>
      <c r="R441">
        <f>(228.1*COS(RAW_GPS__3[[#This Row],[Road Gradient (Radians)]]))</f>
        <v>228.09756159068345</v>
      </c>
      <c r="S441">
        <f t="shared" si="30"/>
        <v>4023.8895149007412</v>
      </c>
      <c r="T441">
        <f t="shared" si="31"/>
        <v>1525.4166409614093</v>
      </c>
      <c r="U441">
        <f t="shared" si="34"/>
        <v>-5605.2948877199824</v>
      </c>
      <c r="V441">
        <f>(RAW_GPS__3[[#This Row],[Power- Rolling Resistance  (Watts)]]+RAW_GPS__3[[#This Row],[Power- Air Drag (Watts)]]+RAW_GPS__3[[#This Row],[Power-Road Gradient (Watts)]]+RAW_GPS__3[[#This Row],[Power- Inertia (Watts)]])</f>
        <v>172.10882973285152</v>
      </c>
      <c r="X441">
        <f>(IF(RAW_GPS__3[[#This Row],[Total Power (Watts)]]&lt;0,0,RAW_GPS__3[[#This Row],[Total Power (Watts)]]))</f>
        <v>172.10882973285152</v>
      </c>
      <c r="Y441">
        <f>RAW_GPS__3[[#This Row],[Total Power - Without -ve terms (Watts)]]</f>
        <v>172.10882973285152</v>
      </c>
    </row>
    <row r="442" spans="1:25" x14ac:dyDescent="0.3">
      <c r="A442">
        <v>450.2</v>
      </c>
      <c r="B442">
        <v>78.900000000000006</v>
      </c>
      <c r="C442">
        <v>40.465873999999999</v>
      </c>
      <c r="D442">
        <v>-3.481058</v>
      </c>
      <c r="E442">
        <v>587.1</v>
      </c>
      <c r="G442">
        <v>5</v>
      </c>
      <c r="H442">
        <v>290.3</v>
      </c>
      <c r="I442">
        <v>0.878</v>
      </c>
      <c r="J442">
        <v>0</v>
      </c>
      <c r="K442">
        <v>0</v>
      </c>
      <c r="L442">
        <v>0</v>
      </c>
      <c r="N442">
        <f>(RAW_GPS__3[[#This Row],[Altitude (meters)]]-E441)</f>
        <v>0.30000000000006821</v>
      </c>
      <c r="O442">
        <f>(0.2778*RAW_GPS__3[[#This Row],[Speed (kmph)]])</f>
        <v>21.918420000000001</v>
      </c>
      <c r="P442">
        <f t="shared" si="32"/>
        <v>22.029540000000004</v>
      </c>
      <c r="Q442">
        <f t="shared" si="33"/>
        <v>1.3617236531392053E-2</v>
      </c>
      <c r="R442">
        <f>(228.1*COS(RAW_GPS__3[[#This Row],[Road Gradient (Radians)]]))</f>
        <v>228.07885213442665</v>
      </c>
      <c r="S442">
        <f t="shared" si="30"/>
        <v>4148.8139113695888</v>
      </c>
      <c r="T442">
        <f t="shared" si="31"/>
        <v>4538.2196245709983</v>
      </c>
      <c r="U442">
        <f t="shared" si="34"/>
        <v>9060.3383690881183</v>
      </c>
      <c r="V442">
        <f>(RAW_GPS__3[[#This Row],[Power- Rolling Resistance  (Watts)]]+RAW_GPS__3[[#This Row],[Power- Air Drag (Watts)]]+RAW_GPS__3[[#This Row],[Power-Road Gradient (Watts)]]+RAW_GPS__3[[#This Row],[Power- Inertia (Watts)]])</f>
        <v>17975.450757163133</v>
      </c>
      <c r="X442">
        <f>(IF(RAW_GPS__3[[#This Row],[Total Power (Watts)]]&lt;0,0,RAW_GPS__3[[#This Row],[Total Power (Watts)]]))</f>
        <v>17975.450757163133</v>
      </c>
      <c r="Y442">
        <f>RAW_GPS__3[[#This Row],[Total Power - Without -ve terms (Watts)]]</f>
        <v>17975.450757163133</v>
      </c>
    </row>
    <row r="443" spans="1:25" x14ac:dyDescent="0.3">
      <c r="A443">
        <v>451.08</v>
      </c>
      <c r="B443">
        <v>79.900000000000006</v>
      </c>
      <c r="C443">
        <v>40.465954000000004</v>
      </c>
      <c r="D443">
        <v>-3.481303</v>
      </c>
      <c r="E443">
        <v>587.29999999999995</v>
      </c>
      <c r="G443">
        <v>5</v>
      </c>
      <c r="H443">
        <v>293.3</v>
      </c>
      <c r="I443">
        <v>3.9380000000000002</v>
      </c>
      <c r="J443">
        <v>0</v>
      </c>
      <c r="K443">
        <v>0</v>
      </c>
      <c r="L443">
        <v>0</v>
      </c>
      <c r="N443">
        <f>(RAW_GPS__3[[#This Row],[Altitude (meters)]]-E442)</f>
        <v>0.19999999999993179</v>
      </c>
      <c r="O443">
        <f>(0.2778*RAW_GPS__3[[#This Row],[Speed (kmph)]])</f>
        <v>22.19622</v>
      </c>
      <c r="P443">
        <f t="shared" si="32"/>
        <v>22.33512</v>
      </c>
      <c r="Q443">
        <f t="shared" si="33"/>
        <v>8.9542681978022013E-3</v>
      </c>
      <c r="R443">
        <f>(228.1*COS(RAW_GPS__3[[#This Row],[Road Gradient (Radians)]]))</f>
        <v>228.09085565539169</v>
      </c>
      <c r="S443">
        <f t="shared" si="30"/>
        <v>4308.5712975056522</v>
      </c>
      <c r="T443">
        <f t="shared" si="31"/>
        <v>3022.0665295048584</v>
      </c>
      <c r="U443">
        <f t="shared" si="34"/>
        <v>11468.964443759965</v>
      </c>
      <c r="V443">
        <f>(RAW_GPS__3[[#This Row],[Power- Rolling Resistance  (Watts)]]+RAW_GPS__3[[#This Row],[Power- Air Drag (Watts)]]+RAW_GPS__3[[#This Row],[Power-Road Gradient (Watts)]]+RAW_GPS__3[[#This Row],[Power- Inertia (Watts)]])</f>
        <v>19027.693126425867</v>
      </c>
      <c r="X443">
        <f>(IF(RAW_GPS__3[[#This Row],[Total Power (Watts)]]&lt;0,0,RAW_GPS__3[[#This Row],[Total Power (Watts)]]))</f>
        <v>19027.693126425867</v>
      </c>
      <c r="Y443">
        <f>RAW_GPS__3[[#This Row],[Total Power - Without -ve terms (Watts)]]</f>
        <v>19027.693126425867</v>
      </c>
    </row>
    <row r="444" spans="1:25" x14ac:dyDescent="0.3">
      <c r="A444">
        <v>452.06</v>
      </c>
      <c r="B444">
        <v>81</v>
      </c>
      <c r="C444">
        <v>40.466034000000001</v>
      </c>
      <c r="D444">
        <v>-3.4815469999999999</v>
      </c>
      <c r="E444">
        <v>587.4</v>
      </c>
      <c r="G444">
        <v>5</v>
      </c>
      <c r="H444">
        <v>294</v>
      </c>
      <c r="I444">
        <v>3.7109999999999999</v>
      </c>
      <c r="J444">
        <v>0</v>
      </c>
      <c r="K444">
        <v>0</v>
      </c>
      <c r="L444">
        <v>0</v>
      </c>
      <c r="N444">
        <f>(RAW_GPS__3[[#This Row],[Altitude (meters)]]-E443)</f>
        <v>0.10000000000002274</v>
      </c>
      <c r="O444">
        <f>(0.2778*RAW_GPS__3[[#This Row],[Speed (kmph)]])</f>
        <v>22.501799999999999</v>
      </c>
      <c r="P444">
        <f t="shared" si="32"/>
        <v>22.654589999999999</v>
      </c>
      <c r="Q444">
        <f t="shared" si="33"/>
        <v>4.4140878526953437E-3</v>
      </c>
      <c r="R444">
        <f>(228.1*COS(RAW_GPS__3[[#This Row],[Road Gradient (Radians)]]))</f>
        <v>228.09777783384038</v>
      </c>
      <c r="S444">
        <f t="shared" si="30"/>
        <v>4488.9834336700969</v>
      </c>
      <c r="T444">
        <f t="shared" si="31"/>
        <v>1510.2801976991341</v>
      </c>
      <c r="U444">
        <f t="shared" si="34"/>
        <v>12789.546081839961</v>
      </c>
      <c r="V444">
        <f>(RAW_GPS__3[[#This Row],[Power- Rolling Resistance  (Watts)]]+RAW_GPS__3[[#This Row],[Power- Air Drag (Watts)]]+RAW_GPS__3[[#This Row],[Power-Road Gradient (Watts)]]+RAW_GPS__3[[#This Row],[Power- Inertia (Watts)]])</f>
        <v>19016.907491043032</v>
      </c>
      <c r="X444">
        <f>(IF(RAW_GPS__3[[#This Row],[Total Power (Watts)]]&lt;0,0,RAW_GPS__3[[#This Row],[Total Power (Watts)]]))</f>
        <v>19016.907491043032</v>
      </c>
      <c r="Y444">
        <f>RAW_GPS__3[[#This Row],[Total Power - Without -ve terms (Watts)]]</f>
        <v>19016.907491043032</v>
      </c>
    </row>
    <row r="445" spans="1:25" x14ac:dyDescent="0.3">
      <c r="A445">
        <v>453.05</v>
      </c>
      <c r="B445">
        <v>82</v>
      </c>
      <c r="C445">
        <v>40.466113999999997</v>
      </c>
      <c r="D445">
        <v>-3.4818009999999999</v>
      </c>
      <c r="E445">
        <v>587.5</v>
      </c>
      <c r="G445">
        <v>5</v>
      </c>
      <c r="H445">
        <v>294</v>
      </c>
      <c r="I445">
        <v>0.65100000000000002</v>
      </c>
      <c r="J445">
        <v>0</v>
      </c>
      <c r="K445">
        <v>0</v>
      </c>
      <c r="L445">
        <v>0</v>
      </c>
      <c r="N445">
        <f>(RAW_GPS__3[[#This Row],[Altitude (meters)]]-E444)</f>
        <v>0.10000000000002274</v>
      </c>
      <c r="O445">
        <f>(0.2778*RAW_GPS__3[[#This Row],[Speed (kmph)]])</f>
        <v>22.779599999999999</v>
      </c>
      <c r="P445">
        <f t="shared" si="32"/>
        <v>22.918499999999998</v>
      </c>
      <c r="Q445">
        <f t="shared" si="33"/>
        <v>4.3632596111468679E-3</v>
      </c>
      <c r="R445">
        <f>(228.1*COS(RAW_GPS__3[[#This Row],[Road Gradient (Radians)]]))</f>
        <v>228.09782871561751</v>
      </c>
      <c r="S445">
        <f t="shared" si="30"/>
        <v>4657.3031020486078</v>
      </c>
      <c r="T445">
        <f t="shared" si="31"/>
        <v>1511.3201590581541</v>
      </c>
      <c r="U445">
        <f t="shared" si="34"/>
        <v>11770.401556799963</v>
      </c>
      <c r="V445">
        <f>(RAW_GPS__3[[#This Row],[Power- Rolling Resistance  (Watts)]]+RAW_GPS__3[[#This Row],[Power- Air Drag (Watts)]]+RAW_GPS__3[[#This Row],[Power-Road Gradient (Watts)]]+RAW_GPS__3[[#This Row],[Power- Inertia (Watts)]])</f>
        <v>18167.122646622342</v>
      </c>
      <c r="X445">
        <f>(IF(RAW_GPS__3[[#This Row],[Total Power (Watts)]]&lt;0,0,RAW_GPS__3[[#This Row],[Total Power (Watts)]]))</f>
        <v>18167.122646622342</v>
      </c>
      <c r="Y445">
        <f>RAW_GPS__3[[#This Row],[Total Power - Without -ve terms (Watts)]]</f>
        <v>18167.122646622342</v>
      </c>
    </row>
    <row r="446" spans="1:25" x14ac:dyDescent="0.3">
      <c r="A446">
        <v>454.1</v>
      </c>
      <c r="B446">
        <v>84</v>
      </c>
      <c r="C446">
        <v>40.466206</v>
      </c>
      <c r="D446">
        <v>-3.4820470000000001</v>
      </c>
      <c r="E446">
        <v>588</v>
      </c>
      <c r="G446">
        <v>5</v>
      </c>
      <c r="H446">
        <v>295</v>
      </c>
      <c r="I446">
        <v>0.98</v>
      </c>
      <c r="J446">
        <v>0</v>
      </c>
      <c r="K446">
        <v>0</v>
      </c>
      <c r="L446">
        <v>0</v>
      </c>
      <c r="N446">
        <f>(RAW_GPS__3[[#This Row],[Altitude (meters)]]-E445)</f>
        <v>0.5</v>
      </c>
      <c r="O446">
        <f>(0.2778*RAW_GPS__3[[#This Row],[Speed (kmph)]])</f>
        <v>23.3352</v>
      </c>
      <c r="P446">
        <f t="shared" si="32"/>
        <v>23.613</v>
      </c>
      <c r="Q446">
        <f t="shared" si="33"/>
        <v>2.1171612737468658E-2</v>
      </c>
      <c r="R446">
        <f>(228.1*COS(RAW_GPS__3[[#This Row],[Road Gradient (Radians)]]))</f>
        <v>228.04888045846357</v>
      </c>
      <c r="S446">
        <f t="shared" si="30"/>
        <v>5006.4606175850222</v>
      </c>
      <c r="T446">
        <f t="shared" si="31"/>
        <v>7511.6220737070462</v>
      </c>
      <c r="U446">
        <f t="shared" si="34"/>
        <v>24114.969043200083</v>
      </c>
      <c r="V446">
        <f>(RAW_GPS__3[[#This Row],[Power- Rolling Resistance  (Watts)]]+RAW_GPS__3[[#This Row],[Power- Air Drag (Watts)]]+RAW_GPS__3[[#This Row],[Power-Road Gradient (Watts)]]+RAW_GPS__3[[#This Row],[Power- Inertia (Watts)]])</f>
        <v>36861.100614950614</v>
      </c>
      <c r="X446">
        <f>(IF(RAW_GPS__3[[#This Row],[Total Power (Watts)]]&lt;0,0,RAW_GPS__3[[#This Row],[Total Power (Watts)]]))</f>
        <v>36861.100614950614</v>
      </c>
      <c r="Y446">
        <f>RAW_GPS__3[[#This Row],[Total Power - Without -ve terms (Watts)]]</f>
        <v>36861.100614950614</v>
      </c>
    </row>
    <row r="447" spans="1:25" x14ac:dyDescent="0.3">
      <c r="A447">
        <v>455.07</v>
      </c>
      <c r="B447">
        <v>84.7</v>
      </c>
      <c r="C447">
        <v>40.466293</v>
      </c>
      <c r="D447">
        <v>-3.4822929999999999</v>
      </c>
      <c r="E447">
        <v>588.20000000000005</v>
      </c>
      <c r="G447">
        <v>5</v>
      </c>
      <c r="H447">
        <v>294.60000000000002</v>
      </c>
      <c r="I447">
        <v>0.629</v>
      </c>
      <c r="J447">
        <v>0</v>
      </c>
      <c r="K447">
        <v>0</v>
      </c>
      <c r="L447">
        <v>0</v>
      </c>
      <c r="N447">
        <f>(RAW_GPS__3[[#This Row],[Altitude (meters)]]-E446)</f>
        <v>0.20000000000004547</v>
      </c>
      <c r="O447">
        <f>(0.2778*RAW_GPS__3[[#This Row],[Speed (kmph)]])</f>
        <v>23.52966</v>
      </c>
      <c r="P447">
        <f t="shared" si="32"/>
        <v>23.62689</v>
      </c>
      <c r="Q447">
        <f t="shared" si="33"/>
        <v>8.4647290947440779E-3</v>
      </c>
      <c r="R447">
        <f>(228.1*COS(RAW_GPS__3[[#This Row],[Road Gradient (Radians)]]))</f>
        <v>228.09182817940612</v>
      </c>
      <c r="S447">
        <f t="shared" si="30"/>
        <v>5132.6680429106136</v>
      </c>
      <c r="T447">
        <f t="shared" si="31"/>
        <v>3028.4766842880808</v>
      </c>
      <c r="U447">
        <f t="shared" si="34"/>
        <v>8510.5744914959741</v>
      </c>
      <c r="V447">
        <f>(RAW_GPS__3[[#This Row],[Power- Rolling Resistance  (Watts)]]+RAW_GPS__3[[#This Row],[Power- Air Drag (Watts)]]+RAW_GPS__3[[#This Row],[Power-Road Gradient (Watts)]]+RAW_GPS__3[[#This Row],[Power- Inertia (Watts)]])</f>
        <v>16899.811046874078</v>
      </c>
      <c r="X447">
        <f>(IF(RAW_GPS__3[[#This Row],[Total Power (Watts)]]&lt;0,0,RAW_GPS__3[[#This Row],[Total Power (Watts)]]))</f>
        <v>16899.811046874078</v>
      </c>
      <c r="Y447">
        <f>RAW_GPS__3[[#This Row],[Total Power - Without -ve terms (Watts)]]</f>
        <v>16899.811046874078</v>
      </c>
    </row>
    <row r="448" spans="1:25" x14ac:dyDescent="0.3">
      <c r="A448">
        <v>456.15</v>
      </c>
      <c r="B448">
        <v>85.6</v>
      </c>
      <c r="C448">
        <v>40.466380999999998</v>
      </c>
      <c r="D448">
        <v>-3.4825430000000002</v>
      </c>
      <c r="E448">
        <v>588.70000000000005</v>
      </c>
      <c r="G448">
        <v>5</v>
      </c>
      <c r="H448">
        <v>293.89999999999998</v>
      </c>
      <c r="I448">
        <v>1.0549999999999999</v>
      </c>
      <c r="J448">
        <v>0</v>
      </c>
      <c r="K448">
        <v>0</v>
      </c>
      <c r="L448">
        <v>0</v>
      </c>
      <c r="N448">
        <f>(RAW_GPS__3[[#This Row],[Altitude (meters)]]-E447)</f>
        <v>0.5</v>
      </c>
      <c r="O448">
        <f>(0.2778*RAW_GPS__3[[#This Row],[Speed (kmph)]])</f>
        <v>23.779679999999999</v>
      </c>
      <c r="P448">
        <f t="shared" si="32"/>
        <v>23.904689999999999</v>
      </c>
      <c r="Q448">
        <f t="shared" si="33"/>
        <v>2.0913348099738327E-2</v>
      </c>
      <c r="R448">
        <f>(228.1*COS(RAW_GPS__3[[#This Row],[Road Gradient (Radians)]]))</f>
        <v>228.050119982951</v>
      </c>
      <c r="S448">
        <f t="shared" si="30"/>
        <v>5298.0278884338259</v>
      </c>
      <c r="T448">
        <f t="shared" si="31"/>
        <v>7561.3374387439062</v>
      </c>
      <c r="U448">
        <f t="shared" si="34"/>
        <v>11058.435804095967</v>
      </c>
      <c r="V448">
        <f>(RAW_GPS__3[[#This Row],[Power- Rolling Resistance  (Watts)]]+RAW_GPS__3[[#This Row],[Power- Air Drag (Watts)]]+RAW_GPS__3[[#This Row],[Power-Road Gradient (Watts)]]+RAW_GPS__3[[#This Row],[Power- Inertia (Watts)]])</f>
        <v>24145.851251256652</v>
      </c>
      <c r="X448">
        <f>(IF(RAW_GPS__3[[#This Row],[Total Power (Watts)]]&lt;0,0,RAW_GPS__3[[#This Row],[Total Power (Watts)]]))</f>
        <v>24145.851251256652</v>
      </c>
      <c r="Y448">
        <f>RAW_GPS__3[[#This Row],[Total Power - Without -ve terms (Watts)]]</f>
        <v>24145.851251256652</v>
      </c>
    </row>
    <row r="449" spans="1:25" x14ac:dyDescent="0.3">
      <c r="A449">
        <v>457.07</v>
      </c>
      <c r="B449">
        <v>85.1</v>
      </c>
      <c r="C449">
        <v>40.466476</v>
      </c>
      <c r="D449">
        <v>-3.4827970000000001</v>
      </c>
      <c r="E449">
        <v>589</v>
      </c>
      <c r="G449">
        <v>5</v>
      </c>
      <c r="H449">
        <v>294.60000000000002</v>
      </c>
      <c r="I449">
        <v>0.70299999999999996</v>
      </c>
      <c r="J449">
        <v>0</v>
      </c>
      <c r="K449">
        <v>0</v>
      </c>
      <c r="L449">
        <v>0</v>
      </c>
      <c r="N449">
        <f>(RAW_GPS__3[[#This Row],[Altitude (meters)]]-E448)</f>
        <v>0.29999999999995453</v>
      </c>
      <c r="O449">
        <f>(0.2778*RAW_GPS__3[[#This Row],[Speed (kmph)]])</f>
        <v>23.640779999999999</v>
      </c>
      <c r="P449">
        <f t="shared" si="32"/>
        <v>23.57133</v>
      </c>
      <c r="Q449">
        <f t="shared" si="33"/>
        <v>1.2726638806190913E-2</v>
      </c>
      <c r="R449">
        <f>(228.1*COS(RAW_GPS__3[[#This Row],[Road Gradient (Radians)]]))</f>
        <v>228.08152787473409</v>
      </c>
      <c r="S449">
        <f t="shared" si="30"/>
        <v>5205.7298443136078</v>
      </c>
      <c r="T449">
        <f t="shared" si="31"/>
        <v>4574.7198332917451</v>
      </c>
      <c r="U449">
        <f t="shared" si="34"/>
        <v>-6107.6900761199813</v>
      </c>
      <c r="V449">
        <f>(RAW_GPS__3[[#This Row],[Power- Rolling Resistance  (Watts)]]+RAW_GPS__3[[#This Row],[Power- Air Drag (Watts)]]+RAW_GPS__3[[#This Row],[Power-Road Gradient (Watts)]]+RAW_GPS__3[[#This Row],[Power- Inertia (Watts)]])</f>
        <v>3900.8411293601057</v>
      </c>
      <c r="X449">
        <f>(IF(RAW_GPS__3[[#This Row],[Total Power (Watts)]]&lt;0,0,RAW_GPS__3[[#This Row],[Total Power (Watts)]]))</f>
        <v>3900.8411293601057</v>
      </c>
      <c r="Y449">
        <f>RAW_GPS__3[[#This Row],[Total Power - Without -ve terms (Watts)]]</f>
        <v>3900.8411293601057</v>
      </c>
    </row>
    <row r="450" spans="1:25" x14ac:dyDescent="0.3">
      <c r="A450">
        <v>458.06</v>
      </c>
      <c r="B450">
        <v>83.9</v>
      </c>
      <c r="C450">
        <v>40.466557000000002</v>
      </c>
      <c r="D450">
        <v>-3.4830489999999998</v>
      </c>
      <c r="E450">
        <v>589.20000000000005</v>
      </c>
      <c r="G450">
        <v>5</v>
      </c>
      <c r="H450">
        <v>293.89999999999998</v>
      </c>
      <c r="I450">
        <v>0.70299999999999996</v>
      </c>
      <c r="J450">
        <v>0</v>
      </c>
      <c r="K450">
        <v>0</v>
      </c>
      <c r="L450">
        <v>0</v>
      </c>
      <c r="N450">
        <f>(RAW_GPS__3[[#This Row],[Altitude (meters)]]-E449)</f>
        <v>0.20000000000004547</v>
      </c>
      <c r="O450">
        <f>(0.2778*RAW_GPS__3[[#This Row],[Speed (kmph)]])</f>
        <v>23.30742</v>
      </c>
      <c r="P450">
        <f t="shared" si="32"/>
        <v>23.140740000000001</v>
      </c>
      <c r="Q450">
        <f t="shared" si="33"/>
        <v>8.6425507739304672E-3</v>
      </c>
      <c r="R450">
        <f>(228.1*COS(RAW_GPS__3[[#This Row],[Road Gradient (Radians)]]))</f>
        <v>228.09148123837849</v>
      </c>
      <c r="S450">
        <f t="shared" ref="S450:S513" si="35">(0.394*O450*O450*O450)</f>
        <v>4988.6016786188466</v>
      </c>
      <c r="T450">
        <f t="shared" ref="T450:T513" si="36">(15205.5*O450*SIN(Q450))</f>
        <v>3062.8902890337677</v>
      </c>
      <c r="U450">
        <f t="shared" si="34"/>
        <v>-14451.756448031956</v>
      </c>
      <c r="V450">
        <f>(RAW_GPS__3[[#This Row],[Power- Rolling Resistance  (Watts)]]+RAW_GPS__3[[#This Row],[Power- Air Drag (Watts)]]+RAW_GPS__3[[#This Row],[Power-Road Gradient (Watts)]]+RAW_GPS__3[[#This Row],[Power- Inertia (Watts)]])</f>
        <v>-6172.1729991409629</v>
      </c>
      <c r="X450">
        <f>(IF(RAW_GPS__3[[#This Row],[Total Power (Watts)]]&lt;0,0,RAW_GPS__3[[#This Row],[Total Power (Watts)]]))</f>
        <v>0</v>
      </c>
      <c r="Y450">
        <f>RAW_GPS__3[[#This Row],[Total Power - Without -ve terms (Watts)]]</f>
        <v>0</v>
      </c>
    </row>
    <row r="451" spans="1:25" x14ac:dyDescent="0.3">
      <c r="A451">
        <v>459.12</v>
      </c>
      <c r="B451">
        <v>83.9</v>
      </c>
      <c r="C451">
        <v>40.466639999999998</v>
      </c>
      <c r="D451">
        <v>-3.4832999999999998</v>
      </c>
      <c r="E451">
        <v>589.1</v>
      </c>
      <c r="G451">
        <v>5</v>
      </c>
      <c r="H451">
        <v>293.89999999999998</v>
      </c>
      <c r="I451">
        <v>0.70299999999999996</v>
      </c>
      <c r="J451">
        <v>1</v>
      </c>
      <c r="K451">
        <v>0</v>
      </c>
      <c r="L451">
        <v>0</v>
      </c>
      <c r="N451">
        <f>(RAW_GPS__3[[#This Row],[Altitude (meters)]]-E450)</f>
        <v>-0.10000000000002274</v>
      </c>
      <c r="O451">
        <f>(0.2778*RAW_GPS__3[[#This Row],[Speed (kmph)]])</f>
        <v>23.30742</v>
      </c>
      <c r="P451">
        <f t="shared" si="32"/>
        <v>23.30742</v>
      </c>
      <c r="Q451">
        <f t="shared" si="33"/>
        <v>-4.2904528429036689E-3</v>
      </c>
      <c r="R451">
        <f>(228.1*COS(RAW_GPS__3[[#This Row],[Road Gradient (Radians)]]))</f>
        <v>228.09790057246317</v>
      </c>
      <c r="S451">
        <f t="shared" si="35"/>
        <v>4988.6016786188466</v>
      </c>
      <c r="T451">
        <f t="shared" si="36"/>
        <v>-1520.5360048905643</v>
      </c>
      <c r="U451">
        <f t="shared" si="34"/>
        <v>0</v>
      </c>
      <c r="V451">
        <f>(RAW_GPS__3[[#This Row],[Power- Rolling Resistance  (Watts)]]+RAW_GPS__3[[#This Row],[Power- Air Drag (Watts)]]+RAW_GPS__3[[#This Row],[Power-Road Gradient (Watts)]]+RAW_GPS__3[[#This Row],[Power- Inertia (Watts)]])</f>
        <v>3696.1635743007455</v>
      </c>
      <c r="X451">
        <f>(IF(RAW_GPS__3[[#This Row],[Total Power (Watts)]]&lt;0,0,RAW_GPS__3[[#This Row],[Total Power (Watts)]]))</f>
        <v>3696.1635743007455</v>
      </c>
      <c r="Y451">
        <f>RAW_GPS__3[[#This Row],[Total Power - Without -ve terms (Watts)]]</f>
        <v>3696.1635743007455</v>
      </c>
    </row>
    <row r="452" spans="1:25" x14ac:dyDescent="0.3">
      <c r="A452">
        <v>460.18</v>
      </c>
      <c r="B452">
        <v>80.5</v>
      </c>
      <c r="C452">
        <v>40.466686000000003</v>
      </c>
      <c r="D452">
        <v>-3.483546</v>
      </c>
      <c r="E452">
        <v>589.20000000000005</v>
      </c>
      <c r="G452">
        <v>5</v>
      </c>
      <c r="H452">
        <v>285.8</v>
      </c>
      <c r="I452">
        <v>8.0860000000000003</v>
      </c>
      <c r="J452">
        <v>1</v>
      </c>
      <c r="K452">
        <v>0</v>
      </c>
      <c r="L452">
        <v>0</v>
      </c>
      <c r="N452">
        <f>(RAW_GPS__3[[#This Row],[Altitude (meters)]]-E451)</f>
        <v>0.10000000000002274</v>
      </c>
      <c r="O452">
        <f>(0.2778*RAW_GPS__3[[#This Row],[Speed (kmph)]])</f>
        <v>22.3629</v>
      </c>
      <c r="P452">
        <f t="shared" ref="P452:P515" si="37">(O452+(0.5*(O452-O451)))</f>
        <v>21.890639999999998</v>
      </c>
      <c r="Q452">
        <f t="shared" ref="Q452:Q515" si="38">(ATAN(N452/P452))</f>
        <v>4.5681306898803188E-3</v>
      </c>
      <c r="R452">
        <f>(228.1*COS(RAW_GPS__3[[#This Row],[Road Gradient (Radians)]]))</f>
        <v>228.09762002949586</v>
      </c>
      <c r="S452">
        <f t="shared" si="35"/>
        <v>4406.3661989407528</v>
      </c>
      <c r="T452">
        <f t="shared" si="36"/>
        <v>1553.337536131754</v>
      </c>
      <c r="U452">
        <f t="shared" ref="U452:U515" si="39">(1860*O452*(O452-O451))</f>
        <v>-39287.303732880027</v>
      </c>
      <c r="V452">
        <f>(RAW_GPS__3[[#This Row],[Power- Rolling Resistance  (Watts)]]+RAW_GPS__3[[#This Row],[Power- Air Drag (Watts)]]+RAW_GPS__3[[#This Row],[Power-Road Gradient (Watts)]]+RAW_GPS__3[[#This Row],[Power- Inertia (Watts)]])</f>
        <v>-33099.502377778022</v>
      </c>
      <c r="X452">
        <f>(IF(RAW_GPS__3[[#This Row],[Total Power (Watts)]]&lt;0,0,RAW_GPS__3[[#This Row],[Total Power (Watts)]]))</f>
        <v>0</v>
      </c>
      <c r="Y452">
        <f>RAW_GPS__3[[#This Row],[Total Power - Without -ve terms (Watts)]]</f>
        <v>0</v>
      </c>
    </row>
    <row r="453" spans="1:25" x14ac:dyDescent="0.3">
      <c r="A453">
        <v>461.05</v>
      </c>
      <c r="B453">
        <v>79.3</v>
      </c>
      <c r="C453">
        <v>40.466721</v>
      </c>
      <c r="D453">
        <v>-3.4837980000000002</v>
      </c>
      <c r="E453">
        <v>589.4</v>
      </c>
      <c r="G453">
        <v>5</v>
      </c>
      <c r="H453">
        <v>280.89999999999998</v>
      </c>
      <c r="I453">
        <v>13.007999999999999</v>
      </c>
      <c r="J453">
        <v>0</v>
      </c>
      <c r="K453">
        <v>0</v>
      </c>
      <c r="L453">
        <v>0</v>
      </c>
      <c r="N453">
        <f>(RAW_GPS__3[[#This Row],[Altitude (meters)]]-E452)</f>
        <v>0.19999999999993179</v>
      </c>
      <c r="O453">
        <f>(0.2778*RAW_GPS__3[[#This Row],[Speed (kmph)]])</f>
        <v>22.029539999999997</v>
      </c>
      <c r="P453">
        <f t="shared" si="37"/>
        <v>21.862859999999998</v>
      </c>
      <c r="Q453">
        <f t="shared" si="38"/>
        <v>9.1476788169660393E-3</v>
      </c>
      <c r="R453">
        <f>(228.1*COS(RAW_GPS__3[[#This Row],[Road Gradient (Radians)]]))</f>
        <v>228.0904563593877</v>
      </c>
      <c r="S453">
        <f t="shared" si="35"/>
        <v>4212.2341810681619</v>
      </c>
      <c r="T453">
        <f t="shared" si="36"/>
        <v>3064.1567975190774</v>
      </c>
      <c r="U453">
        <f t="shared" si="39"/>
        <v>-13659.407465184102</v>
      </c>
      <c r="V453">
        <f>(RAW_GPS__3[[#This Row],[Power- Rolling Resistance  (Watts)]]+RAW_GPS__3[[#This Row],[Power- Air Drag (Watts)]]+RAW_GPS__3[[#This Row],[Power-Road Gradient (Watts)]]+RAW_GPS__3[[#This Row],[Power- Inertia (Watts)]])</f>
        <v>-6154.9260302374751</v>
      </c>
      <c r="X453">
        <f>(IF(RAW_GPS__3[[#This Row],[Total Power (Watts)]]&lt;0,0,RAW_GPS__3[[#This Row],[Total Power (Watts)]]))</f>
        <v>0</v>
      </c>
      <c r="Y453">
        <f>RAW_GPS__3[[#This Row],[Total Power - Without -ve terms (Watts)]]</f>
        <v>0</v>
      </c>
    </row>
    <row r="454" spans="1:25" x14ac:dyDescent="0.3">
      <c r="A454">
        <v>462.06</v>
      </c>
      <c r="B454">
        <v>79.8</v>
      </c>
      <c r="C454">
        <v>40.466732</v>
      </c>
      <c r="D454">
        <v>-3.4840550000000001</v>
      </c>
      <c r="E454">
        <v>589.70000000000005</v>
      </c>
      <c r="G454">
        <v>5</v>
      </c>
      <c r="H454">
        <v>274.60000000000002</v>
      </c>
      <c r="I454">
        <v>11.25</v>
      </c>
      <c r="J454">
        <v>0</v>
      </c>
      <c r="K454">
        <v>0</v>
      </c>
      <c r="L454">
        <v>0</v>
      </c>
      <c r="N454">
        <f>(RAW_GPS__3[[#This Row],[Altitude (meters)]]-E453)</f>
        <v>0.30000000000006821</v>
      </c>
      <c r="O454">
        <f>(0.2778*RAW_GPS__3[[#This Row],[Speed (kmph)]])</f>
        <v>22.168439999999997</v>
      </c>
      <c r="P454">
        <f t="shared" si="37"/>
        <v>22.237889999999997</v>
      </c>
      <c r="Q454">
        <f t="shared" si="38"/>
        <v>1.3489670227662001E-2</v>
      </c>
      <c r="R454">
        <f>(228.1*COS(RAW_GPS__3[[#This Row],[Road Gradient (Radians)]]))</f>
        <v>228.07924649902932</v>
      </c>
      <c r="S454">
        <f t="shared" si="35"/>
        <v>4292.414172001957</v>
      </c>
      <c r="T454">
        <f t="shared" si="36"/>
        <v>4546.9900056679944</v>
      </c>
      <c r="U454">
        <f t="shared" si="39"/>
        <v>5727.305147759982</v>
      </c>
      <c r="V454">
        <f>(RAW_GPS__3[[#This Row],[Power- Rolling Resistance  (Watts)]]+RAW_GPS__3[[#This Row],[Power- Air Drag (Watts)]]+RAW_GPS__3[[#This Row],[Power-Road Gradient (Watts)]]+RAW_GPS__3[[#This Row],[Power- Inertia (Watts)]])</f>
        <v>14794.788571928962</v>
      </c>
      <c r="X454">
        <f>(IF(RAW_GPS__3[[#This Row],[Total Power (Watts)]]&lt;0,0,RAW_GPS__3[[#This Row],[Total Power (Watts)]]))</f>
        <v>14794.788571928962</v>
      </c>
      <c r="Y454">
        <f>RAW_GPS__3[[#This Row],[Total Power - Without -ve terms (Watts)]]</f>
        <v>14794.788571928962</v>
      </c>
    </row>
    <row r="455" spans="1:25" x14ac:dyDescent="0.3">
      <c r="A455">
        <v>463.06</v>
      </c>
      <c r="B455">
        <v>80.900000000000006</v>
      </c>
      <c r="C455">
        <v>40.466723999999999</v>
      </c>
      <c r="D455">
        <v>-3.484321</v>
      </c>
      <c r="E455">
        <v>589.9</v>
      </c>
      <c r="G455">
        <v>5</v>
      </c>
      <c r="H455">
        <v>268.60000000000002</v>
      </c>
      <c r="I455">
        <v>12.305</v>
      </c>
      <c r="J455">
        <v>0</v>
      </c>
      <c r="K455">
        <v>0</v>
      </c>
      <c r="L455">
        <v>0</v>
      </c>
      <c r="N455">
        <f>(RAW_GPS__3[[#This Row],[Altitude (meters)]]-E454)</f>
        <v>0.19999999999993179</v>
      </c>
      <c r="O455">
        <f>(0.2778*RAW_GPS__3[[#This Row],[Speed (kmph)]])</f>
        <v>22.474019999999999</v>
      </c>
      <c r="P455">
        <f t="shared" si="37"/>
        <v>22.626809999999999</v>
      </c>
      <c r="Q455">
        <f t="shared" si="38"/>
        <v>8.838841694048135E-3</v>
      </c>
      <c r="R455">
        <f>(228.1*COS(RAW_GPS__3[[#This Row],[Road Gradient (Radians)]]))</f>
        <v>228.0910898877886</v>
      </c>
      <c r="S455">
        <f t="shared" si="35"/>
        <v>4472.3780864128621</v>
      </c>
      <c r="T455">
        <f t="shared" si="36"/>
        <v>3020.4466506598346</v>
      </c>
      <c r="U455">
        <f t="shared" si="39"/>
        <v>12773.75651877611</v>
      </c>
      <c r="V455">
        <f>(RAW_GPS__3[[#This Row],[Power- Rolling Resistance  (Watts)]]+RAW_GPS__3[[#This Row],[Power- Air Drag (Watts)]]+RAW_GPS__3[[#This Row],[Power-Road Gradient (Watts)]]+RAW_GPS__3[[#This Row],[Power- Inertia (Watts)]])</f>
        <v>20494.672345736595</v>
      </c>
      <c r="X455">
        <f>(IF(RAW_GPS__3[[#This Row],[Total Power (Watts)]]&lt;0,0,RAW_GPS__3[[#This Row],[Total Power (Watts)]]))</f>
        <v>20494.672345736595</v>
      </c>
      <c r="Y455">
        <f>RAW_GPS__3[[#This Row],[Total Power - Without -ve terms (Watts)]]</f>
        <v>20494.672345736595</v>
      </c>
    </row>
    <row r="456" spans="1:25" x14ac:dyDescent="0.3">
      <c r="A456">
        <v>464.08</v>
      </c>
      <c r="B456">
        <v>82.4</v>
      </c>
      <c r="C456">
        <v>40.466698000000001</v>
      </c>
      <c r="D456">
        <v>-3.4845969999999999</v>
      </c>
      <c r="E456">
        <v>590</v>
      </c>
      <c r="G456">
        <v>5</v>
      </c>
      <c r="H456">
        <v>263.7</v>
      </c>
      <c r="I456">
        <v>10.898</v>
      </c>
      <c r="J456">
        <v>1</v>
      </c>
      <c r="K456">
        <v>0</v>
      </c>
      <c r="L456">
        <v>0</v>
      </c>
      <c r="N456">
        <f>(RAW_GPS__3[[#This Row],[Altitude (meters)]]-E455)</f>
        <v>0.10000000000002274</v>
      </c>
      <c r="O456">
        <f>(0.2778*RAW_GPS__3[[#This Row],[Speed (kmph)]])</f>
        <v>22.890720000000002</v>
      </c>
      <c r="P456">
        <f t="shared" si="37"/>
        <v>23.099070000000005</v>
      </c>
      <c r="Q456">
        <f t="shared" si="38"/>
        <v>4.3291515754009463E-3</v>
      </c>
      <c r="R456">
        <f>(228.1*COS(RAW_GPS__3[[#This Row],[Road Gradient (Radians)]]))</f>
        <v>228.09786252917726</v>
      </c>
      <c r="S456">
        <f t="shared" si="35"/>
        <v>4725.7917644071522</v>
      </c>
      <c r="T456">
        <f t="shared" si="36"/>
        <v>1506.8207565380731</v>
      </c>
      <c r="U456">
        <f t="shared" si="39"/>
        <v>17741.727224640101</v>
      </c>
      <c r="V456">
        <f>(RAW_GPS__3[[#This Row],[Power- Rolling Resistance  (Watts)]]+RAW_GPS__3[[#This Row],[Power- Air Drag (Watts)]]+RAW_GPS__3[[#This Row],[Power-Road Gradient (Watts)]]+RAW_GPS__3[[#This Row],[Power- Inertia (Watts)]])</f>
        <v>24202.437608114502</v>
      </c>
      <c r="X456">
        <f>(IF(RAW_GPS__3[[#This Row],[Total Power (Watts)]]&lt;0,0,RAW_GPS__3[[#This Row],[Total Power (Watts)]]))</f>
        <v>24202.437608114502</v>
      </c>
      <c r="Y456">
        <f>RAW_GPS__3[[#This Row],[Total Power - Without -ve terms (Watts)]]</f>
        <v>24202.437608114502</v>
      </c>
    </row>
    <row r="457" spans="1:25" x14ac:dyDescent="0.3">
      <c r="A457">
        <v>465.06</v>
      </c>
      <c r="B457">
        <v>82</v>
      </c>
      <c r="C457">
        <v>40.466652000000003</v>
      </c>
      <c r="D457">
        <v>-3.4848539999999999</v>
      </c>
      <c r="E457">
        <v>590.20000000000005</v>
      </c>
      <c r="G457">
        <v>5</v>
      </c>
      <c r="H457">
        <v>257.7</v>
      </c>
      <c r="I457">
        <v>10.898</v>
      </c>
      <c r="J457">
        <v>1</v>
      </c>
      <c r="K457">
        <v>0</v>
      </c>
      <c r="L457">
        <v>0</v>
      </c>
      <c r="N457">
        <f>(RAW_GPS__3[[#This Row],[Altitude (meters)]]-E456)</f>
        <v>0.20000000000004547</v>
      </c>
      <c r="O457">
        <f>(0.2778*RAW_GPS__3[[#This Row],[Speed (kmph)]])</f>
        <v>22.779599999999999</v>
      </c>
      <c r="P457">
        <f t="shared" si="37"/>
        <v>22.724039999999995</v>
      </c>
      <c r="Q457">
        <f t="shared" si="38"/>
        <v>8.8010246463389175E-3</v>
      </c>
      <c r="R457">
        <f>(228.1*COS(RAW_GPS__3[[#This Row],[Road Gradient (Radians)]]))</f>
        <v>228.09116596815059</v>
      </c>
      <c r="S457">
        <f t="shared" si="35"/>
        <v>4657.3031020486078</v>
      </c>
      <c r="T457">
        <f t="shared" si="36"/>
        <v>3048.417386302915</v>
      </c>
      <c r="U457">
        <f t="shared" si="39"/>
        <v>-4708.1606227201355</v>
      </c>
      <c r="V457">
        <f>(RAW_GPS__3[[#This Row],[Power- Rolling Resistance  (Watts)]]+RAW_GPS__3[[#This Row],[Power- Air Drag (Watts)]]+RAW_GPS__3[[#This Row],[Power-Road Gradient (Watts)]]+RAW_GPS__3[[#This Row],[Power- Inertia (Watts)]])</f>
        <v>3225.6510315995383</v>
      </c>
      <c r="X457">
        <f>(IF(RAW_GPS__3[[#This Row],[Total Power (Watts)]]&lt;0,0,RAW_GPS__3[[#This Row],[Total Power (Watts)]]))</f>
        <v>3225.6510315995383</v>
      </c>
      <c r="Y457">
        <f>RAW_GPS__3[[#This Row],[Total Power - Without -ve terms (Watts)]]</f>
        <v>3225.6510315995383</v>
      </c>
    </row>
    <row r="458" spans="1:25" x14ac:dyDescent="0.3">
      <c r="A458">
        <v>466.08</v>
      </c>
      <c r="B458">
        <v>81.900000000000006</v>
      </c>
      <c r="C458">
        <v>40.466579000000003</v>
      </c>
      <c r="D458">
        <v>-3.4851009999999998</v>
      </c>
      <c r="E458">
        <v>590.29999999999995</v>
      </c>
      <c r="G458">
        <v>5</v>
      </c>
      <c r="H458">
        <v>250.7</v>
      </c>
      <c r="I458">
        <v>13.007999999999999</v>
      </c>
      <c r="J458">
        <v>1</v>
      </c>
      <c r="K458">
        <v>0</v>
      </c>
      <c r="L458">
        <v>0</v>
      </c>
      <c r="N458">
        <f>(RAW_GPS__3[[#This Row],[Altitude (meters)]]-E457)</f>
        <v>9.9999999999909051E-2</v>
      </c>
      <c r="O458">
        <f>(0.2778*RAW_GPS__3[[#This Row],[Speed (kmph)]])</f>
        <v>22.751820000000002</v>
      </c>
      <c r="P458">
        <f t="shared" si="37"/>
        <v>22.737930000000006</v>
      </c>
      <c r="Q458">
        <f t="shared" si="38"/>
        <v>4.3979093646102224E-3</v>
      </c>
      <c r="R458">
        <f>(228.1*COS(RAW_GPS__3[[#This Row],[Road Gradient (Radians)]]))</f>
        <v>228.0977940933023</v>
      </c>
      <c r="S458">
        <f t="shared" si="35"/>
        <v>4640.2849589769685</v>
      </c>
      <c r="T458">
        <f t="shared" si="36"/>
        <v>1521.4641498745771</v>
      </c>
      <c r="U458">
        <f t="shared" si="39"/>
        <v>-1175.6047408558461</v>
      </c>
      <c r="V458">
        <f>(RAW_GPS__3[[#This Row],[Power- Rolling Resistance  (Watts)]]+RAW_GPS__3[[#This Row],[Power- Air Drag (Watts)]]+RAW_GPS__3[[#This Row],[Power-Road Gradient (Watts)]]+RAW_GPS__3[[#This Row],[Power- Inertia (Watts)]])</f>
        <v>5214.2421620890018</v>
      </c>
      <c r="X458">
        <f>(IF(RAW_GPS__3[[#This Row],[Total Power (Watts)]]&lt;0,0,RAW_GPS__3[[#This Row],[Total Power (Watts)]]))</f>
        <v>5214.2421620890018</v>
      </c>
      <c r="Y458">
        <f>RAW_GPS__3[[#This Row],[Total Power - Without -ve terms (Watts)]]</f>
        <v>5214.2421620890018</v>
      </c>
    </row>
    <row r="459" spans="1:25" x14ac:dyDescent="0.3">
      <c r="A459">
        <v>467.12</v>
      </c>
      <c r="B459">
        <v>79.8</v>
      </c>
      <c r="C459">
        <v>40.466484000000001</v>
      </c>
      <c r="D459">
        <v>-3.4853299999999998</v>
      </c>
      <c r="E459">
        <v>590.20000000000005</v>
      </c>
      <c r="G459">
        <v>5</v>
      </c>
      <c r="H459">
        <v>242.2</v>
      </c>
      <c r="I459">
        <v>15.468999999999999</v>
      </c>
      <c r="J459">
        <v>0</v>
      </c>
      <c r="K459">
        <v>0</v>
      </c>
      <c r="L459">
        <v>0</v>
      </c>
      <c r="N459">
        <f>(RAW_GPS__3[[#This Row],[Altitude (meters)]]-E458)</f>
        <v>-9.9999999999909051E-2</v>
      </c>
      <c r="O459">
        <f>(0.2778*RAW_GPS__3[[#This Row],[Speed (kmph)]])</f>
        <v>22.168439999999997</v>
      </c>
      <c r="P459">
        <f t="shared" si="37"/>
        <v>21.876749999999994</v>
      </c>
      <c r="Q459">
        <f t="shared" si="38"/>
        <v>-4.5710310499248565E-3</v>
      </c>
      <c r="R459">
        <f>(228.1*COS(RAW_GPS__3[[#This Row],[Road Gradient (Radians)]]))</f>
        <v>228.09761700639905</v>
      </c>
      <c r="S459">
        <f t="shared" si="35"/>
        <v>4292.414172001957</v>
      </c>
      <c r="T459">
        <f t="shared" si="36"/>
        <v>-1540.8079027880237</v>
      </c>
      <c r="U459">
        <f t="shared" si="39"/>
        <v>-24054.681620592215</v>
      </c>
      <c r="V459">
        <f>(RAW_GPS__3[[#This Row],[Power- Rolling Resistance  (Watts)]]+RAW_GPS__3[[#This Row],[Power- Air Drag (Watts)]]+RAW_GPS__3[[#This Row],[Power-Road Gradient (Watts)]]+RAW_GPS__3[[#This Row],[Power- Inertia (Watts)]])</f>
        <v>-21074.977734371882</v>
      </c>
      <c r="X459">
        <f>(IF(RAW_GPS__3[[#This Row],[Total Power (Watts)]]&lt;0,0,RAW_GPS__3[[#This Row],[Total Power (Watts)]]))</f>
        <v>0</v>
      </c>
      <c r="Y459">
        <f>RAW_GPS__3[[#This Row],[Total Power - Without -ve terms (Watts)]]</f>
        <v>0</v>
      </c>
    </row>
    <row r="460" spans="1:25" x14ac:dyDescent="0.3">
      <c r="A460">
        <v>468.06</v>
      </c>
      <c r="B460">
        <v>77</v>
      </c>
      <c r="C460">
        <v>40.466369999999998</v>
      </c>
      <c r="D460">
        <v>-3.4855299999999998</v>
      </c>
      <c r="E460">
        <v>589.9</v>
      </c>
      <c r="G460">
        <v>5</v>
      </c>
      <c r="H460">
        <v>232.7</v>
      </c>
      <c r="I460">
        <v>17.93</v>
      </c>
      <c r="J460">
        <v>0</v>
      </c>
      <c r="K460">
        <v>0</v>
      </c>
      <c r="L460">
        <v>0</v>
      </c>
      <c r="N460">
        <f>(RAW_GPS__3[[#This Row],[Altitude (meters)]]-E459)</f>
        <v>-0.30000000000006821</v>
      </c>
      <c r="O460">
        <f>(0.2778*RAW_GPS__3[[#This Row],[Speed (kmph)]])</f>
        <v>21.390599999999999</v>
      </c>
      <c r="P460">
        <f t="shared" si="37"/>
        <v>21.00168</v>
      </c>
      <c r="Q460">
        <f t="shared" si="38"/>
        <v>-1.4283600054829539E-2</v>
      </c>
      <c r="R460">
        <f>(228.1*COS(RAW_GPS__3[[#This Row],[Road Gradient (Radians)]]))</f>
        <v>228.07673177426349</v>
      </c>
      <c r="S460">
        <f t="shared" si="35"/>
        <v>3856.2494687532776</v>
      </c>
      <c r="T460">
        <f t="shared" si="36"/>
        <v>-4645.6510539892197</v>
      </c>
      <c r="U460">
        <f t="shared" si="39"/>
        <v>-30947.543605439903</v>
      </c>
      <c r="V460">
        <f>(RAW_GPS__3[[#This Row],[Power- Rolling Resistance  (Watts)]]+RAW_GPS__3[[#This Row],[Power- Air Drag (Watts)]]+RAW_GPS__3[[#This Row],[Power-Road Gradient (Watts)]]+RAW_GPS__3[[#This Row],[Power- Inertia (Watts)]])</f>
        <v>-31508.868458901583</v>
      </c>
      <c r="X460">
        <f>(IF(RAW_GPS__3[[#This Row],[Total Power (Watts)]]&lt;0,0,RAW_GPS__3[[#This Row],[Total Power (Watts)]]))</f>
        <v>0</v>
      </c>
      <c r="Y460">
        <f>RAW_GPS__3[[#This Row],[Total Power - Without -ve terms (Watts)]]</f>
        <v>0</v>
      </c>
    </row>
    <row r="461" spans="1:25" x14ac:dyDescent="0.3">
      <c r="A461">
        <v>469.07</v>
      </c>
      <c r="B461">
        <v>76</v>
      </c>
      <c r="C461">
        <v>40.466248</v>
      </c>
      <c r="D461">
        <v>-3.4857209999999998</v>
      </c>
      <c r="E461">
        <v>589.79999999999995</v>
      </c>
      <c r="G461">
        <v>5</v>
      </c>
      <c r="H461">
        <v>229.9</v>
      </c>
      <c r="I461">
        <v>12.305</v>
      </c>
      <c r="J461">
        <v>0</v>
      </c>
      <c r="K461">
        <v>0</v>
      </c>
      <c r="L461">
        <v>0</v>
      </c>
      <c r="N461">
        <f>(RAW_GPS__3[[#This Row],[Altitude (meters)]]-E460)</f>
        <v>-0.10000000000002274</v>
      </c>
      <c r="O461">
        <f>(0.2778*RAW_GPS__3[[#This Row],[Speed (kmph)]])</f>
        <v>21.1128</v>
      </c>
      <c r="P461">
        <f t="shared" si="37"/>
        <v>20.9739</v>
      </c>
      <c r="Q461">
        <f t="shared" si="38"/>
        <v>-4.7677943668132114E-3</v>
      </c>
      <c r="R461">
        <f>(228.1*COS(RAW_GPS__3[[#This Row],[Road Gradient (Radians)]]))</f>
        <v>228.09740743592184</v>
      </c>
      <c r="S461">
        <f t="shared" si="35"/>
        <v>3707.9487502446464</v>
      </c>
      <c r="T461">
        <f t="shared" si="36"/>
        <v>-1530.6024706623102</v>
      </c>
      <c r="U461">
        <f t="shared" si="39"/>
        <v>-10909.152662399967</v>
      </c>
      <c r="V461">
        <f>(RAW_GPS__3[[#This Row],[Power- Rolling Resistance  (Watts)]]+RAW_GPS__3[[#This Row],[Power- Air Drag (Watts)]]+RAW_GPS__3[[#This Row],[Power-Road Gradient (Watts)]]+RAW_GPS__3[[#This Row],[Power- Inertia (Watts)]])</f>
        <v>-8503.708975381709</v>
      </c>
      <c r="X461">
        <f>(IF(RAW_GPS__3[[#This Row],[Total Power (Watts)]]&lt;0,0,RAW_GPS__3[[#This Row],[Total Power (Watts)]]))</f>
        <v>0</v>
      </c>
      <c r="Y461">
        <f>RAW_GPS__3[[#This Row],[Total Power - Without -ve terms (Watts)]]</f>
        <v>0</v>
      </c>
    </row>
    <row r="462" spans="1:25" x14ac:dyDescent="0.3">
      <c r="A462">
        <v>470.06</v>
      </c>
      <c r="B462">
        <v>75</v>
      </c>
      <c r="C462">
        <v>40.466121999999999</v>
      </c>
      <c r="D462">
        <v>-3.4859100000000001</v>
      </c>
      <c r="E462">
        <v>589.79999999999995</v>
      </c>
      <c r="G462">
        <v>5</v>
      </c>
      <c r="H462">
        <v>229.9</v>
      </c>
      <c r="I462">
        <v>2.8119999999999998</v>
      </c>
      <c r="J462">
        <v>0</v>
      </c>
      <c r="K462">
        <v>0</v>
      </c>
      <c r="L462">
        <v>0</v>
      </c>
      <c r="N462">
        <f>(RAW_GPS__3[[#This Row],[Altitude (meters)]]-E461)</f>
        <v>0</v>
      </c>
      <c r="O462">
        <f>(0.2778*RAW_GPS__3[[#This Row],[Speed (kmph)]])</f>
        <v>20.835000000000001</v>
      </c>
      <c r="P462">
        <f t="shared" si="37"/>
        <v>20.696100000000001</v>
      </c>
      <c r="Q462">
        <f t="shared" si="38"/>
        <v>0</v>
      </c>
      <c r="R462">
        <f>(228.1*COS(RAW_GPS__3[[#This Row],[Road Gradient (Radians)]]))</f>
        <v>228.1</v>
      </c>
      <c r="S462">
        <f t="shared" si="35"/>
        <v>3563.4997790527505</v>
      </c>
      <c r="T462">
        <f t="shared" si="36"/>
        <v>0</v>
      </c>
      <c r="U462">
        <f t="shared" si="39"/>
        <v>-10765.611179999967</v>
      </c>
      <c r="V462">
        <f>(RAW_GPS__3[[#This Row],[Power- Rolling Resistance  (Watts)]]+RAW_GPS__3[[#This Row],[Power- Air Drag (Watts)]]+RAW_GPS__3[[#This Row],[Power-Road Gradient (Watts)]]+RAW_GPS__3[[#This Row],[Power- Inertia (Watts)]])</f>
        <v>-6974.0114009472163</v>
      </c>
      <c r="X462">
        <f>(IF(RAW_GPS__3[[#This Row],[Total Power (Watts)]]&lt;0,0,RAW_GPS__3[[#This Row],[Total Power (Watts)]]))</f>
        <v>0</v>
      </c>
      <c r="Y462">
        <f>RAW_GPS__3[[#This Row],[Total Power - Without -ve terms (Watts)]]</f>
        <v>0</v>
      </c>
    </row>
    <row r="463" spans="1:25" x14ac:dyDescent="0.3">
      <c r="A463">
        <v>471.08</v>
      </c>
      <c r="B463">
        <v>74.599999999999994</v>
      </c>
      <c r="C463">
        <v>40.466003000000001</v>
      </c>
      <c r="D463">
        <v>-3.4860989999999998</v>
      </c>
      <c r="E463">
        <v>590</v>
      </c>
      <c r="G463">
        <v>5</v>
      </c>
      <c r="H463">
        <v>230.3</v>
      </c>
      <c r="I463">
        <v>0.35199999999999998</v>
      </c>
      <c r="J463">
        <v>0</v>
      </c>
      <c r="K463">
        <v>0</v>
      </c>
      <c r="L463">
        <v>0</v>
      </c>
      <c r="N463">
        <f>(RAW_GPS__3[[#This Row],[Altitude (meters)]]-E462)</f>
        <v>0.20000000000004547</v>
      </c>
      <c r="O463">
        <f>(0.2778*RAW_GPS__3[[#This Row],[Speed (kmph)]])</f>
        <v>20.723879999999998</v>
      </c>
      <c r="P463">
        <f t="shared" si="37"/>
        <v>20.668319999999994</v>
      </c>
      <c r="Q463">
        <f t="shared" si="38"/>
        <v>9.6763432080218745E-3</v>
      </c>
      <c r="R463">
        <f>(228.1*COS(RAW_GPS__3[[#This Row],[Road Gradient (Radians)]]))</f>
        <v>228.08932139730248</v>
      </c>
      <c r="S463">
        <f t="shared" si="35"/>
        <v>3506.7873273062692</v>
      </c>
      <c r="T463">
        <f t="shared" si="36"/>
        <v>3049.1322468387457</v>
      </c>
      <c r="U463">
        <f t="shared" si="39"/>
        <v>-4283.2778348161237</v>
      </c>
      <c r="V463">
        <f>(RAW_GPS__3[[#This Row],[Power- Rolling Resistance  (Watts)]]+RAW_GPS__3[[#This Row],[Power- Air Drag (Watts)]]+RAW_GPS__3[[#This Row],[Power-Road Gradient (Watts)]]+RAW_GPS__3[[#This Row],[Power- Inertia (Watts)]])</f>
        <v>2500.7310607261943</v>
      </c>
      <c r="X463">
        <f>(IF(RAW_GPS__3[[#This Row],[Total Power (Watts)]]&lt;0,0,RAW_GPS__3[[#This Row],[Total Power (Watts)]]))</f>
        <v>2500.7310607261943</v>
      </c>
      <c r="Y463">
        <f>RAW_GPS__3[[#This Row],[Total Power - Without -ve terms (Watts)]]</f>
        <v>2500.7310607261943</v>
      </c>
    </row>
    <row r="464" spans="1:25" x14ac:dyDescent="0.3">
      <c r="A464">
        <v>472.07</v>
      </c>
      <c r="B464">
        <v>74.400000000000006</v>
      </c>
      <c r="C464">
        <v>40.465893000000001</v>
      </c>
      <c r="D464">
        <v>-3.4862829999999998</v>
      </c>
      <c r="E464">
        <v>590.1</v>
      </c>
      <c r="G464">
        <v>5</v>
      </c>
      <c r="H464">
        <v>230.6</v>
      </c>
      <c r="I464">
        <v>0.70299999999999996</v>
      </c>
      <c r="J464">
        <v>0</v>
      </c>
      <c r="K464">
        <v>0</v>
      </c>
      <c r="L464">
        <v>0</v>
      </c>
      <c r="N464">
        <f>(RAW_GPS__3[[#This Row],[Altitude (meters)]]-E463)</f>
        <v>0.10000000000002274</v>
      </c>
      <c r="O464">
        <f>(0.2778*RAW_GPS__3[[#This Row],[Speed (kmph)]])</f>
        <v>20.668320000000001</v>
      </c>
      <c r="P464">
        <f t="shared" si="37"/>
        <v>20.640540000000001</v>
      </c>
      <c r="Q464">
        <f t="shared" si="38"/>
        <v>4.8447965797891804E-3</v>
      </c>
      <c r="R464">
        <f>(228.1*COS(RAW_GPS__3[[#This Row],[Road Gradient (Radians)]]))</f>
        <v>228.09732301748895</v>
      </c>
      <c r="S464">
        <f t="shared" si="35"/>
        <v>3478.6581518011758</v>
      </c>
      <c r="T464">
        <f t="shared" si="36"/>
        <v>1522.5786314746806</v>
      </c>
      <c r="U464">
        <f t="shared" si="39"/>
        <v>-2135.8972581118569</v>
      </c>
      <c r="V464">
        <f>(RAW_GPS__3[[#This Row],[Power- Rolling Resistance  (Watts)]]+RAW_GPS__3[[#This Row],[Power- Air Drag (Watts)]]+RAW_GPS__3[[#This Row],[Power-Road Gradient (Watts)]]+RAW_GPS__3[[#This Row],[Power- Inertia (Watts)]])</f>
        <v>3093.4368481814881</v>
      </c>
      <c r="X464">
        <f>(IF(RAW_GPS__3[[#This Row],[Total Power (Watts)]]&lt;0,0,RAW_GPS__3[[#This Row],[Total Power (Watts)]]))</f>
        <v>3093.4368481814881</v>
      </c>
      <c r="Y464">
        <f>RAW_GPS__3[[#This Row],[Total Power - Without -ve terms (Watts)]]</f>
        <v>3093.4368481814881</v>
      </c>
    </row>
    <row r="465" spans="1:25" x14ac:dyDescent="0.3">
      <c r="A465">
        <v>473.06</v>
      </c>
      <c r="B465">
        <v>75.400000000000006</v>
      </c>
      <c r="C465">
        <v>40.465770999999997</v>
      </c>
      <c r="D465">
        <v>-3.4864709999999999</v>
      </c>
      <c r="E465">
        <v>590.4</v>
      </c>
      <c r="G465">
        <v>5</v>
      </c>
      <c r="H465">
        <v>230.3</v>
      </c>
      <c r="I465">
        <v>0.35199999999999998</v>
      </c>
      <c r="J465">
        <v>0</v>
      </c>
      <c r="K465">
        <v>0</v>
      </c>
      <c r="L465">
        <v>0</v>
      </c>
      <c r="N465">
        <f>(RAW_GPS__3[[#This Row],[Altitude (meters)]]-E464)</f>
        <v>0.29999999999995453</v>
      </c>
      <c r="O465">
        <f>(0.2778*RAW_GPS__3[[#This Row],[Speed (kmph)]])</f>
        <v>20.946120000000001</v>
      </c>
      <c r="P465">
        <f t="shared" si="37"/>
        <v>21.08502</v>
      </c>
      <c r="Q465">
        <f t="shared" si="38"/>
        <v>1.4227150770779769E-2</v>
      </c>
      <c r="R465">
        <f>(228.1*COS(RAW_GPS__3[[#This Row],[Road Gradient (Radians)]]))</f>
        <v>228.07691532142508</v>
      </c>
      <c r="S465">
        <f t="shared" si="35"/>
        <v>3620.8204014281882</v>
      </c>
      <c r="T465">
        <f t="shared" si="36"/>
        <v>4531.1409878186541</v>
      </c>
      <c r="U465">
        <f t="shared" si="39"/>
        <v>10823.027772959967</v>
      </c>
      <c r="V465">
        <f>(RAW_GPS__3[[#This Row],[Power- Rolling Resistance  (Watts)]]+RAW_GPS__3[[#This Row],[Power- Air Drag (Watts)]]+RAW_GPS__3[[#This Row],[Power-Road Gradient (Watts)]]+RAW_GPS__3[[#This Row],[Power- Inertia (Watts)]])</f>
        <v>19203.066077528238</v>
      </c>
      <c r="X465">
        <f>(IF(RAW_GPS__3[[#This Row],[Total Power (Watts)]]&lt;0,0,RAW_GPS__3[[#This Row],[Total Power (Watts)]]))</f>
        <v>19203.066077528238</v>
      </c>
      <c r="Y465">
        <f>RAW_GPS__3[[#This Row],[Total Power - Without -ve terms (Watts)]]</f>
        <v>19203.066077528238</v>
      </c>
    </row>
    <row r="466" spans="1:25" x14ac:dyDescent="0.3">
      <c r="A466">
        <v>474.07</v>
      </c>
      <c r="B466">
        <v>77.599999999999994</v>
      </c>
      <c r="C466">
        <v>40.465648999999999</v>
      </c>
      <c r="D466">
        <v>-3.4866640000000002</v>
      </c>
      <c r="E466">
        <v>590.20000000000005</v>
      </c>
      <c r="G466">
        <v>5</v>
      </c>
      <c r="H466">
        <v>229.6</v>
      </c>
      <c r="I466">
        <v>1.0549999999999999</v>
      </c>
      <c r="J466">
        <v>0</v>
      </c>
      <c r="K466">
        <v>0</v>
      </c>
      <c r="L466">
        <v>0</v>
      </c>
      <c r="N466">
        <f>(RAW_GPS__3[[#This Row],[Altitude (meters)]]-E465)</f>
        <v>-0.19999999999993179</v>
      </c>
      <c r="O466">
        <f>(0.2778*RAW_GPS__3[[#This Row],[Speed (kmph)]])</f>
        <v>21.557279999999999</v>
      </c>
      <c r="P466">
        <f t="shared" si="37"/>
        <v>21.862859999999998</v>
      </c>
      <c r="Q466">
        <f t="shared" si="38"/>
        <v>-9.1476788169660393E-3</v>
      </c>
      <c r="R466">
        <f>(228.1*COS(RAW_GPS__3[[#This Row],[Road Gradient (Radians)]]))</f>
        <v>228.0904563593877</v>
      </c>
      <c r="S466">
        <f t="shared" si="35"/>
        <v>3947.0998218189602</v>
      </c>
      <c r="T466">
        <f t="shared" si="36"/>
        <v>-2998.4686946718844</v>
      </c>
      <c r="U466">
        <f t="shared" si="39"/>
        <v>24505.401875327923</v>
      </c>
      <c r="V466">
        <f>(RAW_GPS__3[[#This Row],[Power- Rolling Resistance  (Watts)]]+RAW_GPS__3[[#This Row],[Power- Air Drag (Watts)]]+RAW_GPS__3[[#This Row],[Power-Road Gradient (Watts)]]+RAW_GPS__3[[#This Row],[Power- Inertia (Watts)]])</f>
        <v>25682.123458834387</v>
      </c>
      <c r="X466">
        <f>(IF(RAW_GPS__3[[#This Row],[Total Power (Watts)]]&lt;0,0,RAW_GPS__3[[#This Row],[Total Power (Watts)]]))</f>
        <v>25682.123458834387</v>
      </c>
      <c r="Y466">
        <f>RAW_GPS__3[[#This Row],[Total Power - Without -ve terms (Watts)]]</f>
        <v>25682.123458834387</v>
      </c>
    </row>
    <row r="467" spans="1:25" x14ac:dyDescent="0.3">
      <c r="A467">
        <v>475.11</v>
      </c>
      <c r="B467">
        <v>78.7</v>
      </c>
      <c r="C467">
        <v>40.465527000000002</v>
      </c>
      <c r="D467">
        <v>-3.4868570000000001</v>
      </c>
      <c r="E467">
        <v>590.6</v>
      </c>
      <c r="G467">
        <v>5</v>
      </c>
      <c r="H467">
        <v>229.6</v>
      </c>
      <c r="I467">
        <v>0.70299999999999996</v>
      </c>
      <c r="J467">
        <v>0</v>
      </c>
      <c r="K467">
        <v>0</v>
      </c>
      <c r="L467">
        <v>0</v>
      </c>
      <c r="N467">
        <f>(RAW_GPS__3[[#This Row],[Altitude (meters)]]-E466)</f>
        <v>0.39999999999997726</v>
      </c>
      <c r="O467">
        <f>(0.2778*RAW_GPS__3[[#This Row],[Speed (kmph)]])</f>
        <v>21.862860000000001</v>
      </c>
      <c r="P467">
        <f t="shared" si="37"/>
        <v>22.015650000000001</v>
      </c>
      <c r="Q467">
        <f t="shared" si="38"/>
        <v>1.816689465101267E-2</v>
      </c>
      <c r="R467">
        <f>(228.1*COS(RAW_GPS__3[[#This Row],[Road Gradient (Radians)]]))</f>
        <v>228.06236042243177</v>
      </c>
      <c r="S467">
        <f t="shared" si="35"/>
        <v>4117.3439025569687</v>
      </c>
      <c r="T467">
        <f t="shared" si="36"/>
        <v>6038.9924685625037</v>
      </c>
      <c r="U467">
        <f t="shared" si="39"/>
        <v>12426.386131368106</v>
      </c>
      <c r="V467">
        <f>(RAW_GPS__3[[#This Row],[Power- Rolling Resistance  (Watts)]]+RAW_GPS__3[[#This Row],[Power- Air Drag (Watts)]]+RAW_GPS__3[[#This Row],[Power-Road Gradient (Watts)]]+RAW_GPS__3[[#This Row],[Power- Inertia (Watts)]])</f>
        <v>22810.784862910012</v>
      </c>
      <c r="X467">
        <f>(IF(RAW_GPS__3[[#This Row],[Total Power (Watts)]]&lt;0,0,RAW_GPS__3[[#This Row],[Total Power (Watts)]]))</f>
        <v>22810.784862910012</v>
      </c>
      <c r="Y467">
        <f>RAW_GPS__3[[#This Row],[Total Power - Without -ve terms (Watts)]]</f>
        <v>22810.784862910012</v>
      </c>
    </row>
    <row r="468" spans="1:25" x14ac:dyDescent="0.3">
      <c r="A468">
        <v>476.07</v>
      </c>
      <c r="B468">
        <v>81.8</v>
      </c>
      <c r="C468">
        <v>40.465397000000003</v>
      </c>
      <c r="D468">
        <v>-3.4870559999999999</v>
      </c>
      <c r="E468">
        <v>590.6</v>
      </c>
      <c r="G468">
        <v>5</v>
      </c>
      <c r="H468">
        <v>229.9</v>
      </c>
      <c r="I468">
        <v>0.35199999999999998</v>
      </c>
      <c r="J468">
        <v>0</v>
      </c>
      <c r="K468">
        <v>0</v>
      </c>
      <c r="L468">
        <v>0</v>
      </c>
      <c r="N468">
        <f>(RAW_GPS__3[[#This Row],[Altitude (meters)]]-E467)</f>
        <v>0</v>
      </c>
      <c r="O468">
        <f>(0.2778*RAW_GPS__3[[#This Row],[Speed (kmph)]])</f>
        <v>22.724039999999999</v>
      </c>
      <c r="P468">
        <f t="shared" si="37"/>
        <v>23.154629999999997</v>
      </c>
      <c r="Q468">
        <f t="shared" si="38"/>
        <v>0</v>
      </c>
      <c r="R468">
        <f>(228.1*COS(RAW_GPS__3[[#This Row],[Road Gradient (Radians)]]))</f>
        <v>228.1</v>
      </c>
      <c r="S468">
        <f t="shared" si="35"/>
        <v>4623.308323550752</v>
      </c>
      <c r="T468">
        <f t="shared" si="36"/>
        <v>0</v>
      </c>
      <c r="U468">
        <f t="shared" si="39"/>
        <v>36399.249106991891</v>
      </c>
      <c r="V468">
        <f>(RAW_GPS__3[[#This Row],[Power- Rolling Resistance  (Watts)]]+RAW_GPS__3[[#This Row],[Power- Air Drag (Watts)]]+RAW_GPS__3[[#This Row],[Power-Road Gradient (Watts)]]+RAW_GPS__3[[#This Row],[Power- Inertia (Watts)]])</f>
        <v>41250.65743054264</v>
      </c>
      <c r="X468">
        <f>(IF(RAW_GPS__3[[#This Row],[Total Power (Watts)]]&lt;0,0,RAW_GPS__3[[#This Row],[Total Power (Watts)]]))</f>
        <v>41250.65743054264</v>
      </c>
      <c r="Y468">
        <f>RAW_GPS__3[[#This Row],[Total Power - Without -ve terms (Watts)]]</f>
        <v>41250.65743054264</v>
      </c>
    </row>
    <row r="469" spans="1:25" x14ac:dyDescent="0.3">
      <c r="A469">
        <v>477.07</v>
      </c>
      <c r="B469">
        <v>80.2</v>
      </c>
      <c r="C469">
        <v>40.465271000000001</v>
      </c>
      <c r="D469">
        <v>-3.4872580000000002</v>
      </c>
      <c r="E469">
        <v>590.9</v>
      </c>
      <c r="G469">
        <v>5</v>
      </c>
      <c r="H469">
        <v>229.6</v>
      </c>
      <c r="I469">
        <v>0.35199999999999998</v>
      </c>
      <c r="J469">
        <v>0</v>
      </c>
      <c r="K469">
        <v>0</v>
      </c>
      <c r="L469">
        <v>0</v>
      </c>
      <c r="N469">
        <f>(RAW_GPS__3[[#This Row],[Altitude (meters)]]-E468)</f>
        <v>0.29999999999995453</v>
      </c>
      <c r="O469">
        <f>(0.2778*RAW_GPS__3[[#This Row],[Speed (kmph)]])</f>
        <v>22.27956</v>
      </c>
      <c r="P469">
        <f t="shared" si="37"/>
        <v>22.057320000000001</v>
      </c>
      <c r="Q469">
        <f t="shared" si="38"/>
        <v>1.3600088475445908E-2</v>
      </c>
      <c r="R469">
        <f>(228.1*COS(RAW_GPS__3[[#This Row],[Road Gradient (Radians)]]))</f>
        <v>228.07890536268005</v>
      </c>
      <c r="S469">
        <f t="shared" si="35"/>
        <v>4357.2858409065429</v>
      </c>
      <c r="T469">
        <f t="shared" si="36"/>
        <v>4607.1850982064316</v>
      </c>
      <c r="U469">
        <f t="shared" si="39"/>
        <v>-18419.243021567945</v>
      </c>
      <c r="V469">
        <f>(RAW_GPS__3[[#This Row],[Power- Rolling Resistance  (Watts)]]+RAW_GPS__3[[#This Row],[Power- Air Drag (Watts)]]+RAW_GPS__3[[#This Row],[Power-Road Gradient (Watts)]]+RAW_GPS__3[[#This Row],[Power- Inertia (Watts)]])</f>
        <v>-9226.6931770922893</v>
      </c>
      <c r="X469">
        <f>(IF(RAW_GPS__3[[#This Row],[Total Power (Watts)]]&lt;0,0,RAW_GPS__3[[#This Row],[Total Power (Watts)]]))</f>
        <v>0</v>
      </c>
      <c r="Y469">
        <f>RAW_GPS__3[[#This Row],[Total Power - Without -ve terms (Watts)]]</f>
        <v>0</v>
      </c>
    </row>
    <row r="470" spans="1:25" x14ac:dyDescent="0.3">
      <c r="A470">
        <v>478.05</v>
      </c>
      <c r="B470">
        <v>76</v>
      </c>
      <c r="C470">
        <v>40.465145</v>
      </c>
      <c r="D470">
        <v>-3.4874480000000001</v>
      </c>
      <c r="E470">
        <v>590.70000000000005</v>
      </c>
      <c r="G470">
        <v>5</v>
      </c>
      <c r="H470">
        <v>227.8</v>
      </c>
      <c r="I470">
        <v>2.109</v>
      </c>
      <c r="J470">
        <v>0</v>
      </c>
      <c r="K470">
        <v>0</v>
      </c>
      <c r="L470">
        <v>0</v>
      </c>
      <c r="N470">
        <f>(RAW_GPS__3[[#This Row],[Altitude (meters)]]-E469)</f>
        <v>-0.19999999999993179</v>
      </c>
      <c r="O470">
        <f>(0.2778*RAW_GPS__3[[#This Row],[Speed (kmph)]])</f>
        <v>21.1128</v>
      </c>
      <c r="P470">
        <f t="shared" si="37"/>
        <v>20.529420000000002</v>
      </c>
      <c r="Q470">
        <f t="shared" si="38"/>
        <v>-9.7418082490740056E-3</v>
      </c>
      <c r="R470">
        <f>(228.1*COS(RAW_GPS__3[[#This Row],[Road Gradient (Radians)]]))</f>
        <v>228.08917641807039</v>
      </c>
      <c r="S470">
        <f t="shared" si="35"/>
        <v>3707.9487502446464</v>
      </c>
      <c r="T470">
        <f t="shared" si="36"/>
        <v>-3127.3698639381723</v>
      </c>
      <c r="U470">
        <f t="shared" si="39"/>
        <v>-45818.441182079994</v>
      </c>
      <c r="V470">
        <f>(RAW_GPS__3[[#This Row],[Power- Rolling Resistance  (Watts)]]+RAW_GPS__3[[#This Row],[Power- Air Drag (Watts)]]+RAW_GPS__3[[#This Row],[Power-Road Gradient (Watts)]]+RAW_GPS__3[[#This Row],[Power- Inertia (Watts)]])</f>
        <v>-45009.77311935545</v>
      </c>
      <c r="X470">
        <f>(IF(RAW_GPS__3[[#This Row],[Total Power (Watts)]]&lt;0,0,RAW_GPS__3[[#This Row],[Total Power (Watts)]]))</f>
        <v>0</v>
      </c>
      <c r="Y470">
        <f>RAW_GPS__3[[#This Row],[Total Power - Without -ve terms (Watts)]]</f>
        <v>0</v>
      </c>
    </row>
    <row r="471" spans="1:25" x14ac:dyDescent="0.3">
      <c r="A471">
        <v>479.09</v>
      </c>
      <c r="B471">
        <v>72.3</v>
      </c>
      <c r="C471">
        <v>40.465012000000002</v>
      </c>
      <c r="D471">
        <v>-3.4876170000000002</v>
      </c>
      <c r="E471">
        <v>590.5</v>
      </c>
      <c r="G471">
        <v>5</v>
      </c>
      <c r="H471">
        <v>223.2</v>
      </c>
      <c r="I471">
        <v>6.3280000000000003</v>
      </c>
      <c r="J471">
        <v>1</v>
      </c>
      <c r="K471">
        <v>0</v>
      </c>
      <c r="L471">
        <v>0</v>
      </c>
      <c r="N471">
        <f>(RAW_GPS__3[[#This Row],[Altitude (meters)]]-E470)</f>
        <v>-0.20000000000004547</v>
      </c>
      <c r="O471">
        <f>(0.2778*RAW_GPS__3[[#This Row],[Speed (kmph)]])</f>
        <v>20.08494</v>
      </c>
      <c r="P471">
        <f t="shared" si="37"/>
        <v>19.571010000000001</v>
      </c>
      <c r="Q471">
        <f t="shared" si="38"/>
        <v>-1.0218840944040759E-2</v>
      </c>
      <c r="R471">
        <f>(228.1*COS(RAW_GPS__3[[#This Row],[Road Gradient (Radians)]]))</f>
        <v>228.08809046543516</v>
      </c>
      <c r="S471">
        <f t="shared" si="35"/>
        <v>3192.3304314103184</v>
      </c>
      <c r="T471">
        <f t="shared" si="36"/>
        <v>-3120.7956009871436</v>
      </c>
      <c r="U471">
        <f t="shared" si="39"/>
        <v>-38398.781956824016</v>
      </c>
      <c r="V471">
        <f>(RAW_GPS__3[[#This Row],[Power- Rolling Resistance  (Watts)]]+RAW_GPS__3[[#This Row],[Power- Air Drag (Watts)]]+RAW_GPS__3[[#This Row],[Power-Road Gradient (Watts)]]+RAW_GPS__3[[#This Row],[Power- Inertia (Watts)]])</f>
        <v>-38099.159035935409</v>
      </c>
      <c r="X471">
        <f>(IF(RAW_GPS__3[[#This Row],[Total Power (Watts)]]&lt;0,0,RAW_GPS__3[[#This Row],[Total Power (Watts)]]))</f>
        <v>0</v>
      </c>
      <c r="Y471">
        <f>RAW_GPS__3[[#This Row],[Total Power - Without -ve terms (Watts)]]</f>
        <v>0</v>
      </c>
    </row>
    <row r="472" spans="1:25" x14ac:dyDescent="0.3">
      <c r="A472">
        <v>480.05</v>
      </c>
      <c r="B472">
        <v>69.400000000000006</v>
      </c>
      <c r="C472">
        <v>40.464869999999998</v>
      </c>
      <c r="D472">
        <v>-3.4877539999999998</v>
      </c>
      <c r="E472">
        <v>590.70000000000005</v>
      </c>
      <c r="G472">
        <v>5</v>
      </c>
      <c r="H472">
        <v>213.8</v>
      </c>
      <c r="I472">
        <v>14.061999999999999</v>
      </c>
      <c r="J472">
        <v>1</v>
      </c>
      <c r="K472">
        <v>0</v>
      </c>
      <c r="L472">
        <v>0</v>
      </c>
      <c r="N472">
        <f>(RAW_GPS__3[[#This Row],[Altitude (meters)]]-E471)</f>
        <v>0.20000000000004547</v>
      </c>
      <c r="O472">
        <f>(0.2778*RAW_GPS__3[[#This Row],[Speed (kmph)]])</f>
        <v>19.279320000000002</v>
      </c>
      <c r="P472">
        <f t="shared" si="37"/>
        <v>18.876510000000003</v>
      </c>
      <c r="Q472">
        <f t="shared" si="38"/>
        <v>1.0594782438581977E-2</v>
      </c>
      <c r="R472">
        <f>(228.1*COS(RAW_GPS__3[[#This Row],[Road Gradient (Radians)]]))</f>
        <v>228.08719807397966</v>
      </c>
      <c r="S472">
        <f t="shared" si="35"/>
        <v>2823.3931544443085</v>
      </c>
      <c r="T472">
        <f t="shared" si="36"/>
        <v>3105.82038057407</v>
      </c>
      <c r="U472">
        <f t="shared" si="39"/>
        <v>-28889.158747823916</v>
      </c>
      <c r="V472">
        <f>(RAW_GPS__3[[#This Row],[Power- Rolling Resistance  (Watts)]]+RAW_GPS__3[[#This Row],[Power- Air Drag (Watts)]]+RAW_GPS__3[[#This Row],[Power-Road Gradient (Watts)]]+RAW_GPS__3[[#This Row],[Power- Inertia (Watts)]])</f>
        <v>-22731.858014731559</v>
      </c>
      <c r="X472">
        <f>(IF(RAW_GPS__3[[#This Row],[Total Power (Watts)]]&lt;0,0,RAW_GPS__3[[#This Row],[Total Power (Watts)]]))</f>
        <v>0</v>
      </c>
      <c r="Y472">
        <f>RAW_GPS__3[[#This Row],[Total Power - Without -ve terms (Watts)]]</f>
        <v>0</v>
      </c>
    </row>
    <row r="473" spans="1:25" x14ac:dyDescent="0.3">
      <c r="A473">
        <v>481.07</v>
      </c>
      <c r="B473">
        <v>67.3</v>
      </c>
      <c r="C473">
        <v>40.464717999999998</v>
      </c>
      <c r="D473">
        <v>-3.4878589999999998</v>
      </c>
      <c r="E473">
        <v>592.1</v>
      </c>
      <c r="G473">
        <v>5</v>
      </c>
      <c r="H473">
        <v>202.5</v>
      </c>
      <c r="I473">
        <v>20.742000000000001</v>
      </c>
      <c r="J473">
        <v>1</v>
      </c>
      <c r="K473">
        <v>0</v>
      </c>
      <c r="L473">
        <v>0</v>
      </c>
      <c r="N473">
        <f>(RAW_GPS__3[[#This Row],[Altitude (meters)]]-E472)</f>
        <v>1.3999999999999773</v>
      </c>
      <c r="O473">
        <f>(0.2778*RAW_GPS__3[[#This Row],[Speed (kmph)]])</f>
        <v>18.69594</v>
      </c>
      <c r="P473">
        <f t="shared" si="37"/>
        <v>18.404249999999998</v>
      </c>
      <c r="Q473">
        <f t="shared" si="38"/>
        <v>7.5923167001524489E-2</v>
      </c>
      <c r="R473">
        <f>(228.1*COS(RAW_GPS__3[[#This Row],[Road Gradient (Radians)]]))</f>
        <v>227.44289421158715</v>
      </c>
      <c r="S473">
        <f t="shared" si="35"/>
        <v>2574.7682119824367</v>
      </c>
      <c r="T473">
        <f t="shared" si="36"/>
        <v>21562.792847887864</v>
      </c>
      <c r="U473">
        <f t="shared" si="39"/>
        <v>-20286.717707592063</v>
      </c>
      <c r="V473">
        <f>(RAW_GPS__3[[#This Row],[Power- Rolling Resistance  (Watts)]]+RAW_GPS__3[[#This Row],[Power- Air Drag (Watts)]]+RAW_GPS__3[[#This Row],[Power-Road Gradient (Watts)]]+RAW_GPS__3[[#This Row],[Power- Inertia (Watts)]])</f>
        <v>4078.2862464898244</v>
      </c>
      <c r="X473">
        <f>(IF(RAW_GPS__3[[#This Row],[Total Power (Watts)]]&lt;0,0,RAW_GPS__3[[#This Row],[Total Power (Watts)]]))</f>
        <v>4078.2862464898244</v>
      </c>
      <c r="Y473">
        <f>RAW_GPS__3[[#This Row],[Total Power - Without -ve terms (Watts)]]</f>
        <v>4078.2862464898244</v>
      </c>
    </row>
    <row r="474" spans="1:25" x14ac:dyDescent="0.3">
      <c r="A474">
        <v>482.06</v>
      </c>
      <c r="B474">
        <v>65.7</v>
      </c>
      <c r="C474">
        <v>40.464557999999997</v>
      </c>
      <c r="D474">
        <v>-3.4879229999999999</v>
      </c>
      <c r="E474">
        <v>593.4</v>
      </c>
      <c r="G474">
        <v>5</v>
      </c>
      <c r="H474">
        <v>193.4</v>
      </c>
      <c r="I474">
        <v>20.390999999999998</v>
      </c>
      <c r="J474">
        <v>0</v>
      </c>
      <c r="K474">
        <v>0</v>
      </c>
      <c r="L474">
        <v>0</v>
      </c>
      <c r="N474">
        <f>(RAW_GPS__3[[#This Row],[Altitude (meters)]]-E473)</f>
        <v>1.2999999999999545</v>
      </c>
      <c r="O474">
        <f>(0.2778*RAW_GPS__3[[#This Row],[Speed (kmph)]])</f>
        <v>18.251460000000002</v>
      </c>
      <c r="P474">
        <f t="shared" si="37"/>
        <v>18.029220000000002</v>
      </c>
      <c r="Q474">
        <f t="shared" si="38"/>
        <v>7.1980597864348531E-2</v>
      </c>
      <c r="R474">
        <f>(228.1*COS(RAW_GPS__3[[#This Row],[Road Gradient (Radians)]]))</f>
        <v>227.50933849656909</v>
      </c>
      <c r="S474">
        <f t="shared" si="35"/>
        <v>2395.4607248505363</v>
      </c>
      <c r="T474">
        <f t="shared" si="36"/>
        <v>19958.995168392001</v>
      </c>
      <c r="U474">
        <f t="shared" si="39"/>
        <v>-15089.080629887956</v>
      </c>
      <c r="V474">
        <f>(RAW_GPS__3[[#This Row],[Power- Rolling Resistance  (Watts)]]+RAW_GPS__3[[#This Row],[Power- Air Drag (Watts)]]+RAW_GPS__3[[#This Row],[Power-Road Gradient (Watts)]]+RAW_GPS__3[[#This Row],[Power- Inertia (Watts)]])</f>
        <v>7492.8846018511485</v>
      </c>
      <c r="X474">
        <f>(IF(RAW_GPS__3[[#This Row],[Total Power (Watts)]]&lt;0,0,RAW_GPS__3[[#This Row],[Total Power (Watts)]]))</f>
        <v>7492.8846018511485</v>
      </c>
      <c r="Y474">
        <f>RAW_GPS__3[[#This Row],[Total Power - Without -ve terms (Watts)]]</f>
        <v>7492.8846018511485</v>
      </c>
    </row>
    <row r="475" spans="1:25" x14ac:dyDescent="0.3">
      <c r="A475">
        <v>483.1</v>
      </c>
      <c r="B475">
        <v>63.4</v>
      </c>
      <c r="C475">
        <v>40.464393999999999</v>
      </c>
      <c r="D475">
        <v>-3.4879509999999998</v>
      </c>
      <c r="E475">
        <v>594.6</v>
      </c>
      <c r="G475">
        <v>5</v>
      </c>
      <c r="H475">
        <v>181.8</v>
      </c>
      <c r="I475">
        <v>20.742000000000001</v>
      </c>
      <c r="J475">
        <v>0</v>
      </c>
      <c r="K475">
        <v>0</v>
      </c>
      <c r="L475">
        <v>0</v>
      </c>
      <c r="N475">
        <f>(RAW_GPS__3[[#This Row],[Altitude (meters)]]-E474)</f>
        <v>1.2000000000000455</v>
      </c>
      <c r="O475">
        <f>(0.2778*RAW_GPS__3[[#This Row],[Speed (kmph)]])</f>
        <v>17.61252</v>
      </c>
      <c r="P475">
        <f t="shared" si="37"/>
        <v>17.293050000000001</v>
      </c>
      <c r="Q475">
        <f t="shared" si="38"/>
        <v>6.9280979567195713E-2</v>
      </c>
      <c r="R475">
        <f>(228.1*COS(RAW_GPS__3[[#This Row],[Road Gradient (Radians)]]))</f>
        <v>227.55279556415846</v>
      </c>
      <c r="S475">
        <f t="shared" si="35"/>
        <v>2152.5870324095522</v>
      </c>
      <c r="T475">
        <f t="shared" si="36"/>
        <v>18539.104129056886</v>
      </c>
      <c r="U475">
        <f t="shared" si="39"/>
        <v>-20931.218963568052</v>
      </c>
      <c r="V475">
        <f>(RAW_GPS__3[[#This Row],[Power- Rolling Resistance  (Watts)]]+RAW_GPS__3[[#This Row],[Power- Air Drag (Watts)]]+RAW_GPS__3[[#This Row],[Power-Road Gradient (Watts)]]+RAW_GPS__3[[#This Row],[Power- Inertia (Watts)]])</f>
        <v>-11.975006537453737</v>
      </c>
      <c r="X475">
        <f>(IF(RAW_GPS__3[[#This Row],[Total Power (Watts)]]&lt;0,0,RAW_GPS__3[[#This Row],[Total Power (Watts)]]))</f>
        <v>0</v>
      </c>
      <c r="Y475">
        <f>RAW_GPS__3[[#This Row],[Total Power - Without -ve terms (Watts)]]</f>
        <v>0</v>
      </c>
    </row>
    <row r="476" spans="1:25" x14ac:dyDescent="0.3">
      <c r="A476">
        <v>484.08</v>
      </c>
      <c r="B476">
        <v>62.7</v>
      </c>
      <c r="C476">
        <v>40.464233</v>
      </c>
      <c r="D476">
        <v>-3.4879370000000001</v>
      </c>
      <c r="E476">
        <v>595.6</v>
      </c>
      <c r="G476">
        <v>5</v>
      </c>
      <c r="H476">
        <v>172.6</v>
      </c>
      <c r="I476">
        <v>20.742000000000001</v>
      </c>
      <c r="J476">
        <v>0</v>
      </c>
      <c r="K476">
        <v>0</v>
      </c>
      <c r="L476">
        <v>0</v>
      </c>
      <c r="N476">
        <f>(RAW_GPS__3[[#This Row],[Altitude (meters)]]-E475)</f>
        <v>1</v>
      </c>
      <c r="O476">
        <f>(0.2778*RAW_GPS__3[[#This Row],[Speed (kmph)]])</f>
        <v>17.418060000000001</v>
      </c>
      <c r="P476">
        <f t="shared" si="37"/>
        <v>17.320830000000001</v>
      </c>
      <c r="Q476">
        <f t="shared" si="38"/>
        <v>5.7669935388253733E-2</v>
      </c>
      <c r="R476">
        <f>(228.1*COS(RAW_GPS__3[[#This Row],[Road Gradient (Radians)]]))</f>
        <v>227.7207951786645</v>
      </c>
      <c r="S476">
        <f t="shared" si="35"/>
        <v>2082.0711599615915</v>
      </c>
      <c r="T476">
        <f t="shared" si="36"/>
        <v>15265.435372173659</v>
      </c>
      <c r="U476">
        <f t="shared" si="39"/>
        <v>-6300.0356625359809</v>
      </c>
      <c r="V476">
        <f>(RAW_GPS__3[[#This Row],[Power- Rolling Resistance  (Watts)]]+RAW_GPS__3[[#This Row],[Power- Air Drag (Watts)]]+RAW_GPS__3[[#This Row],[Power-Road Gradient (Watts)]]+RAW_GPS__3[[#This Row],[Power- Inertia (Watts)]])</f>
        <v>11275.191664777933</v>
      </c>
      <c r="X476">
        <f>(IF(RAW_GPS__3[[#This Row],[Total Power (Watts)]]&lt;0,0,RAW_GPS__3[[#This Row],[Total Power (Watts)]]))</f>
        <v>11275.191664777933</v>
      </c>
      <c r="Y476">
        <f>RAW_GPS__3[[#This Row],[Total Power - Without -ve terms (Watts)]]</f>
        <v>11275.191664777933</v>
      </c>
    </row>
    <row r="477" spans="1:25" x14ac:dyDescent="0.3">
      <c r="A477">
        <v>485.07</v>
      </c>
      <c r="B477">
        <v>57.3</v>
      </c>
      <c r="C477">
        <v>40.464053999999997</v>
      </c>
      <c r="D477">
        <v>-3.4878480000000001</v>
      </c>
      <c r="E477">
        <v>596.20000000000005</v>
      </c>
      <c r="G477">
        <v>5</v>
      </c>
      <c r="H477">
        <v>155</v>
      </c>
      <c r="I477">
        <v>26.774000000000001</v>
      </c>
      <c r="J477">
        <v>0</v>
      </c>
      <c r="K477">
        <v>0</v>
      </c>
      <c r="L477">
        <v>0</v>
      </c>
      <c r="N477">
        <f>(RAW_GPS__3[[#This Row],[Altitude (meters)]]-E476)</f>
        <v>0.60000000000002274</v>
      </c>
      <c r="O477">
        <f>(0.2778*RAW_GPS__3[[#This Row],[Speed (kmph)]])</f>
        <v>15.917939999999998</v>
      </c>
      <c r="P477">
        <f t="shared" si="37"/>
        <v>15.167879999999997</v>
      </c>
      <c r="Q477">
        <f t="shared" si="38"/>
        <v>3.9536661543663053E-2</v>
      </c>
      <c r="R477">
        <f>(228.1*COS(RAW_GPS__3[[#This Row],[Road Gradient (Radians)]]))</f>
        <v>227.92174623709374</v>
      </c>
      <c r="S477">
        <f t="shared" si="35"/>
        <v>1589.1204332139555</v>
      </c>
      <c r="T477">
        <f t="shared" si="36"/>
        <v>9566.9700315069713</v>
      </c>
      <c r="U477">
        <f t="shared" si="39"/>
        <v>-44414.60548420807</v>
      </c>
      <c r="V477">
        <f>(RAW_GPS__3[[#This Row],[Power- Rolling Resistance  (Watts)]]+RAW_GPS__3[[#This Row],[Power- Air Drag (Watts)]]+RAW_GPS__3[[#This Row],[Power-Road Gradient (Watts)]]+RAW_GPS__3[[#This Row],[Power- Inertia (Watts)]])</f>
        <v>-33030.593273250051</v>
      </c>
      <c r="X477">
        <f>(IF(RAW_GPS__3[[#This Row],[Total Power (Watts)]]&lt;0,0,RAW_GPS__3[[#This Row],[Total Power (Watts)]]))</f>
        <v>0</v>
      </c>
      <c r="Y477">
        <f>RAW_GPS__3[[#This Row],[Total Power - Without -ve terms (Watts)]]</f>
        <v>0</v>
      </c>
    </row>
    <row r="478" spans="1:25" x14ac:dyDescent="0.3">
      <c r="A478">
        <v>486.09</v>
      </c>
      <c r="B478">
        <v>55.9</v>
      </c>
      <c r="C478">
        <v>40.463963</v>
      </c>
      <c r="D478">
        <v>-3.4877899999999999</v>
      </c>
      <c r="E478">
        <v>596.4</v>
      </c>
      <c r="G478">
        <v>5</v>
      </c>
      <c r="H478">
        <v>147.1</v>
      </c>
      <c r="I478">
        <v>25.521999999999998</v>
      </c>
      <c r="J478">
        <v>1</v>
      </c>
      <c r="K478">
        <v>0</v>
      </c>
      <c r="L478">
        <v>0</v>
      </c>
      <c r="N478">
        <f>(RAW_GPS__3[[#This Row],[Altitude (meters)]]-E477)</f>
        <v>0.19999999999993179</v>
      </c>
      <c r="O478">
        <f>(0.2778*RAW_GPS__3[[#This Row],[Speed (kmph)]])</f>
        <v>15.529019999999999</v>
      </c>
      <c r="P478">
        <f t="shared" si="37"/>
        <v>15.33456</v>
      </c>
      <c r="Q478">
        <f t="shared" si="38"/>
        <v>1.3041695413284678E-2</v>
      </c>
      <c r="R478">
        <f>(228.1*COS(RAW_GPS__3[[#This Row],[Road Gradient (Radians)]]))</f>
        <v>228.08060198726045</v>
      </c>
      <c r="S478">
        <f t="shared" si="35"/>
        <v>1475.4631578598489</v>
      </c>
      <c r="T478">
        <f t="shared" si="36"/>
        <v>3079.4027739796034</v>
      </c>
      <c r="U478">
        <f t="shared" si="39"/>
        <v>-11233.556412623964</v>
      </c>
      <c r="V478">
        <f>(RAW_GPS__3[[#This Row],[Power- Rolling Resistance  (Watts)]]+RAW_GPS__3[[#This Row],[Power- Air Drag (Watts)]]+RAW_GPS__3[[#This Row],[Power-Road Gradient (Watts)]]+RAW_GPS__3[[#This Row],[Power- Inertia (Watts)]])</f>
        <v>-6450.6098787972514</v>
      </c>
      <c r="X478">
        <f>(IF(RAW_GPS__3[[#This Row],[Total Power (Watts)]]&lt;0,0,RAW_GPS__3[[#This Row],[Total Power (Watts)]]))</f>
        <v>0</v>
      </c>
      <c r="Y478">
        <f>RAW_GPS__3[[#This Row],[Total Power - Without -ve terms (Watts)]]</f>
        <v>0</v>
      </c>
    </row>
    <row r="479" spans="1:25" x14ac:dyDescent="0.3">
      <c r="A479">
        <v>487.07</v>
      </c>
      <c r="B479">
        <v>51</v>
      </c>
      <c r="C479">
        <v>40.463863000000003</v>
      </c>
      <c r="D479">
        <v>-3.4876909999999999</v>
      </c>
      <c r="E479">
        <v>596.6</v>
      </c>
      <c r="G479">
        <v>5</v>
      </c>
      <c r="H479">
        <v>143.69999999999999</v>
      </c>
      <c r="I479">
        <v>11.31</v>
      </c>
      <c r="J479">
        <v>0</v>
      </c>
      <c r="K479">
        <v>1</v>
      </c>
      <c r="L479">
        <v>0</v>
      </c>
      <c r="N479">
        <f>(RAW_GPS__3[[#This Row],[Altitude (meters)]]-E478)</f>
        <v>0.20000000000004547</v>
      </c>
      <c r="O479">
        <f>(0.2778*RAW_GPS__3[[#This Row],[Speed (kmph)]])</f>
        <v>14.1678</v>
      </c>
      <c r="P479">
        <f t="shared" si="37"/>
        <v>13.48719</v>
      </c>
      <c r="Q479">
        <f t="shared" si="38"/>
        <v>1.4827798986322915E-2</v>
      </c>
      <c r="R479">
        <f>(228.1*COS(RAW_GPS__3[[#This Row],[Road Gradient (Radians)]]))</f>
        <v>228.07492501325024</v>
      </c>
      <c r="S479">
        <f t="shared" si="35"/>
        <v>1120.4783625271143</v>
      </c>
      <c r="T479">
        <f t="shared" si="36"/>
        <v>3194.2131888199801</v>
      </c>
      <c r="U479">
        <f t="shared" si="39"/>
        <v>-35871.016451759984</v>
      </c>
      <c r="V479">
        <f>(RAW_GPS__3[[#This Row],[Power- Rolling Resistance  (Watts)]]+RAW_GPS__3[[#This Row],[Power- Air Drag (Watts)]]+RAW_GPS__3[[#This Row],[Power-Road Gradient (Watts)]]+RAW_GPS__3[[#This Row],[Power- Inertia (Watts)]])</f>
        <v>-31328.249975399638</v>
      </c>
      <c r="X479">
        <f>(IF(RAW_GPS__3[[#This Row],[Total Power (Watts)]]&lt;0,0,RAW_GPS__3[[#This Row],[Total Power (Watts)]]))</f>
        <v>0</v>
      </c>
      <c r="Y479">
        <f>RAW_GPS__3[[#This Row],[Total Power - Without -ve terms (Watts)]]</f>
        <v>0</v>
      </c>
    </row>
    <row r="480" spans="1:25" x14ac:dyDescent="0.3">
      <c r="A480">
        <v>488.06</v>
      </c>
      <c r="B480">
        <v>50.7</v>
      </c>
      <c r="C480">
        <v>40.463768000000002</v>
      </c>
      <c r="D480">
        <v>-3.4875699999999998</v>
      </c>
      <c r="E480">
        <v>596.79999999999995</v>
      </c>
      <c r="G480">
        <v>5</v>
      </c>
      <c r="H480">
        <v>141.69999999999999</v>
      </c>
      <c r="I480">
        <v>5.3849999999999998</v>
      </c>
      <c r="J480">
        <v>0</v>
      </c>
      <c r="K480">
        <v>1</v>
      </c>
      <c r="L480">
        <v>0</v>
      </c>
      <c r="N480">
        <f>(RAW_GPS__3[[#This Row],[Altitude (meters)]]-E479)</f>
        <v>0.19999999999993179</v>
      </c>
      <c r="O480">
        <f>(0.2778*RAW_GPS__3[[#This Row],[Speed (kmph)]])</f>
        <v>14.08446</v>
      </c>
      <c r="P480">
        <f t="shared" si="37"/>
        <v>14.04279</v>
      </c>
      <c r="Q480">
        <f t="shared" si="38"/>
        <v>1.4241221223962775E-2</v>
      </c>
      <c r="R480">
        <f>(228.1*COS(RAW_GPS__3[[#This Row],[Road Gradient (Radians)]]))</f>
        <v>228.07686963876955</v>
      </c>
      <c r="S480">
        <f t="shared" si="35"/>
        <v>1100.8212995219089</v>
      </c>
      <c r="T480">
        <f t="shared" si="36"/>
        <v>3049.8147393742952</v>
      </c>
      <c r="U480">
        <f t="shared" si="39"/>
        <v>-2183.2659473039935</v>
      </c>
      <c r="V480">
        <f>(RAW_GPS__3[[#This Row],[Power- Rolling Resistance  (Watts)]]+RAW_GPS__3[[#This Row],[Power- Air Drag (Watts)]]+RAW_GPS__3[[#This Row],[Power-Road Gradient (Watts)]]+RAW_GPS__3[[#This Row],[Power- Inertia (Watts)]])</f>
        <v>2195.4469612309799</v>
      </c>
      <c r="X480">
        <f>(IF(RAW_GPS__3[[#This Row],[Total Power (Watts)]]&lt;0,0,RAW_GPS__3[[#This Row],[Total Power (Watts)]]))</f>
        <v>2195.4469612309799</v>
      </c>
      <c r="Y480">
        <f>RAW_GPS__3[[#This Row],[Total Power - Without -ve terms (Watts)]]</f>
        <v>2195.4469612309799</v>
      </c>
    </row>
    <row r="481" spans="1:25" x14ac:dyDescent="0.3">
      <c r="A481">
        <v>489.08</v>
      </c>
      <c r="B481">
        <v>51</v>
      </c>
      <c r="C481">
        <v>40.463687999999998</v>
      </c>
      <c r="D481">
        <v>-3.4874209999999999</v>
      </c>
      <c r="E481">
        <v>597</v>
      </c>
      <c r="G481">
        <v>5</v>
      </c>
      <c r="H481">
        <v>126.3</v>
      </c>
      <c r="I481">
        <v>17.419</v>
      </c>
      <c r="J481">
        <v>0</v>
      </c>
      <c r="K481">
        <v>1</v>
      </c>
      <c r="L481">
        <v>0</v>
      </c>
      <c r="N481">
        <f>(RAW_GPS__3[[#This Row],[Altitude (meters)]]-E480)</f>
        <v>0.20000000000004547</v>
      </c>
      <c r="O481">
        <f>(0.2778*RAW_GPS__3[[#This Row],[Speed (kmph)]])</f>
        <v>14.1678</v>
      </c>
      <c r="P481">
        <f t="shared" si="37"/>
        <v>14.20947</v>
      </c>
      <c r="Q481">
        <f t="shared" si="38"/>
        <v>1.407419096575971E-2</v>
      </c>
      <c r="R481">
        <f>(228.1*COS(RAW_GPS__3[[#This Row],[Road Gradient (Radians)]]))</f>
        <v>228.07740902371535</v>
      </c>
      <c r="S481">
        <f t="shared" si="35"/>
        <v>1120.4783625271143</v>
      </c>
      <c r="T481">
        <f t="shared" si="36"/>
        <v>3031.8815115295256</v>
      </c>
      <c r="U481">
        <f t="shared" si="39"/>
        <v>2196.1846807199931</v>
      </c>
      <c r="V481">
        <f>(RAW_GPS__3[[#This Row],[Power- Rolling Resistance  (Watts)]]+RAW_GPS__3[[#This Row],[Power- Air Drag (Watts)]]+RAW_GPS__3[[#This Row],[Power-Road Gradient (Watts)]]+RAW_GPS__3[[#This Row],[Power- Inertia (Watts)]])</f>
        <v>6576.6219638003477</v>
      </c>
      <c r="X481">
        <f>(IF(RAW_GPS__3[[#This Row],[Total Power (Watts)]]&lt;0,0,RAW_GPS__3[[#This Row],[Total Power (Watts)]]))</f>
        <v>6576.6219638003477</v>
      </c>
      <c r="Y481">
        <f>RAW_GPS__3[[#This Row],[Total Power - Without -ve terms (Watts)]]</f>
        <v>6576.6219638003477</v>
      </c>
    </row>
    <row r="482" spans="1:25" x14ac:dyDescent="0.3">
      <c r="A482">
        <v>490.06</v>
      </c>
      <c r="B482">
        <v>50.4</v>
      </c>
      <c r="C482">
        <v>40.463633999999999</v>
      </c>
      <c r="D482">
        <v>-3.4872800000000002</v>
      </c>
      <c r="E482">
        <v>596.79999999999995</v>
      </c>
      <c r="G482">
        <v>5</v>
      </c>
      <c r="H482">
        <v>113.3</v>
      </c>
      <c r="I482">
        <v>28.376000000000001</v>
      </c>
      <c r="J482">
        <v>0</v>
      </c>
      <c r="K482">
        <v>1</v>
      </c>
      <c r="L482">
        <v>0</v>
      </c>
      <c r="N482">
        <f>(RAW_GPS__3[[#This Row],[Altitude (meters)]]-E481)</f>
        <v>-0.20000000000004547</v>
      </c>
      <c r="O482">
        <f>(0.2778*RAW_GPS__3[[#This Row],[Speed (kmph)]])</f>
        <v>14.001119999999998</v>
      </c>
      <c r="P482">
        <f t="shared" si="37"/>
        <v>13.917779999999997</v>
      </c>
      <c r="Q482">
        <f t="shared" si="38"/>
        <v>-1.4369118856512462E-2</v>
      </c>
      <c r="R482">
        <f>(228.1*COS(RAW_GPS__3[[#This Row],[Road Gradient (Radians)]]))</f>
        <v>228.07645232184061</v>
      </c>
      <c r="S482">
        <f t="shared" si="35"/>
        <v>1081.3954933983646</v>
      </c>
      <c r="T482">
        <f t="shared" si="36"/>
        <v>-3058.99435477732</v>
      </c>
      <c r="U482">
        <f t="shared" si="39"/>
        <v>-4340.6944277760331</v>
      </c>
      <c r="V482">
        <f>(RAW_GPS__3[[#This Row],[Power- Rolling Resistance  (Watts)]]+RAW_GPS__3[[#This Row],[Power- Air Drag (Watts)]]+RAW_GPS__3[[#This Row],[Power-Road Gradient (Watts)]]+RAW_GPS__3[[#This Row],[Power- Inertia (Watts)]])</f>
        <v>-6090.2168368331477</v>
      </c>
      <c r="X482">
        <f>(IF(RAW_GPS__3[[#This Row],[Total Power (Watts)]]&lt;0,0,RAW_GPS__3[[#This Row],[Total Power (Watts)]]))</f>
        <v>0</v>
      </c>
      <c r="Y482">
        <f>RAW_GPS__3[[#This Row],[Total Power - Without -ve terms (Watts)]]</f>
        <v>0</v>
      </c>
    </row>
    <row r="483" spans="1:25" x14ac:dyDescent="0.3">
      <c r="A483">
        <v>491.1</v>
      </c>
      <c r="B483">
        <v>50.4</v>
      </c>
      <c r="C483">
        <v>40.463593000000003</v>
      </c>
      <c r="D483">
        <v>-3.48712</v>
      </c>
      <c r="E483">
        <v>597</v>
      </c>
      <c r="G483">
        <v>5</v>
      </c>
      <c r="H483">
        <v>106.9</v>
      </c>
      <c r="I483">
        <v>19.326000000000001</v>
      </c>
      <c r="J483">
        <v>0</v>
      </c>
      <c r="K483">
        <v>1</v>
      </c>
      <c r="L483">
        <v>0</v>
      </c>
      <c r="N483">
        <f>(RAW_GPS__3[[#This Row],[Altitude (meters)]]-E482)</f>
        <v>0.20000000000004547</v>
      </c>
      <c r="O483">
        <f>(0.2778*RAW_GPS__3[[#This Row],[Speed (kmph)]])</f>
        <v>14.001119999999998</v>
      </c>
      <c r="P483">
        <f t="shared" si="37"/>
        <v>14.001119999999998</v>
      </c>
      <c r="Q483">
        <f t="shared" si="38"/>
        <v>1.4283600054829541E-2</v>
      </c>
      <c r="R483">
        <f>(228.1*COS(RAW_GPS__3[[#This Row],[Road Gradient (Radians)]]))</f>
        <v>228.07673177426349</v>
      </c>
      <c r="S483">
        <f t="shared" si="35"/>
        <v>1081.3954933983646</v>
      </c>
      <c r="T483">
        <f t="shared" si="36"/>
        <v>3040.7897807929439</v>
      </c>
      <c r="U483">
        <f t="shared" si="39"/>
        <v>0</v>
      </c>
      <c r="V483">
        <f>(RAW_GPS__3[[#This Row],[Power- Rolling Resistance  (Watts)]]+RAW_GPS__3[[#This Row],[Power- Air Drag (Watts)]]+RAW_GPS__3[[#This Row],[Power-Road Gradient (Watts)]]+RAW_GPS__3[[#This Row],[Power- Inertia (Watts)]])</f>
        <v>4350.2620059655719</v>
      </c>
      <c r="X483">
        <f>(IF(RAW_GPS__3[[#This Row],[Total Power (Watts)]]&lt;0,0,RAW_GPS__3[[#This Row],[Total Power (Watts)]]))</f>
        <v>4350.2620059655719</v>
      </c>
      <c r="Y483">
        <f>RAW_GPS__3[[#This Row],[Total Power - Without -ve terms (Watts)]]</f>
        <v>4350.2620059655719</v>
      </c>
    </row>
    <row r="484" spans="1:25" x14ac:dyDescent="0.3">
      <c r="A484">
        <v>492.07</v>
      </c>
      <c r="B484">
        <v>50.7</v>
      </c>
      <c r="C484">
        <v>40.463566</v>
      </c>
      <c r="D484">
        <v>-3.4869720000000002</v>
      </c>
      <c r="E484">
        <v>596.79999999999995</v>
      </c>
      <c r="G484">
        <v>5</v>
      </c>
      <c r="H484">
        <v>117.6</v>
      </c>
      <c r="I484">
        <v>10.625</v>
      </c>
      <c r="J484">
        <v>0</v>
      </c>
      <c r="K484">
        <v>1</v>
      </c>
      <c r="L484">
        <v>0</v>
      </c>
      <c r="N484">
        <f>(RAW_GPS__3[[#This Row],[Altitude (meters)]]-E483)</f>
        <v>-0.20000000000004547</v>
      </c>
      <c r="O484">
        <f>(0.2778*RAW_GPS__3[[#This Row],[Speed (kmph)]])</f>
        <v>14.08446</v>
      </c>
      <c r="P484">
        <f t="shared" si="37"/>
        <v>14.12613</v>
      </c>
      <c r="Q484">
        <f t="shared" si="38"/>
        <v>-1.4157213478988155E-2</v>
      </c>
      <c r="R484">
        <f>(228.1*COS(RAW_GPS__3[[#This Row],[Road Gradient (Radians)]]))</f>
        <v>228.07714171739551</v>
      </c>
      <c r="S484">
        <f t="shared" si="35"/>
        <v>1100.8212995219089</v>
      </c>
      <c r="T484">
        <f t="shared" si="36"/>
        <v>-3031.8253488003643</v>
      </c>
      <c r="U484">
        <f t="shared" si="39"/>
        <v>2183.2659473040399</v>
      </c>
      <c r="V484">
        <f>(RAW_GPS__3[[#This Row],[Power- Rolling Resistance  (Watts)]]+RAW_GPS__3[[#This Row],[Power- Air Drag (Watts)]]+RAW_GPS__3[[#This Row],[Power-Road Gradient (Watts)]]+RAW_GPS__3[[#This Row],[Power- Inertia (Watts)]])</f>
        <v>480.33903974298005</v>
      </c>
      <c r="X484">
        <f>(IF(RAW_GPS__3[[#This Row],[Total Power (Watts)]]&lt;0,0,RAW_GPS__3[[#This Row],[Total Power (Watts)]]))</f>
        <v>480.33903974298005</v>
      </c>
      <c r="Y484">
        <f>RAW_GPS__3[[#This Row],[Total Power - Without -ve terms (Watts)]]</f>
        <v>480.33903974298005</v>
      </c>
    </row>
    <row r="485" spans="1:25" x14ac:dyDescent="0.3">
      <c r="A485">
        <v>493.08</v>
      </c>
      <c r="B485">
        <v>50.8</v>
      </c>
      <c r="C485">
        <v>40.463554000000002</v>
      </c>
      <c r="D485">
        <v>-3.4868009999999998</v>
      </c>
      <c r="E485">
        <v>596.79999999999995</v>
      </c>
      <c r="G485">
        <v>5</v>
      </c>
      <c r="H485">
        <v>71.099999999999994</v>
      </c>
      <c r="I485">
        <v>46.484000000000002</v>
      </c>
      <c r="J485">
        <v>0</v>
      </c>
      <c r="K485">
        <v>1</v>
      </c>
      <c r="L485">
        <v>0</v>
      </c>
      <c r="N485">
        <f>(RAW_GPS__3[[#This Row],[Altitude (meters)]]-E484)</f>
        <v>0</v>
      </c>
      <c r="O485">
        <f>(0.2778*RAW_GPS__3[[#This Row],[Speed (kmph)]])</f>
        <v>14.112239999999998</v>
      </c>
      <c r="P485">
        <f t="shared" si="37"/>
        <v>14.126129999999996</v>
      </c>
      <c r="Q485">
        <f t="shared" si="38"/>
        <v>0</v>
      </c>
      <c r="R485">
        <f>(228.1*COS(RAW_GPS__3[[#This Row],[Road Gradient (Radians)]]))</f>
        <v>228.1</v>
      </c>
      <c r="S485">
        <f t="shared" si="35"/>
        <v>1107.3478910733891</v>
      </c>
      <c r="T485">
        <f t="shared" si="36"/>
        <v>0</v>
      </c>
      <c r="U485">
        <f t="shared" si="39"/>
        <v>729.19073059195102</v>
      </c>
      <c r="V485">
        <f>(RAW_GPS__3[[#This Row],[Power- Rolling Resistance  (Watts)]]+RAW_GPS__3[[#This Row],[Power- Air Drag (Watts)]]+RAW_GPS__3[[#This Row],[Power-Road Gradient (Watts)]]+RAW_GPS__3[[#This Row],[Power- Inertia (Watts)]])</f>
        <v>2064.63862166534</v>
      </c>
      <c r="X485">
        <f>(IF(RAW_GPS__3[[#This Row],[Total Power (Watts)]]&lt;0,0,RAW_GPS__3[[#This Row],[Total Power (Watts)]]))</f>
        <v>2064.63862166534</v>
      </c>
      <c r="Y485">
        <f>RAW_GPS__3[[#This Row],[Total Power - Without -ve terms (Watts)]]</f>
        <v>2064.63862166534</v>
      </c>
    </row>
    <row r="486" spans="1:25" x14ac:dyDescent="0.3">
      <c r="A486">
        <v>494.07</v>
      </c>
      <c r="B486">
        <v>52</v>
      </c>
      <c r="C486">
        <v>40.463585000000002</v>
      </c>
      <c r="D486">
        <v>-3.4866389999999998</v>
      </c>
      <c r="E486">
        <v>596.9</v>
      </c>
      <c r="G486">
        <v>5</v>
      </c>
      <c r="H486">
        <v>71.099999999999994</v>
      </c>
      <c r="I486">
        <v>46.484000000000002</v>
      </c>
      <c r="J486">
        <v>0</v>
      </c>
      <c r="K486">
        <v>1</v>
      </c>
      <c r="L486">
        <v>0</v>
      </c>
      <c r="N486">
        <f>(RAW_GPS__3[[#This Row],[Altitude (meters)]]-E485)</f>
        <v>0.10000000000002274</v>
      </c>
      <c r="O486">
        <f>(0.2778*RAW_GPS__3[[#This Row],[Speed (kmph)]])</f>
        <v>14.445599999999999</v>
      </c>
      <c r="P486">
        <f t="shared" si="37"/>
        <v>14.612279999999998</v>
      </c>
      <c r="Q486">
        <f t="shared" si="38"/>
        <v>6.8434521444000257E-3</v>
      </c>
      <c r="R486">
        <f>(228.1*COS(RAW_GPS__3[[#This Row],[Road Gradient (Radians)]]))</f>
        <v>228.09465873575692</v>
      </c>
      <c r="S486">
        <f t="shared" si="35"/>
        <v>1187.6896638413014</v>
      </c>
      <c r="T486">
        <f t="shared" si="36"/>
        <v>1503.1701236465037</v>
      </c>
      <c r="U486">
        <f t="shared" si="39"/>
        <v>8956.9885017600209</v>
      </c>
      <c r="V486">
        <f>(RAW_GPS__3[[#This Row],[Power- Rolling Resistance  (Watts)]]+RAW_GPS__3[[#This Row],[Power- Air Drag (Watts)]]+RAW_GPS__3[[#This Row],[Power-Road Gradient (Watts)]]+RAW_GPS__3[[#This Row],[Power- Inertia (Watts)]])</f>
        <v>11875.942947983582</v>
      </c>
      <c r="X486">
        <f>(IF(RAW_GPS__3[[#This Row],[Total Power (Watts)]]&lt;0,0,RAW_GPS__3[[#This Row],[Total Power (Watts)]]))</f>
        <v>11875.942947983582</v>
      </c>
      <c r="Y486">
        <f>RAW_GPS__3[[#This Row],[Total Power - Without -ve terms (Watts)]]</f>
        <v>11875.942947983582</v>
      </c>
    </row>
    <row r="487" spans="1:25" x14ac:dyDescent="0.3">
      <c r="A487">
        <v>495.07</v>
      </c>
      <c r="B487">
        <v>53.9</v>
      </c>
      <c r="C487">
        <v>40.463627000000002</v>
      </c>
      <c r="D487">
        <v>-3.4864790000000001</v>
      </c>
      <c r="E487">
        <v>597</v>
      </c>
      <c r="G487">
        <v>5</v>
      </c>
      <c r="H487">
        <v>69.7</v>
      </c>
      <c r="I487">
        <v>1.4</v>
      </c>
      <c r="J487">
        <v>0</v>
      </c>
      <c r="K487">
        <v>1</v>
      </c>
      <c r="L487">
        <v>0</v>
      </c>
      <c r="N487">
        <f>(RAW_GPS__3[[#This Row],[Altitude (meters)]]-E486)</f>
        <v>0.10000000000002274</v>
      </c>
      <c r="O487">
        <f>(0.2778*RAW_GPS__3[[#This Row],[Speed (kmph)]])</f>
        <v>14.973419999999999</v>
      </c>
      <c r="P487">
        <f t="shared" si="37"/>
        <v>15.23733</v>
      </c>
      <c r="Q487">
        <f t="shared" si="38"/>
        <v>6.5627353575760817E-3</v>
      </c>
      <c r="R487">
        <f>(228.1*COS(RAW_GPS__3[[#This Row],[Road Gradient (Radians)]]))</f>
        <v>228.09508794168266</v>
      </c>
      <c r="S487">
        <f t="shared" si="35"/>
        <v>1322.6935677823742</v>
      </c>
      <c r="T487">
        <f t="shared" si="36"/>
        <v>1494.1819520354993</v>
      </c>
      <c r="U487">
        <f t="shared" si="39"/>
        <v>14700.083212584002</v>
      </c>
      <c r="V487">
        <f>(RAW_GPS__3[[#This Row],[Power- Rolling Resistance  (Watts)]]+RAW_GPS__3[[#This Row],[Power- Air Drag (Watts)]]+RAW_GPS__3[[#This Row],[Power-Road Gradient (Watts)]]+RAW_GPS__3[[#This Row],[Power- Inertia (Watts)]])</f>
        <v>17745.053820343557</v>
      </c>
      <c r="X487">
        <f>(IF(RAW_GPS__3[[#This Row],[Total Power (Watts)]]&lt;0,0,RAW_GPS__3[[#This Row],[Total Power (Watts)]]))</f>
        <v>17745.053820343557</v>
      </c>
      <c r="Y487">
        <f>RAW_GPS__3[[#This Row],[Total Power - Without -ve terms (Watts)]]</f>
        <v>17745.053820343557</v>
      </c>
    </row>
    <row r="488" spans="1:25" x14ac:dyDescent="0.3">
      <c r="A488">
        <v>496.05</v>
      </c>
      <c r="B488">
        <v>57.4</v>
      </c>
      <c r="C488">
        <v>40.463669000000003</v>
      </c>
      <c r="D488">
        <v>-3.486307</v>
      </c>
      <c r="E488">
        <v>596.9</v>
      </c>
      <c r="G488">
        <v>5</v>
      </c>
      <c r="H488">
        <v>69.7</v>
      </c>
      <c r="I488">
        <v>1.4</v>
      </c>
      <c r="J488">
        <v>0</v>
      </c>
      <c r="K488">
        <v>1</v>
      </c>
      <c r="L488">
        <v>0</v>
      </c>
      <c r="N488">
        <f>(RAW_GPS__3[[#This Row],[Altitude (meters)]]-E487)</f>
        <v>-0.10000000000002274</v>
      </c>
      <c r="O488">
        <f>(0.2778*RAW_GPS__3[[#This Row],[Speed (kmph)]])</f>
        <v>15.94572</v>
      </c>
      <c r="P488">
        <f t="shared" si="37"/>
        <v>16.43187</v>
      </c>
      <c r="Q488">
        <f t="shared" si="38"/>
        <v>-6.085659482980124E-3</v>
      </c>
      <c r="R488">
        <f>(228.1*COS(RAW_GPS__3[[#This Row],[Road Gradient (Radians)]]))</f>
        <v>228.09577614262037</v>
      </c>
      <c r="S488">
        <f t="shared" si="35"/>
        <v>1597.4549640026726</v>
      </c>
      <c r="T488">
        <f t="shared" si="36"/>
        <v>-1475.535989765036</v>
      </c>
      <c r="U488">
        <f t="shared" si="39"/>
        <v>28837.483814160016</v>
      </c>
      <c r="V488">
        <f>(RAW_GPS__3[[#This Row],[Power- Rolling Resistance  (Watts)]]+RAW_GPS__3[[#This Row],[Power- Air Drag (Watts)]]+RAW_GPS__3[[#This Row],[Power-Road Gradient (Watts)]]+RAW_GPS__3[[#This Row],[Power- Inertia (Watts)]])</f>
        <v>29187.498564540274</v>
      </c>
      <c r="X488">
        <f>(IF(RAW_GPS__3[[#This Row],[Total Power (Watts)]]&lt;0,0,RAW_GPS__3[[#This Row],[Total Power (Watts)]]))</f>
        <v>29187.498564540274</v>
      </c>
      <c r="Y488">
        <f>RAW_GPS__3[[#This Row],[Total Power - Without -ve terms (Watts)]]</f>
        <v>29187.498564540274</v>
      </c>
    </row>
    <row r="489" spans="1:25" x14ac:dyDescent="0.3">
      <c r="A489">
        <v>497.07</v>
      </c>
      <c r="B489">
        <v>59.4</v>
      </c>
      <c r="C489">
        <v>40.463737000000002</v>
      </c>
      <c r="D489">
        <v>-3.4861369999999998</v>
      </c>
      <c r="E489">
        <v>597.20000000000005</v>
      </c>
      <c r="G489">
        <v>5</v>
      </c>
      <c r="H489">
        <v>61.9</v>
      </c>
      <c r="I489">
        <v>7.7939999999999996</v>
      </c>
      <c r="J489">
        <v>0</v>
      </c>
      <c r="K489">
        <v>1</v>
      </c>
      <c r="L489">
        <v>0</v>
      </c>
      <c r="N489">
        <f>(RAW_GPS__3[[#This Row],[Altitude (meters)]]-E488)</f>
        <v>0.30000000000006821</v>
      </c>
      <c r="O489">
        <f>(0.2778*RAW_GPS__3[[#This Row],[Speed (kmph)]])</f>
        <v>16.50132</v>
      </c>
      <c r="P489">
        <f t="shared" si="37"/>
        <v>16.779119999999999</v>
      </c>
      <c r="Q489">
        <f t="shared" si="38"/>
        <v>1.7877459542759152E-2</v>
      </c>
      <c r="R489">
        <f>(228.1*COS(RAW_GPS__3[[#This Row],[Road Gradient (Radians)]]))</f>
        <v>228.06355018482228</v>
      </c>
      <c r="S489">
        <f t="shared" si="35"/>
        <v>1770.3220593229335</v>
      </c>
      <c r="T489">
        <f t="shared" si="36"/>
        <v>4485.4091215533272</v>
      </c>
      <c r="U489">
        <f t="shared" si="39"/>
        <v>17052.728109120002</v>
      </c>
      <c r="V489">
        <f>(RAW_GPS__3[[#This Row],[Power- Rolling Resistance  (Watts)]]+RAW_GPS__3[[#This Row],[Power- Air Drag (Watts)]]+RAW_GPS__3[[#This Row],[Power-Road Gradient (Watts)]]+RAW_GPS__3[[#This Row],[Power- Inertia (Watts)]])</f>
        <v>23536.522840181085</v>
      </c>
      <c r="X489">
        <f>(IF(RAW_GPS__3[[#This Row],[Total Power (Watts)]]&lt;0,0,RAW_GPS__3[[#This Row],[Total Power (Watts)]]))</f>
        <v>23536.522840181085</v>
      </c>
      <c r="Y489">
        <f>RAW_GPS__3[[#This Row],[Total Power - Without -ve terms (Watts)]]</f>
        <v>23536.522840181085</v>
      </c>
    </row>
    <row r="490" spans="1:25" x14ac:dyDescent="0.3">
      <c r="A490">
        <v>498.09</v>
      </c>
      <c r="B490">
        <v>61.8</v>
      </c>
      <c r="C490">
        <v>40.463810000000002</v>
      </c>
      <c r="D490">
        <v>-3.485954</v>
      </c>
      <c r="E490">
        <v>597.1</v>
      </c>
      <c r="G490">
        <v>5</v>
      </c>
      <c r="H490">
        <v>62.6</v>
      </c>
      <c r="I490">
        <v>7.0910000000000002</v>
      </c>
      <c r="J490">
        <v>0</v>
      </c>
      <c r="K490">
        <v>1</v>
      </c>
      <c r="L490">
        <v>0</v>
      </c>
      <c r="N490">
        <f>(RAW_GPS__3[[#This Row],[Altitude (meters)]]-E489)</f>
        <v>-0.10000000000002274</v>
      </c>
      <c r="O490">
        <f>(0.2778*RAW_GPS__3[[#This Row],[Speed (kmph)]])</f>
        <v>17.168039999999998</v>
      </c>
      <c r="P490">
        <f t="shared" si="37"/>
        <v>17.501399999999997</v>
      </c>
      <c r="Q490">
        <f t="shared" si="38"/>
        <v>-5.7137664278340298E-3</v>
      </c>
      <c r="R490">
        <f>(228.1*COS(RAW_GPS__3[[#This Row],[Road Gradient (Radians)]]))</f>
        <v>228.09627660531925</v>
      </c>
      <c r="S490">
        <f t="shared" si="35"/>
        <v>1993.6934006092663</v>
      </c>
      <c r="T490">
        <f t="shared" si="36"/>
        <v>-1491.562794906436</v>
      </c>
      <c r="U490">
        <f t="shared" si="39"/>
        <v>21290.072669567933</v>
      </c>
      <c r="V490">
        <f>(RAW_GPS__3[[#This Row],[Power- Rolling Resistance  (Watts)]]+RAW_GPS__3[[#This Row],[Power- Air Drag (Watts)]]+RAW_GPS__3[[#This Row],[Power-Road Gradient (Watts)]]+RAW_GPS__3[[#This Row],[Power- Inertia (Watts)]])</f>
        <v>22020.299551876084</v>
      </c>
      <c r="X490">
        <f>(IF(RAW_GPS__3[[#This Row],[Total Power (Watts)]]&lt;0,0,RAW_GPS__3[[#This Row],[Total Power (Watts)]]))</f>
        <v>22020.299551876084</v>
      </c>
      <c r="Y490">
        <f>RAW_GPS__3[[#This Row],[Total Power - Without -ve terms (Watts)]]</f>
        <v>22020.299551876084</v>
      </c>
    </row>
    <row r="491" spans="1:25" x14ac:dyDescent="0.3">
      <c r="A491">
        <v>499.08</v>
      </c>
      <c r="B491">
        <v>66.3</v>
      </c>
      <c r="C491">
        <v>40.463878999999999</v>
      </c>
      <c r="D491">
        <v>-3.4857550000000002</v>
      </c>
      <c r="E491">
        <v>596.70000000000005</v>
      </c>
      <c r="G491">
        <v>5</v>
      </c>
      <c r="H491">
        <v>66.400000000000006</v>
      </c>
      <c r="I491">
        <v>4.57</v>
      </c>
      <c r="J491">
        <v>0</v>
      </c>
      <c r="K491">
        <v>1</v>
      </c>
      <c r="L491">
        <v>0</v>
      </c>
      <c r="N491">
        <f>(RAW_GPS__3[[#This Row],[Altitude (meters)]]-E490)</f>
        <v>-0.39999999999997726</v>
      </c>
      <c r="O491">
        <f>(0.2778*RAW_GPS__3[[#This Row],[Speed (kmph)]])</f>
        <v>18.418139999999998</v>
      </c>
      <c r="P491">
        <f t="shared" si="37"/>
        <v>19.043189999999996</v>
      </c>
      <c r="Q491">
        <f t="shared" si="38"/>
        <v>-2.1001795823785308E-2</v>
      </c>
      <c r="R491">
        <f>(228.1*COS(RAW_GPS__3[[#This Row],[Road Gradient (Radians)]]))</f>
        <v>228.04969719644166</v>
      </c>
      <c r="S491">
        <f t="shared" si="35"/>
        <v>2461.6909624720693</v>
      </c>
      <c r="T491">
        <f t="shared" si="36"/>
        <v>-5881.2681468486089</v>
      </c>
      <c r="U491">
        <f t="shared" si="39"/>
        <v>42825.601274039989</v>
      </c>
      <c r="V491">
        <f>(RAW_GPS__3[[#This Row],[Power- Rolling Resistance  (Watts)]]+RAW_GPS__3[[#This Row],[Power- Air Drag (Watts)]]+RAW_GPS__3[[#This Row],[Power-Road Gradient (Watts)]]+RAW_GPS__3[[#This Row],[Power- Inertia (Watts)]])</f>
        <v>39634.073786859888</v>
      </c>
      <c r="X491">
        <f>(IF(RAW_GPS__3[[#This Row],[Total Power (Watts)]]&lt;0,0,RAW_GPS__3[[#This Row],[Total Power (Watts)]]))</f>
        <v>39634.073786859888</v>
      </c>
      <c r="Y491">
        <f>RAW_GPS__3[[#This Row],[Total Power - Without -ve terms (Watts)]]</f>
        <v>39634.073786859888</v>
      </c>
    </row>
    <row r="492" spans="1:25" x14ac:dyDescent="0.3">
      <c r="A492">
        <v>500.09</v>
      </c>
      <c r="B492">
        <v>68.8</v>
      </c>
      <c r="C492">
        <v>40.463935999999997</v>
      </c>
      <c r="D492">
        <v>-3.485547</v>
      </c>
      <c r="E492">
        <v>595.9</v>
      </c>
      <c r="G492">
        <v>5</v>
      </c>
      <c r="H492">
        <v>69.3</v>
      </c>
      <c r="I492">
        <v>6.68</v>
      </c>
      <c r="J492">
        <v>0</v>
      </c>
      <c r="K492">
        <v>1</v>
      </c>
      <c r="L492">
        <v>0</v>
      </c>
      <c r="N492">
        <f>(RAW_GPS__3[[#This Row],[Altitude (meters)]]-E491)</f>
        <v>-0.80000000000006821</v>
      </c>
      <c r="O492">
        <f>(0.2778*RAW_GPS__3[[#This Row],[Speed (kmph)]])</f>
        <v>19.112639999999999</v>
      </c>
      <c r="P492">
        <f t="shared" si="37"/>
        <v>19.459890000000001</v>
      </c>
      <c r="Q492">
        <f t="shared" si="38"/>
        <v>-4.1087065590080345E-2</v>
      </c>
      <c r="R492">
        <f>(228.1*COS(RAW_GPS__3[[#This Row],[Road Gradient (Radians)]]))</f>
        <v>227.90749392318017</v>
      </c>
      <c r="S492">
        <f t="shared" si="35"/>
        <v>2750.7952182949216</v>
      </c>
      <c r="T492">
        <f t="shared" si="36"/>
        <v>-11937.250609973935</v>
      </c>
      <c r="U492">
        <f t="shared" si="39"/>
        <v>24689.13497280005</v>
      </c>
      <c r="V492">
        <f>(RAW_GPS__3[[#This Row],[Power- Rolling Resistance  (Watts)]]+RAW_GPS__3[[#This Row],[Power- Air Drag (Watts)]]+RAW_GPS__3[[#This Row],[Power-Road Gradient (Watts)]]+RAW_GPS__3[[#This Row],[Power- Inertia (Watts)]])</f>
        <v>15730.587075044215</v>
      </c>
      <c r="X492">
        <f>(IF(RAW_GPS__3[[#This Row],[Total Power (Watts)]]&lt;0,0,RAW_GPS__3[[#This Row],[Total Power (Watts)]]))</f>
        <v>15730.587075044215</v>
      </c>
      <c r="Y492">
        <f>RAW_GPS__3[[#This Row],[Total Power - Without -ve terms (Watts)]]</f>
        <v>15730.587075044215</v>
      </c>
    </row>
    <row r="493" spans="1:25" x14ac:dyDescent="0.3">
      <c r="A493">
        <v>501.07</v>
      </c>
      <c r="B493">
        <v>73</v>
      </c>
      <c r="C493">
        <v>40.463996999999999</v>
      </c>
      <c r="D493">
        <v>-3.4853200000000002</v>
      </c>
      <c r="E493">
        <v>595</v>
      </c>
      <c r="G493">
        <v>5</v>
      </c>
      <c r="H493">
        <v>70.7</v>
      </c>
      <c r="I493">
        <v>4.2190000000000003</v>
      </c>
      <c r="J493">
        <v>0</v>
      </c>
      <c r="K493">
        <v>1</v>
      </c>
      <c r="L493">
        <v>0</v>
      </c>
      <c r="N493">
        <f>(RAW_GPS__3[[#This Row],[Altitude (meters)]]-E492)</f>
        <v>-0.89999999999997726</v>
      </c>
      <c r="O493">
        <f>(0.2778*RAW_GPS__3[[#This Row],[Speed (kmph)]])</f>
        <v>20.279399999999999</v>
      </c>
      <c r="P493">
        <f t="shared" si="37"/>
        <v>20.862780000000001</v>
      </c>
      <c r="Q493">
        <f t="shared" si="38"/>
        <v>-4.3112295192473497E-2</v>
      </c>
      <c r="R493">
        <f>(228.1*COS(RAW_GPS__3[[#This Row],[Road Gradient (Radians)]]))</f>
        <v>227.88805151844392</v>
      </c>
      <c r="S493">
        <f t="shared" si="35"/>
        <v>3285.9543550761805</v>
      </c>
      <c r="T493">
        <f t="shared" si="36"/>
        <v>-13289.921263292328</v>
      </c>
      <c r="U493">
        <f t="shared" si="39"/>
        <v>44009.818503840004</v>
      </c>
      <c r="V493">
        <f>(RAW_GPS__3[[#This Row],[Power- Rolling Resistance  (Watts)]]+RAW_GPS__3[[#This Row],[Power- Air Drag (Watts)]]+RAW_GPS__3[[#This Row],[Power-Road Gradient (Watts)]]+RAW_GPS__3[[#This Row],[Power- Inertia (Watts)]])</f>
        <v>34233.739647142298</v>
      </c>
      <c r="X493">
        <f>(IF(RAW_GPS__3[[#This Row],[Total Power (Watts)]]&lt;0,0,RAW_GPS__3[[#This Row],[Total Power (Watts)]]))</f>
        <v>34233.739647142298</v>
      </c>
      <c r="Y493">
        <f>RAW_GPS__3[[#This Row],[Total Power - Without -ve terms (Watts)]]</f>
        <v>34233.739647142298</v>
      </c>
    </row>
    <row r="494" spans="1:25" x14ac:dyDescent="0.3">
      <c r="A494">
        <v>502.07</v>
      </c>
      <c r="B494">
        <v>75.7</v>
      </c>
      <c r="C494">
        <v>40.464053999999997</v>
      </c>
      <c r="D494">
        <v>-3.4851030000000001</v>
      </c>
      <c r="E494">
        <v>594.1</v>
      </c>
      <c r="G494">
        <v>5</v>
      </c>
      <c r="H494">
        <v>72.099999999999994</v>
      </c>
      <c r="I494">
        <v>2.8119999999999998</v>
      </c>
      <c r="J494">
        <v>1</v>
      </c>
      <c r="K494">
        <v>1</v>
      </c>
      <c r="L494">
        <v>0</v>
      </c>
      <c r="N494">
        <f>(RAW_GPS__3[[#This Row],[Altitude (meters)]]-E493)</f>
        <v>-0.89999999999997726</v>
      </c>
      <c r="O494">
        <f>(0.2778*RAW_GPS__3[[#This Row],[Speed (kmph)]])</f>
        <v>21.02946</v>
      </c>
      <c r="P494">
        <f t="shared" si="37"/>
        <v>21.404490000000003</v>
      </c>
      <c r="Q494">
        <f t="shared" si="38"/>
        <v>-4.2022499507470029E-2</v>
      </c>
      <c r="R494">
        <f>(228.1*COS(RAW_GPS__3[[#This Row],[Road Gradient (Radians)]]))</f>
        <v>227.89862982823871</v>
      </c>
      <c r="S494">
        <f t="shared" si="35"/>
        <v>3664.211931399122</v>
      </c>
      <c r="T494">
        <f t="shared" si="36"/>
        <v>-13433.305150556898</v>
      </c>
      <c r="U494">
        <f t="shared" si="39"/>
        <v>29338.443587736048</v>
      </c>
      <c r="V494">
        <f>(RAW_GPS__3[[#This Row],[Power- Rolling Resistance  (Watts)]]+RAW_GPS__3[[#This Row],[Power- Air Drag (Watts)]]+RAW_GPS__3[[#This Row],[Power-Road Gradient (Watts)]]+RAW_GPS__3[[#This Row],[Power- Inertia (Watts)]])</f>
        <v>19797.248998406511</v>
      </c>
      <c r="X494">
        <f>(IF(RAW_GPS__3[[#This Row],[Total Power (Watts)]]&lt;0,0,RAW_GPS__3[[#This Row],[Total Power (Watts)]]))</f>
        <v>19797.248998406511</v>
      </c>
      <c r="Y494">
        <f>RAW_GPS__3[[#This Row],[Total Power - Without -ve terms (Watts)]]</f>
        <v>19797.248998406511</v>
      </c>
    </row>
    <row r="495" spans="1:25" x14ac:dyDescent="0.3">
      <c r="A495">
        <v>503.08</v>
      </c>
      <c r="B495">
        <v>80.3</v>
      </c>
      <c r="C495">
        <v>40.464115</v>
      </c>
      <c r="D495">
        <v>-3.4848620000000001</v>
      </c>
      <c r="E495">
        <v>593.1</v>
      </c>
      <c r="G495">
        <v>5</v>
      </c>
      <c r="H495">
        <v>73.5</v>
      </c>
      <c r="I495">
        <v>2.8119999999999998</v>
      </c>
      <c r="J495">
        <v>0</v>
      </c>
      <c r="K495">
        <v>1</v>
      </c>
      <c r="L495">
        <v>0</v>
      </c>
      <c r="N495">
        <f>(RAW_GPS__3[[#This Row],[Altitude (meters)]]-E494)</f>
        <v>-1</v>
      </c>
      <c r="O495">
        <f>(0.2778*RAW_GPS__3[[#This Row],[Speed (kmph)]])</f>
        <v>22.30734</v>
      </c>
      <c r="P495">
        <f t="shared" si="37"/>
        <v>22.946280000000002</v>
      </c>
      <c r="Q495">
        <f t="shared" si="38"/>
        <v>-4.3552490725390983E-2</v>
      </c>
      <c r="R495">
        <f>(228.1*COS(RAW_GPS__3[[#This Row],[Road Gradient (Radians)]]))</f>
        <v>227.88370193501919</v>
      </c>
      <c r="S495">
        <f t="shared" si="35"/>
        <v>4373.6052466063966</v>
      </c>
      <c r="T495">
        <f t="shared" si="36"/>
        <v>-14768.085026573164</v>
      </c>
      <c r="U495">
        <f t="shared" si="39"/>
        <v>53021.352768911987</v>
      </c>
      <c r="V495">
        <f>(RAW_GPS__3[[#This Row],[Power- Rolling Resistance  (Watts)]]+RAW_GPS__3[[#This Row],[Power- Air Drag (Watts)]]+RAW_GPS__3[[#This Row],[Power-Road Gradient (Watts)]]+RAW_GPS__3[[#This Row],[Power- Inertia (Watts)]])</f>
        <v>42854.75669088024</v>
      </c>
      <c r="X495">
        <f>(IF(RAW_GPS__3[[#This Row],[Total Power (Watts)]]&lt;0,0,RAW_GPS__3[[#This Row],[Total Power (Watts)]]))</f>
        <v>42854.75669088024</v>
      </c>
      <c r="Y495">
        <f>RAW_GPS__3[[#This Row],[Total Power - Without -ve terms (Watts)]]</f>
        <v>42854.75669088024</v>
      </c>
    </row>
    <row r="496" spans="1:25" x14ac:dyDescent="0.3">
      <c r="A496">
        <v>504.08</v>
      </c>
      <c r="B496">
        <v>80.400000000000006</v>
      </c>
      <c r="C496">
        <v>40.464171999999998</v>
      </c>
      <c r="D496">
        <v>-3.4846119999999998</v>
      </c>
      <c r="E496">
        <v>592.20000000000005</v>
      </c>
      <c r="G496">
        <v>5</v>
      </c>
      <c r="H496">
        <v>72.8</v>
      </c>
      <c r="I496">
        <v>0.70299999999999996</v>
      </c>
      <c r="J496">
        <v>0</v>
      </c>
      <c r="K496">
        <v>1</v>
      </c>
      <c r="L496">
        <v>0</v>
      </c>
      <c r="N496">
        <f>(RAW_GPS__3[[#This Row],[Altitude (meters)]]-E495)</f>
        <v>-0.89999999999997726</v>
      </c>
      <c r="O496">
        <f>(0.2778*RAW_GPS__3[[#This Row],[Speed (kmph)]])</f>
        <v>22.33512</v>
      </c>
      <c r="P496">
        <f t="shared" si="37"/>
        <v>22.34901</v>
      </c>
      <c r="Q496">
        <f t="shared" si="38"/>
        <v>-4.0248492669654613E-2</v>
      </c>
      <c r="R496">
        <f>(228.1*COS(RAW_GPS__3[[#This Row],[Road Gradient (Radians)]]))</f>
        <v>227.91527065002995</v>
      </c>
      <c r="S496">
        <f t="shared" si="35"/>
        <v>4389.9653490575038</v>
      </c>
      <c r="T496">
        <f t="shared" si="36"/>
        <v>-13665.368725720362</v>
      </c>
      <c r="U496">
        <f t="shared" si="39"/>
        <v>1154.0735184959965</v>
      </c>
      <c r="V496">
        <f>(RAW_GPS__3[[#This Row],[Power- Rolling Resistance  (Watts)]]+RAW_GPS__3[[#This Row],[Power- Air Drag (Watts)]]+RAW_GPS__3[[#This Row],[Power-Road Gradient (Watts)]]+RAW_GPS__3[[#This Row],[Power- Inertia (Watts)]])</f>
        <v>-7893.4145875168315</v>
      </c>
      <c r="X496">
        <f>(IF(RAW_GPS__3[[#This Row],[Total Power (Watts)]]&lt;0,0,RAW_GPS__3[[#This Row],[Total Power (Watts)]]))</f>
        <v>0</v>
      </c>
      <c r="Y496">
        <f>RAW_GPS__3[[#This Row],[Total Power - Without -ve terms (Watts)]]</f>
        <v>0</v>
      </c>
    </row>
    <row r="497" spans="1:25" x14ac:dyDescent="0.3">
      <c r="A497">
        <v>505.07</v>
      </c>
      <c r="B497">
        <v>83.1</v>
      </c>
      <c r="C497">
        <v>40.464241000000001</v>
      </c>
      <c r="D497">
        <v>-3.484353</v>
      </c>
      <c r="E497">
        <v>591.5</v>
      </c>
      <c r="G497">
        <v>5</v>
      </c>
      <c r="H497">
        <v>72.099999999999994</v>
      </c>
      <c r="I497">
        <v>1.4059999999999999</v>
      </c>
      <c r="J497">
        <v>0</v>
      </c>
      <c r="K497">
        <v>1</v>
      </c>
      <c r="L497">
        <v>0</v>
      </c>
      <c r="N497">
        <f>(RAW_GPS__3[[#This Row],[Altitude (meters)]]-E496)</f>
        <v>-0.70000000000004547</v>
      </c>
      <c r="O497">
        <f>(0.2778*RAW_GPS__3[[#This Row],[Speed (kmph)]])</f>
        <v>23.085179999999998</v>
      </c>
      <c r="P497">
        <f t="shared" si="37"/>
        <v>23.460209999999996</v>
      </c>
      <c r="Q497">
        <f t="shared" si="38"/>
        <v>-2.9828905034653411E-2</v>
      </c>
      <c r="R497">
        <f>(228.1*COS(RAW_GPS__3[[#This Row],[Road Gradient (Radians)]]))</f>
        <v>227.99852998823474</v>
      </c>
      <c r="S497">
        <f t="shared" si="35"/>
        <v>4847.2566751681234</v>
      </c>
      <c r="T497">
        <f t="shared" si="36"/>
        <v>-10469.040432020081</v>
      </c>
      <c r="U497">
        <f t="shared" si="39"/>
        <v>32206.402406087898</v>
      </c>
      <c r="V497">
        <f>(RAW_GPS__3[[#This Row],[Power- Rolling Resistance  (Watts)]]+RAW_GPS__3[[#This Row],[Power- Air Drag (Watts)]]+RAW_GPS__3[[#This Row],[Power-Road Gradient (Watts)]]+RAW_GPS__3[[#This Row],[Power- Inertia (Watts)]])</f>
        <v>26812.617179224173</v>
      </c>
      <c r="X497">
        <f>(IF(RAW_GPS__3[[#This Row],[Total Power (Watts)]]&lt;0,0,RAW_GPS__3[[#This Row],[Total Power (Watts)]]))</f>
        <v>26812.617179224173</v>
      </c>
      <c r="Y497">
        <f>RAW_GPS__3[[#This Row],[Total Power - Without -ve terms (Watts)]]</f>
        <v>26812.617179224173</v>
      </c>
    </row>
    <row r="498" spans="1:25" x14ac:dyDescent="0.3">
      <c r="A498">
        <v>506.09</v>
      </c>
      <c r="B498">
        <v>88.3</v>
      </c>
      <c r="C498">
        <v>40.464302000000004</v>
      </c>
      <c r="D498">
        <v>-3.4840659999999999</v>
      </c>
      <c r="E498">
        <v>591.20000000000005</v>
      </c>
      <c r="G498">
        <v>5</v>
      </c>
      <c r="H498">
        <v>73.8</v>
      </c>
      <c r="I498">
        <v>1.758</v>
      </c>
      <c r="J498">
        <v>0</v>
      </c>
      <c r="K498">
        <v>1</v>
      </c>
      <c r="L498">
        <v>0</v>
      </c>
      <c r="N498">
        <f>(RAW_GPS__3[[#This Row],[Altitude (meters)]]-E497)</f>
        <v>-0.29999999999995453</v>
      </c>
      <c r="O498">
        <f>(0.2778*RAW_GPS__3[[#This Row],[Speed (kmph)]])</f>
        <v>24.529739999999997</v>
      </c>
      <c r="P498">
        <f t="shared" si="37"/>
        <v>25.252019999999995</v>
      </c>
      <c r="Q498">
        <f t="shared" si="38"/>
        <v>-1.1879678821349125E-2</v>
      </c>
      <c r="R498">
        <f>(228.1*COS(RAW_GPS__3[[#This Row],[Road Gradient (Radians)]]))</f>
        <v>228.08390468129849</v>
      </c>
      <c r="S498">
        <f t="shared" si="35"/>
        <v>5815.339269831029</v>
      </c>
      <c r="T498">
        <f t="shared" si="36"/>
        <v>-4430.8610874350697</v>
      </c>
      <c r="U498">
        <f t="shared" si="39"/>
        <v>65908.507058783958</v>
      </c>
      <c r="V498">
        <f>(RAW_GPS__3[[#This Row],[Power- Rolling Resistance  (Watts)]]+RAW_GPS__3[[#This Row],[Power- Air Drag (Watts)]]+RAW_GPS__3[[#This Row],[Power-Road Gradient (Watts)]]+RAW_GPS__3[[#This Row],[Power- Inertia (Watts)]])</f>
        <v>67521.069145861213</v>
      </c>
      <c r="X498">
        <f>(IF(RAW_GPS__3[[#This Row],[Total Power (Watts)]]&lt;0,0,RAW_GPS__3[[#This Row],[Total Power (Watts)]]))</f>
        <v>67521.069145861213</v>
      </c>
      <c r="Y498">
        <f>RAW_GPS__3[[#This Row],[Total Power - Without -ve terms (Watts)]]</f>
        <v>67521.069145861213</v>
      </c>
    </row>
    <row r="499" spans="1:25" x14ac:dyDescent="0.3">
      <c r="A499">
        <v>507.07</v>
      </c>
      <c r="B499">
        <v>89.8</v>
      </c>
      <c r="C499">
        <v>40.464354999999998</v>
      </c>
      <c r="D499">
        <v>-3.4837750000000001</v>
      </c>
      <c r="E499">
        <v>591.1</v>
      </c>
      <c r="G499">
        <v>5</v>
      </c>
      <c r="H499">
        <v>73.8</v>
      </c>
      <c r="I499">
        <v>1.758</v>
      </c>
      <c r="J499">
        <v>0</v>
      </c>
      <c r="K499">
        <v>1</v>
      </c>
      <c r="L499">
        <v>0</v>
      </c>
      <c r="N499">
        <f>(RAW_GPS__3[[#This Row],[Altitude (meters)]]-E498)</f>
        <v>-0.10000000000002274</v>
      </c>
      <c r="O499">
        <f>(0.2778*RAW_GPS__3[[#This Row],[Speed (kmph)]])</f>
        <v>24.946439999999999</v>
      </c>
      <c r="P499">
        <f t="shared" si="37"/>
        <v>25.154789999999998</v>
      </c>
      <c r="Q499">
        <f t="shared" si="38"/>
        <v>-3.975365058313857E-3</v>
      </c>
      <c r="R499">
        <f>(228.1*COS(RAW_GPS__3[[#This Row],[Road Gradient (Radians)]]))</f>
        <v>228.09819761007975</v>
      </c>
      <c r="S499">
        <f t="shared" si="35"/>
        <v>6116.7672587682937</v>
      </c>
      <c r="T499">
        <f t="shared" si="36"/>
        <v>-1507.9437995808889</v>
      </c>
      <c r="U499">
        <f t="shared" si="39"/>
        <v>19335.037679280107</v>
      </c>
      <c r="V499">
        <f>(RAW_GPS__3[[#This Row],[Power- Rolling Resistance  (Watts)]]+RAW_GPS__3[[#This Row],[Power- Air Drag (Watts)]]+RAW_GPS__3[[#This Row],[Power-Road Gradient (Watts)]]+RAW_GPS__3[[#This Row],[Power- Inertia (Watts)]])</f>
        <v>24171.959336077591</v>
      </c>
      <c r="X499">
        <f>(IF(RAW_GPS__3[[#This Row],[Total Power (Watts)]]&lt;0,0,RAW_GPS__3[[#This Row],[Total Power (Watts)]]))</f>
        <v>24171.959336077591</v>
      </c>
      <c r="Y499">
        <f>RAW_GPS__3[[#This Row],[Total Power - Without -ve terms (Watts)]]</f>
        <v>24171.959336077591</v>
      </c>
    </row>
    <row r="500" spans="1:25" x14ac:dyDescent="0.3">
      <c r="A500">
        <v>508.08</v>
      </c>
      <c r="B500">
        <v>91.4</v>
      </c>
      <c r="C500">
        <v>40.464419999999997</v>
      </c>
      <c r="D500">
        <v>-3.483479</v>
      </c>
      <c r="E500">
        <v>591.70000000000005</v>
      </c>
      <c r="G500">
        <v>5</v>
      </c>
      <c r="H500">
        <v>73.8</v>
      </c>
      <c r="I500">
        <v>0</v>
      </c>
      <c r="J500">
        <v>0</v>
      </c>
      <c r="K500">
        <v>1</v>
      </c>
      <c r="L500">
        <v>0</v>
      </c>
      <c r="N500">
        <f>(RAW_GPS__3[[#This Row],[Altitude (meters)]]-E499)</f>
        <v>0.60000000000002274</v>
      </c>
      <c r="O500">
        <f>(0.2778*RAW_GPS__3[[#This Row],[Speed (kmph)]])</f>
        <v>25.390920000000001</v>
      </c>
      <c r="P500">
        <f t="shared" si="37"/>
        <v>25.613160000000001</v>
      </c>
      <c r="Q500">
        <f t="shared" si="38"/>
        <v>2.3421174337966262E-2</v>
      </c>
      <c r="R500">
        <f>(228.1*COS(RAW_GPS__3[[#This Row],[Road Gradient (Radians)]]))</f>
        <v>228.03744057182314</v>
      </c>
      <c r="S500">
        <f t="shared" si="35"/>
        <v>6449.5814725672262</v>
      </c>
      <c r="T500">
        <f t="shared" si="36"/>
        <v>9041.6585713446239</v>
      </c>
      <c r="U500">
        <f t="shared" si="39"/>
        <v>20991.506386176105</v>
      </c>
      <c r="V500">
        <f>(RAW_GPS__3[[#This Row],[Power- Rolling Resistance  (Watts)]]+RAW_GPS__3[[#This Row],[Power- Air Drag (Watts)]]+RAW_GPS__3[[#This Row],[Power-Road Gradient (Watts)]]+RAW_GPS__3[[#This Row],[Power- Inertia (Watts)]])</f>
        <v>36710.783870659776</v>
      </c>
      <c r="X500">
        <f>(IF(RAW_GPS__3[[#This Row],[Total Power (Watts)]]&lt;0,0,RAW_GPS__3[[#This Row],[Total Power (Watts)]]))</f>
        <v>36710.783870659776</v>
      </c>
      <c r="Y500">
        <f>RAW_GPS__3[[#This Row],[Total Power - Without -ve terms (Watts)]]</f>
        <v>36710.783870659776</v>
      </c>
    </row>
    <row r="501" spans="1:25" x14ac:dyDescent="0.3">
      <c r="A501">
        <v>509.06</v>
      </c>
      <c r="B501">
        <v>92.7</v>
      </c>
      <c r="C501">
        <v>40.464489</v>
      </c>
      <c r="D501">
        <v>-3.4831910000000001</v>
      </c>
      <c r="E501">
        <v>591.70000000000005</v>
      </c>
      <c r="G501">
        <v>5</v>
      </c>
      <c r="H501">
        <v>73.5</v>
      </c>
      <c r="I501">
        <v>0.35199999999999998</v>
      </c>
      <c r="J501">
        <v>0</v>
      </c>
      <c r="K501">
        <v>1</v>
      </c>
      <c r="L501">
        <v>0</v>
      </c>
      <c r="N501">
        <f>(RAW_GPS__3[[#This Row],[Altitude (meters)]]-E500)</f>
        <v>0</v>
      </c>
      <c r="O501">
        <f>(0.2778*RAW_GPS__3[[#This Row],[Speed (kmph)]])</f>
        <v>25.75206</v>
      </c>
      <c r="P501">
        <f t="shared" si="37"/>
        <v>25.93263</v>
      </c>
      <c r="Q501">
        <f t="shared" si="38"/>
        <v>0</v>
      </c>
      <c r="R501">
        <f>(228.1*COS(RAW_GPS__3[[#This Row],[Road Gradient (Radians)]]))</f>
        <v>228.1</v>
      </c>
      <c r="S501">
        <f t="shared" si="35"/>
        <v>6728.7152270562765</v>
      </c>
      <c r="T501">
        <f t="shared" si="36"/>
        <v>0</v>
      </c>
      <c r="U501">
        <f t="shared" si="39"/>
        <v>17298.184044023947</v>
      </c>
      <c r="V501">
        <f>(RAW_GPS__3[[#This Row],[Power- Rolling Resistance  (Watts)]]+RAW_GPS__3[[#This Row],[Power- Air Drag (Watts)]]+RAW_GPS__3[[#This Row],[Power-Road Gradient (Watts)]]+RAW_GPS__3[[#This Row],[Power- Inertia (Watts)]])</f>
        <v>24254.999271080225</v>
      </c>
      <c r="X501">
        <f>(IF(RAW_GPS__3[[#This Row],[Total Power (Watts)]]&lt;0,0,RAW_GPS__3[[#This Row],[Total Power (Watts)]]))</f>
        <v>24254.999271080225</v>
      </c>
      <c r="Y501">
        <f>RAW_GPS__3[[#This Row],[Total Power - Without -ve terms (Watts)]]</f>
        <v>24254.999271080225</v>
      </c>
    </row>
    <row r="502" spans="1:25" x14ac:dyDescent="0.3">
      <c r="A502">
        <v>510.05</v>
      </c>
      <c r="B502">
        <v>94.2</v>
      </c>
      <c r="C502">
        <v>40.464554</v>
      </c>
      <c r="D502">
        <v>-3.4828999999999999</v>
      </c>
      <c r="E502">
        <v>591.5</v>
      </c>
      <c r="G502">
        <v>5</v>
      </c>
      <c r="H502">
        <v>73.5</v>
      </c>
      <c r="I502">
        <v>0.35199999999999998</v>
      </c>
      <c r="J502">
        <v>0</v>
      </c>
      <c r="K502">
        <v>1</v>
      </c>
      <c r="L502">
        <v>0</v>
      </c>
      <c r="N502">
        <f>(RAW_GPS__3[[#This Row],[Altitude (meters)]]-E501)</f>
        <v>-0.20000000000004547</v>
      </c>
      <c r="O502">
        <f>(0.2778*RAW_GPS__3[[#This Row],[Speed (kmph)]])</f>
        <v>26.168759999999999</v>
      </c>
      <c r="P502">
        <f t="shared" si="37"/>
        <v>26.377109999999998</v>
      </c>
      <c r="Q502">
        <f t="shared" si="38"/>
        <v>-7.5821864999064846E-3</v>
      </c>
      <c r="R502">
        <f>(228.1*COS(RAW_GPS__3[[#This Row],[Road Gradient (Radians)]]))</f>
        <v>228.09344334799246</v>
      </c>
      <c r="S502">
        <f t="shared" si="35"/>
        <v>7060.6657794343855</v>
      </c>
      <c r="T502">
        <f t="shared" si="36"/>
        <v>-3016.9919481511406</v>
      </c>
      <c r="U502">
        <f t="shared" si="39"/>
        <v>20282.411463119937</v>
      </c>
      <c r="V502">
        <f>(RAW_GPS__3[[#This Row],[Power- Rolling Resistance  (Watts)]]+RAW_GPS__3[[#This Row],[Power- Air Drag (Watts)]]+RAW_GPS__3[[#This Row],[Power-Road Gradient (Watts)]]+RAW_GPS__3[[#This Row],[Power- Inertia (Watts)]])</f>
        <v>24554.178737751176</v>
      </c>
      <c r="X502">
        <f>(IF(RAW_GPS__3[[#This Row],[Total Power (Watts)]]&lt;0,0,RAW_GPS__3[[#This Row],[Total Power (Watts)]]))</f>
        <v>24554.178737751176</v>
      </c>
      <c r="Y502">
        <f>RAW_GPS__3[[#This Row],[Total Power - Without -ve terms (Watts)]]</f>
        <v>24554.178737751176</v>
      </c>
    </row>
    <row r="503" spans="1:25" x14ac:dyDescent="0.3">
      <c r="A503">
        <v>511.09</v>
      </c>
      <c r="B503">
        <v>91.6</v>
      </c>
      <c r="C503">
        <v>40.464621999999999</v>
      </c>
      <c r="D503">
        <v>-3.4826060000000001</v>
      </c>
      <c r="E503">
        <v>591.9</v>
      </c>
      <c r="G503">
        <v>5</v>
      </c>
      <c r="H503">
        <v>73.8</v>
      </c>
      <c r="I503">
        <v>0.35199999999999998</v>
      </c>
      <c r="J503">
        <v>0</v>
      </c>
      <c r="K503">
        <v>1</v>
      </c>
      <c r="L503">
        <v>0</v>
      </c>
      <c r="N503">
        <f>(RAW_GPS__3[[#This Row],[Altitude (meters)]]-E502)</f>
        <v>0.39999999999997726</v>
      </c>
      <c r="O503">
        <f>(0.2778*RAW_GPS__3[[#This Row],[Speed (kmph)]])</f>
        <v>25.446479999999998</v>
      </c>
      <c r="P503">
        <f t="shared" si="37"/>
        <v>25.085339999999995</v>
      </c>
      <c r="Q503">
        <f t="shared" si="38"/>
        <v>1.5944216968351698E-2</v>
      </c>
      <c r="R503">
        <f>(228.1*COS(RAW_GPS__3[[#This Row],[Road Gradient (Radians)]]))</f>
        <v>228.07100704507644</v>
      </c>
      <c r="S503">
        <f t="shared" si="35"/>
        <v>6492.012794029989</v>
      </c>
      <c r="T503">
        <f t="shared" si="36"/>
        <v>6168.9779103962419</v>
      </c>
      <c r="U503">
        <f t="shared" si="39"/>
        <v>-34185.83944838406</v>
      </c>
      <c r="V503">
        <f>(RAW_GPS__3[[#This Row],[Power- Rolling Resistance  (Watts)]]+RAW_GPS__3[[#This Row],[Power- Air Drag (Watts)]]+RAW_GPS__3[[#This Row],[Power-Road Gradient (Watts)]]+RAW_GPS__3[[#This Row],[Power- Inertia (Watts)]])</f>
        <v>-21296.777736912751</v>
      </c>
      <c r="X503">
        <f>(IF(RAW_GPS__3[[#This Row],[Total Power (Watts)]]&lt;0,0,RAW_GPS__3[[#This Row],[Total Power (Watts)]]))</f>
        <v>0</v>
      </c>
      <c r="Y503">
        <f>RAW_GPS__3[[#This Row],[Total Power - Without -ve terms (Watts)]]</f>
        <v>0</v>
      </c>
    </row>
    <row r="504" spans="1:25" x14ac:dyDescent="0.3">
      <c r="A504">
        <v>512.07000000000005</v>
      </c>
      <c r="B504">
        <v>88.7</v>
      </c>
      <c r="C504">
        <v>40.464683999999998</v>
      </c>
      <c r="D504">
        <v>-3.4823360000000001</v>
      </c>
      <c r="E504">
        <v>591.6</v>
      </c>
      <c r="G504">
        <v>5</v>
      </c>
      <c r="H504">
        <v>72.8</v>
      </c>
      <c r="I504">
        <v>1.0549999999999999</v>
      </c>
      <c r="J504">
        <v>0</v>
      </c>
      <c r="K504">
        <v>1</v>
      </c>
      <c r="L504">
        <v>0</v>
      </c>
      <c r="N504">
        <f>(RAW_GPS__3[[#This Row],[Altitude (meters)]]-E503)</f>
        <v>-0.29999999999995453</v>
      </c>
      <c r="O504">
        <f>(0.2778*RAW_GPS__3[[#This Row],[Speed (kmph)]])</f>
        <v>24.64086</v>
      </c>
      <c r="P504">
        <f t="shared" si="37"/>
        <v>24.238050000000001</v>
      </c>
      <c r="Q504">
        <f t="shared" si="38"/>
        <v>-1.2376601327973212E-2</v>
      </c>
      <c r="R504">
        <f>(228.1*COS(RAW_GPS__3[[#This Row],[Road Gradient (Radians)]]))</f>
        <v>228.08253001430421</v>
      </c>
      <c r="S504">
        <f t="shared" si="35"/>
        <v>5894.7284784577087</v>
      </c>
      <c r="T504">
        <f t="shared" si="36"/>
        <v>-4637.1044770547223</v>
      </c>
      <c r="U504">
        <f t="shared" si="39"/>
        <v>-36923.175517751893</v>
      </c>
      <c r="V504">
        <f>(RAW_GPS__3[[#This Row],[Power- Rolling Resistance  (Watts)]]+RAW_GPS__3[[#This Row],[Power- Air Drag (Watts)]]+RAW_GPS__3[[#This Row],[Power-Road Gradient (Watts)]]+RAW_GPS__3[[#This Row],[Power- Inertia (Watts)]])</f>
        <v>-35437.468986334599</v>
      </c>
      <c r="X504">
        <f>(IF(RAW_GPS__3[[#This Row],[Total Power (Watts)]]&lt;0,0,RAW_GPS__3[[#This Row],[Total Power (Watts)]]))</f>
        <v>0</v>
      </c>
      <c r="Y504">
        <f>RAW_GPS__3[[#This Row],[Total Power - Without -ve terms (Watts)]]</f>
        <v>0</v>
      </c>
    </row>
    <row r="505" spans="1:25" x14ac:dyDescent="0.3">
      <c r="A505">
        <v>513.08000000000004</v>
      </c>
      <c r="B505">
        <v>86.6</v>
      </c>
      <c r="C505">
        <v>40.464748</v>
      </c>
      <c r="D505">
        <v>-3.4820630000000001</v>
      </c>
      <c r="E505">
        <v>590.9</v>
      </c>
      <c r="G505">
        <v>5</v>
      </c>
      <c r="H505">
        <v>73.099999999999994</v>
      </c>
      <c r="I505">
        <v>0.70299999999999996</v>
      </c>
      <c r="J505">
        <v>0</v>
      </c>
      <c r="K505">
        <v>1</v>
      </c>
      <c r="L505">
        <v>0</v>
      </c>
      <c r="N505">
        <f>(RAW_GPS__3[[#This Row],[Altitude (meters)]]-E504)</f>
        <v>-0.70000000000004547</v>
      </c>
      <c r="O505">
        <f>(0.2778*RAW_GPS__3[[#This Row],[Speed (kmph)]])</f>
        <v>24.057479999999998</v>
      </c>
      <c r="P505">
        <f t="shared" si="37"/>
        <v>23.765789999999996</v>
      </c>
      <c r="Q505">
        <f t="shared" si="38"/>
        <v>-2.9445588736691539E-2</v>
      </c>
      <c r="R505">
        <f>(228.1*COS(RAW_GPS__3[[#This Row],[Road Gradient (Radians)]]))</f>
        <v>228.00112092519015</v>
      </c>
      <c r="S505">
        <f t="shared" si="35"/>
        <v>5485.8840246499067</v>
      </c>
      <c r="T505">
        <f t="shared" si="36"/>
        <v>-10769.816918257409</v>
      </c>
      <c r="U505">
        <f t="shared" si="39"/>
        <v>-26104.453989264079</v>
      </c>
      <c r="V505">
        <f>(RAW_GPS__3[[#This Row],[Power- Rolling Resistance  (Watts)]]+RAW_GPS__3[[#This Row],[Power- Air Drag (Watts)]]+RAW_GPS__3[[#This Row],[Power-Road Gradient (Watts)]]+RAW_GPS__3[[#This Row],[Power- Inertia (Watts)]])</f>
        <v>-31160.385761946392</v>
      </c>
      <c r="X505">
        <f>(IF(RAW_GPS__3[[#This Row],[Total Power (Watts)]]&lt;0,0,RAW_GPS__3[[#This Row],[Total Power (Watts)]]))</f>
        <v>0</v>
      </c>
      <c r="Y505">
        <f>RAW_GPS__3[[#This Row],[Total Power - Without -ve terms (Watts)]]</f>
        <v>0</v>
      </c>
    </row>
    <row r="506" spans="1:25" x14ac:dyDescent="0.3">
      <c r="A506">
        <v>514.07000000000005</v>
      </c>
      <c r="B506">
        <v>80.5</v>
      </c>
      <c r="C506">
        <v>40.464798000000002</v>
      </c>
      <c r="D506">
        <v>-3.4818370000000001</v>
      </c>
      <c r="E506">
        <v>590.1</v>
      </c>
      <c r="G506">
        <v>5</v>
      </c>
      <c r="H506">
        <v>72.8</v>
      </c>
      <c r="I506">
        <v>0.35199999999999998</v>
      </c>
      <c r="J506">
        <v>0</v>
      </c>
      <c r="K506">
        <v>1</v>
      </c>
      <c r="L506">
        <v>0</v>
      </c>
      <c r="N506">
        <f>(RAW_GPS__3[[#This Row],[Altitude (meters)]]-E505)</f>
        <v>-0.79999999999995453</v>
      </c>
      <c r="O506">
        <f>(0.2778*RAW_GPS__3[[#This Row],[Speed (kmph)]])</f>
        <v>22.3629</v>
      </c>
      <c r="P506">
        <f t="shared" si="37"/>
        <v>21.515610000000002</v>
      </c>
      <c r="Q506">
        <f t="shared" si="38"/>
        <v>-3.7165185299348986E-2</v>
      </c>
      <c r="R506">
        <f>(228.1*COS(RAW_GPS__3[[#This Row],[Road Gradient (Radians)]]))</f>
        <v>227.9424864553705</v>
      </c>
      <c r="S506">
        <f t="shared" si="35"/>
        <v>4406.3661989407528</v>
      </c>
      <c r="T506">
        <f t="shared" si="36"/>
        <v>-12634.706181166668</v>
      </c>
      <c r="U506">
        <f t="shared" si="39"/>
        <v>-70486.04493251993</v>
      </c>
      <c r="V506">
        <f>(RAW_GPS__3[[#This Row],[Power- Rolling Resistance  (Watts)]]+RAW_GPS__3[[#This Row],[Power- Air Drag (Watts)]]+RAW_GPS__3[[#This Row],[Power-Road Gradient (Watts)]]+RAW_GPS__3[[#This Row],[Power- Inertia (Watts)]])</f>
        <v>-78486.44242829048</v>
      </c>
      <c r="X506">
        <f>(IF(RAW_GPS__3[[#This Row],[Total Power (Watts)]]&lt;0,0,RAW_GPS__3[[#This Row],[Total Power (Watts)]]))</f>
        <v>0</v>
      </c>
      <c r="Y506">
        <f>RAW_GPS__3[[#This Row],[Total Power - Without -ve terms (Watts)]]</f>
        <v>0</v>
      </c>
    </row>
    <row r="507" spans="1:25" x14ac:dyDescent="0.3">
      <c r="A507">
        <v>515.04999999999995</v>
      </c>
      <c r="B507">
        <v>78</v>
      </c>
      <c r="C507">
        <v>40.464855</v>
      </c>
      <c r="D507">
        <v>-3.4815860000000001</v>
      </c>
      <c r="E507">
        <v>589.5</v>
      </c>
      <c r="G507">
        <v>5</v>
      </c>
      <c r="H507">
        <v>72.099999999999994</v>
      </c>
      <c r="I507">
        <v>1.0549999999999999</v>
      </c>
      <c r="J507">
        <v>0</v>
      </c>
      <c r="K507">
        <v>1</v>
      </c>
      <c r="L507">
        <v>0</v>
      </c>
      <c r="N507">
        <f>(RAW_GPS__3[[#This Row],[Altitude (meters)]]-E506)</f>
        <v>-0.60000000000002274</v>
      </c>
      <c r="O507">
        <f>(0.2778*RAW_GPS__3[[#This Row],[Speed (kmph)]])</f>
        <v>21.668399999999998</v>
      </c>
      <c r="P507">
        <f t="shared" si="37"/>
        <v>21.321149999999996</v>
      </c>
      <c r="Q507">
        <f t="shared" si="38"/>
        <v>-2.8133646226230293E-2</v>
      </c>
      <c r="R507">
        <f>(228.1*COS(RAW_GPS__3[[#This Row],[Road Gradient (Radians)]]))</f>
        <v>228.00973514516991</v>
      </c>
      <c r="S507">
        <f t="shared" si="35"/>
        <v>4008.4526154643913</v>
      </c>
      <c r="T507">
        <f t="shared" si="36"/>
        <v>-9268.2188307431661</v>
      </c>
      <c r="U507">
        <f t="shared" si="39"/>
        <v>-27990.589068000056</v>
      </c>
      <c r="V507">
        <f>(RAW_GPS__3[[#This Row],[Power- Rolling Resistance  (Watts)]]+RAW_GPS__3[[#This Row],[Power- Air Drag (Watts)]]+RAW_GPS__3[[#This Row],[Power-Road Gradient (Watts)]]+RAW_GPS__3[[#This Row],[Power- Inertia (Watts)]])</f>
        <v>-33022.345548133657</v>
      </c>
      <c r="X507">
        <f>(IF(RAW_GPS__3[[#This Row],[Total Power (Watts)]]&lt;0,0,RAW_GPS__3[[#This Row],[Total Power (Watts)]]))</f>
        <v>0</v>
      </c>
      <c r="Y507">
        <f>RAW_GPS__3[[#This Row],[Total Power - Without -ve terms (Watts)]]</f>
        <v>0</v>
      </c>
    </row>
    <row r="508" spans="1:25" x14ac:dyDescent="0.3">
      <c r="A508">
        <v>516.05999999999995</v>
      </c>
      <c r="B508">
        <v>77.8</v>
      </c>
      <c r="C508">
        <v>40.464916000000002</v>
      </c>
      <c r="D508">
        <v>-3.4813369999999999</v>
      </c>
      <c r="E508">
        <v>589.4</v>
      </c>
      <c r="G508">
        <v>5</v>
      </c>
      <c r="H508">
        <v>72.099999999999994</v>
      </c>
      <c r="I508">
        <v>0.70299999999999996</v>
      </c>
      <c r="J508">
        <v>0</v>
      </c>
      <c r="K508">
        <v>1</v>
      </c>
      <c r="L508">
        <v>0</v>
      </c>
      <c r="N508">
        <f>(RAW_GPS__3[[#This Row],[Altitude (meters)]]-E507)</f>
        <v>-0.10000000000002274</v>
      </c>
      <c r="O508">
        <f>(0.2778*RAW_GPS__3[[#This Row],[Speed (kmph)]])</f>
        <v>21.612839999999998</v>
      </c>
      <c r="P508">
        <f t="shared" si="37"/>
        <v>21.585059999999999</v>
      </c>
      <c r="Q508">
        <f t="shared" si="38"/>
        <v>-4.6328008618401594E-3</v>
      </c>
      <c r="R508">
        <f>(228.1*COS(RAW_GPS__3[[#This Row],[Road Gradient (Radians)]]))</f>
        <v>228.09755216703982</v>
      </c>
      <c r="S508">
        <f t="shared" si="35"/>
        <v>3977.6973591834544</v>
      </c>
      <c r="T508">
        <f t="shared" si="36"/>
        <v>-1522.4906111720752</v>
      </c>
      <c r="U508">
        <f t="shared" si="39"/>
        <v>-2233.5054661439931</v>
      </c>
      <c r="V508">
        <f>(RAW_GPS__3[[#This Row],[Power- Rolling Resistance  (Watts)]]+RAW_GPS__3[[#This Row],[Power- Air Drag (Watts)]]+RAW_GPS__3[[#This Row],[Power-Road Gradient (Watts)]]+RAW_GPS__3[[#This Row],[Power- Inertia (Watts)]])</f>
        <v>449.79883403442636</v>
      </c>
      <c r="X508">
        <f>(IF(RAW_GPS__3[[#This Row],[Total Power (Watts)]]&lt;0,0,RAW_GPS__3[[#This Row],[Total Power (Watts)]]))</f>
        <v>449.79883403442636</v>
      </c>
      <c r="Y508">
        <f>RAW_GPS__3[[#This Row],[Total Power - Without -ve terms (Watts)]]</f>
        <v>449.79883403442636</v>
      </c>
    </row>
    <row r="509" spans="1:25" x14ac:dyDescent="0.3">
      <c r="A509">
        <v>517.11</v>
      </c>
      <c r="B509">
        <v>79.2</v>
      </c>
      <c r="C509">
        <v>40.464976999999998</v>
      </c>
      <c r="D509">
        <v>-3.4810850000000002</v>
      </c>
      <c r="E509">
        <v>588.70000000000005</v>
      </c>
      <c r="G509">
        <v>5</v>
      </c>
      <c r="H509">
        <v>72.099999999999994</v>
      </c>
      <c r="I509">
        <v>0</v>
      </c>
      <c r="J509">
        <v>0</v>
      </c>
      <c r="K509">
        <v>1</v>
      </c>
      <c r="L509">
        <v>0</v>
      </c>
      <c r="N509">
        <f>(RAW_GPS__3[[#This Row],[Altitude (meters)]]-E508)</f>
        <v>-0.69999999999993179</v>
      </c>
      <c r="O509">
        <f>(0.2778*RAW_GPS__3[[#This Row],[Speed (kmph)]])</f>
        <v>22.001760000000001</v>
      </c>
      <c r="P509">
        <f t="shared" si="37"/>
        <v>22.196220000000004</v>
      </c>
      <c r="Q509">
        <f t="shared" si="38"/>
        <v>-3.1526452279703854E-2</v>
      </c>
      <c r="R509">
        <f>(228.1*COS(RAW_GPS__3[[#This Row],[Road Gradient (Radians)]]))</f>
        <v>227.98665313268231</v>
      </c>
      <c r="S509">
        <f t="shared" si="35"/>
        <v>4196.3189554321389</v>
      </c>
      <c r="T509">
        <f t="shared" si="36"/>
        <v>-10545.356972702521</v>
      </c>
      <c r="U509">
        <f t="shared" si="39"/>
        <v>15915.879568512097</v>
      </c>
      <c r="V509">
        <f>(RAW_GPS__3[[#This Row],[Power- Rolling Resistance  (Watts)]]+RAW_GPS__3[[#This Row],[Power- Air Drag (Watts)]]+RAW_GPS__3[[#This Row],[Power-Road Gradient (Watts)]]+RAW_GPS__3[[#This Row],[Power- Inertia (Watts)]])</f>
        <v>9794.8282043743966</v>
      </c>
      <c r="X509">
        <f>(IF(RAW_GPS__3[[#This Row],[Total Power (Watts)]]&lt;0,0,RAW_GPS__3[[#This Row],[Total Power (Watts)]]))</f>
        <v>9794.8282043743966</v>
      </c>
      <c r="Y509">
        <f>RAW_GPS__3[[#This Row],[Total Power - Without -ve terms (Watts)]]</f>
        <v>9794.8282043743966</v>
      </c>
    </row>
    <row r="510" spans="1:25" x14ac:dyDescent="0.3">
      <c r="A510">
        <v>518.04999999999995</v>
      </c>
      <c r="B510">
        <v>79.5</v>
      </c>
      <c r="C510">
        <v>40.465041999999997</v>
      </c>
      <c r="D510">
        <v>-3.480842</v>
      </c>
      <c r="E510">
        <v>588.4</v>
      </c>
      <c r="G510">
        <v>5</v>
      </c>
      <c r="H510">
        <v>70.7</v>
      </c>
      <c r="I510">
        <v>1.4059999999999999</v>
      </c>
      <c r="J510">
        <v>0</v>
      </c>
      <c r="K510">
        <v>1</v>
      </c>
      <c r="L510">
        <v>0</v>
      </c>
      <c r="N510">
        <f>(RAW_GPS__3[[#This Row],[Altitude (meters)]]-E509)</f>
        <v>-0.30000000000006821</v>
      </c>
      <c r="O510">
        <f>(0.2778*RAW_GPS__3[[#This Row],[Speed (kmph)]])</f>
        <v>22.085100000000001</v>
      </c>
      <c r="P510">
        <f t="shared" si="37"/>
        <v>22.12677</v>
      </c>
      <c r="Q510">
        <f t="shared" si="38"/>
        <v>-1.3557406681917246E-2</v>
      </c>
      <c r="R510">
        <f>(228.1*COS(RAW_GPS__3[[#This Row],[Road Gradient (Radians)]]))</f>
        <v>228.07903755746258</v>
      </c>
      <c r="S510">
        <f t="shared" si="35"/>
        <v>4244.1852528482905</v>
      </c>
      <c r="T510">
        <f t="shared" si="36"/>
        <v>-4552.6408948345488</v>
      </c>
      <c r="U510">
        <f t="shared" si="39"/>
        <v>3423.4643552399898</v>
      </c>
      <c r="V510">
        <f>(RAW_GPS__3[[#This Row],[Power- Rolling Resistance  (Watts)]]+RAW_GPS__3[[#This Row],[Power- Air Drag (Watts)]]+RAW_GPS__3[[#This Row],[Power-Road Gradient (Watts)]]+RAW_GPS__3[[#This Row],[Power- Inertia (Watts)]])</f>
        <v>3343.0877508111939</v>
      </c>
      <c r="X510">
        <f>(IF(RAW_GPS__3[[#This Row],[Total Power (Watts)]]&lt;0,0,RAW_GPS__3[[#This Row],[Total Power (Watts)]]))</f>
        <v>3343.0877508111939</v>
      </c>
      <c r="Y510">
        <f>RAW_GPS__3[[#This Row],[Total Power - Without -ve terms (Watts)]]</f>
        <v>3343.0877508111939</v>
      </c>
    </row>
    <row r="511" spans="1:25" x14ac:dyDescent="0.3">
      <c r="A511">
        <v>519.07000000000005</v>
      </c>
      <c r="B511">
        <v>80.900000000000006</v>
      </c>
      <c r="C511">
        <v>40.465111</v>
      </c>
      <c r="D511">
        <v>-3.4805869999999999</v>
      </c>
      <c r="E511">
        <v>588.5</v>
      </c>
      <c r="G511">
        <v>5</v>
      </c>
      <c r="H511">
        <v>70.7</v>
      </c>
      <c r="I511">
        <v>1.4059999999999999</v>
      </c>
      <c r="J511">
        <v>0</v>
      </c>
      <c r="K511">
        <v>1</v>
      </c>
      <c r="L511">
        <v>0</v>
      </c>
      <c r="N511">
        <f>(RAW_GPS__3[[#This Row],[Altitude (meters)]]-E510)</f>
        <v>0.10000000000002274</v>
      </c>
      <c r="O511">
        <f>(0.2778*RAW_GPS__3[[#This Row],[Speed (kmph)]])</f>
        <v>22.474019999999999</v>
      </c>
      <c r="P511">
        <f t="shared" si="37"/>
        <v>22.668479999999999</v>
      </c>
      <c r="Q511">
        <f t="shared" si="38"/>
        <v>4.4113831771015674E-3</v>
      </c>
      <c r="R511">
        <f>(228.1*COS(RAW_GPS__3[[#This Row],[Road Gradient (Radians)]]))</f>
        <v>228.09778055620916</v>
      </c>
      <c r="S511">
        <f t="shared" si="35"/>
        <v>4472.3780864128621</v>
      </c>
      <c r="T511">
        <f t="shared" si="36"/>
        <v>1507.4913979392938</v>
      </c>
      <c r="U511">
        <f t="shared" si="39"/>
        <v>16257.50829662395</v>
      </c>
      <c r="V511">
        <f>(RAW_GPS__3[[#This Row],[Power- Rolling Resistance  (Watts)]]+RAW_GPS__3[[#This Row],[Power- Air Drag (Watts)]]+RAW_GPS__3[[#This Row],[Power-Road Gradient (Watts)]]+RAW_GPS__3[[#This Row],[Power- Inertia (Watts)]])</f>
        <v>22465.475561532316</v>
      </c>
      <c r="X511">
        <f>(IF(RAW_GPS__3[[#This Row],[Total Power (Watts)]]&lt;0,0,RAW_GPS__3[[#This Row],[Total Power (Watts)]]))</f>
        <v>22465.475561532316</v>
      </c>
      <c r="Y511">
        <f>RAW_GPS__3[[#This Row],[Total Power - Without -ve terms (Watts)]]</f>
        <v>22465.475561532316</v>
      </c>
    </row>
    <row r="512" spans="1:25" x14ac:dyDescent="0.3">
      <c r="A512">
        <v>520.07000000000005</v>
      </c>
      <c r="B512">
        <v>82.6</v>
      </c>
      <c r="C512">
        <v>40.465183000000003</v>
      </c>
      <c r="D512">
        <v>-3.4803329999999999</v>
      </c>
      <c r="E512">
        <v>588.4</v>
      </c>
      <c r="G512">
        <v>5</v>
      </c>
      <c r="H512">
        <v>69.599999999999994</v>
      </c>
      <c r="I512">
        <v>1.0549999999999999</v>
      </c>
      <c r="J512">
        <v>0</v>
      </c>
      <c r="K512">
        <v>1</v>
      </c>
      <c r="L512">
        <v>0</v>
      </c>
      <c r="N512">
        <f>(RAW_GPS__3[[#This Row],[Altitude (meters)]]-E511)</f>
        <v>-0.10000000000002274</v>
      </c>
      <c r="O512">
        <f>(0.2778*RAW_GPS__3[[#This Row],[Speed (kmph)]])</f>
        <v>22.946279999999998</v>
      </c>
      <c r="P512">
        <f t="shared" si="37"/>
        <v>23.182409999999997</v>
      </c>
      <c r="Q512">
        <f t="shared" si="38"/>
        <v>-4.3135886115534599E-3</v>
      </c>
      <c r="R512">
        <f>(228.1*COS(RAW_GPS__3[[#This Row],[Road Gradient (Radians)]]))</f>
        <v>228.09787786961331</v>
      </c>
      <c r="S512">
        <f t="shared" si="35"/>
        <v>4760.2864591620091</v>
      </c>
      <c r="T512">
        <f t="shared" si="36"/>
        <v>-1505.04807073957</v>
      </c>
      <c r="U512">
        <f t="shared" si="39"/>
        <v>20156.094958607937</v>
      </c>
      <c r="V512">
        <f>(RAW_GPS__3[[#This Row],[Power- Rolling Resistance  (Watts)]]+RAW_GPS__3[[#This Row],[Power- Air Drag (Watts)]]+RAW_GPS__3[[#This Row],[Power-Road Gradient (Watts)]]+RAW_GPS__3[[#This Row],[Power- Inertia (Watts)]])</f>
        <v>23639.431224899989</v>
      </c>
      <c r="X512">
        <f>(IF(RAW_GPS__3[[#This Row],[Total Power (Watts)]]&lt;0,0,RAW_GPS__3[[#This Row],[Total Power (Watts)]]))</f>
        <v>23639.431224899989</v>
      </c>
      <c r="Y512">
        <f>RAW_GPS__3[[#This Row],[Total Power - Without -ve terms (Watts)]]</f>
        <v>23639.431224899989</v>
      </c>
    </row>
    <row r="513" spans="1:25" x14ac:dyDescent="0.3">
      <c r="A513">
        <v>521.05999999999995</v>
      </c>
      <c r="B513">
        <v>84.3</v>
      </c>
      <c r="C513">
        <v>40.465260000000001</v>
      </c>
      <c r="D513">
        <v>-3.4800819999999999</v>
      </c>
      <c r="E513">
        <v>588.6</v>
      </c>
      <c r="G513">
        <v>5</v>
      </c>
      <c r="H513">
        <v>67.599999999999994</v>
      </c>
      <c r="I513">
        <v>3.0569999999999999</v>
      </c>
      <c r="J513">
        <v>0</v>
      </c>
      <c r="K513">
        <v>0</v>
      </c>
      <c r="L513">
        <v>0</v>
      </c>
      <c r="N513">
        <f>(RAW_GPS__3[[#This Row],[Altitude (meters)]]-E512)</f>
        <v>0.20000000000004547</v>
      </c>
      <c r="O513">
        <f>(0.2778*RAW_GPS__3[[#This Row],[Speed (kmph)]])</f>
        <v>23.41854</v>
      </c>
      <c r="P513">
        <f t="shared" si="37"/>
        <v>23.654670000000003</v>
      </c>
      <c r="Q513">
        <f t="shared" si="38"/>
        <v>8.4547886068152989E-3</v>
      </c>
      <c r="R513">
        <f>(228.1*COS(RAW_GPS__3[[#This Row],[Road Gradient (Radians)]]))</f>
        <v>228.09184736104854</v>
      </c>
      <c r="S513">
        <f t="shared" si="35"/>
        <v>5060.2930688712549</v>
      </c>
      <c r="T513">
        <f t="shared" si="36"/>
        <v>3010.6349634399576</v>
      </c>
      <c r="U513">
        <f t="shared" si="39"/>
        <v>20570.929842744092</v>
      </c>
      <c r="V513">
        <f>(RAW_GPS__3[[#This Row],[Power- Rolling Resistance  (Watts)]]+RAW_GPS__3[[#This Row],[Power- Air Drag (Watts)]]+RAW_GPS__3[[#This Row],[Power-Road Gradient (Watts)]]+RAW_GPS__3[[#This Row],[Power- Inertia (Watts)]])</f>
        <v>28869.949722416353</v>
      </c>
      <c r="X513">
        <f>(IF(RAW_GPS__3[[#This Row],[Total Power (Watts)]]&lt;0,0,RAW_GPS__3[[#This Row],[Total Power (Watts)]]))</f>
        <v>28869.949722416353</v>
      </c>
      <c r="Y513">
        <f>RAW_GPS__3[[#This Row],[Total Power - Without -ve terms (Watts)]]</f>
        <v>28869.949722416353</v>
      </c>
    </row>
    <row r="514" spans="1:25" x14ac:dyDescent="0.3">
      <c r="A514">
        <v>522.04999999999995</v>
      </c>
      <c r="B514">
        <v>85.9</v>
      </c>
      <c r="C514">
        <v>40.465328</v>
      </c>
      <c r="D514">
        <v>-3.479819</v>
      </c>
      <c r="E514">
        <v>588.79999999999995</v>
      </c>
      <c r="G514">
        <v>5</v>
      </c>
      <c r="H514">
        <v>65.8</v>
      </c>
      <c r="I514">
        <v>3.7730000000000001</v>
      </c>
      <c r="J514">
        <v>0</v>
      </c>
      <c r="K514">
        <v>0</v>
      </c>
      <c r="L514">
        <v>0</v>
      </c>
      <c r="N514">
        <f>(RAW_GPS__3[[#This Row],[Altitude (meters)]]-E513)</f>
        <v>0.19999999999993179</v>
      </c>
      <c r="O514">
        <f>(0.2778*RAW_GPS__3[[#This Row],[Speed (kmph)]])</f>
        <v>23.863020000000002</v>
      </c>
      <c r="P514">
        <f t="shared" si="37"/>
        <v>24.085260000000005</v>
      </c>
      <c r="Q514">
        <f t="shared" si="38"/>
        <v>8.303643111161798E-3</v>
      </c>
      <c r="R514">
        <f>(228.1*COS(RAW_GPS__3[[#This Row],[Road Gradient (Radians)]]))</f>
        <v>228.09213624192327</v>
      </c>
      <c r="S514">
        <f t="shared" ref="S514:S577" si="40">(0.394*O514*O514*O514)</f>
        <v>5353.9269035172611</v>
      </c>
      <c r="T514">
        <f t="shared" ref="T514:T577" si="41">(15205.5*O514*SIN(Q514))</f>
        <v>3012.9352256822976</v>
      </c>
      <c r="U514">
        <f t="shared" si="39"/>
        <v>19728.341341056101</v>
      </c>
      <c r="V514">
        <f>(RAW_GPS__3[[#This Row],[Power- Rolling Resistance  (Watts)]]+RAW_GPS__3[[#This Row],[Power- Air Drag (Watts)]]+RAW_GPS__3[[#This Row],[Power-Road Gradient (Watts)]]+RAW_GPS__3[[#This Row],[Power- Inertia (Watts)]])</f>
        <v>28323.295606497581</v>
      </c>
      <c r="X514">
        <f>(IF(RAW_GPS__3[[#This Row],[Total Power (Watts)]]&lt;0,0,RAW_GPS__3[[#This Row],[Total Power (Watts)]]))</f>
        <v>28323.295606497581</v>
      </c>
      <c r="Y514">
        <f>RAW_GPS__3[[#This Row],[Total Power - Without -ve terms (Watts)]]</f>
        <v>28323.295606497581</v>
      </c>
    </row>
    <row r="515" spans="1:25" x14ac:dyDescent="0.3">
      <c r="A515">
        <v>523.05999999999995</v>
      </c>
      <c r="B515">
        <v>87.1</v>
      </c>
      <c r="C515">
        <v>40.465412000000001</v>
      </c>
      <c r="D515">
        <v>-3.4795739999999999</v>
      </c>
      <c r="E515">
        <v>589</v>
      </c>
      <c r="G515">
        <v>5</v>
      </c>
      <c r="H515">
        <v>36.9</v>
      </c>
      <c r="I515">
        <v>30.738</v>
      </c>
      <c r="J515">
        <v>0</v>
      </c>
      <c r="K515">
        <v>0</v>
      </c>
      <c r="L515">
        <v>0</v>
      </c>
      <c r="N515">
        <f>(RAW_GPS__3[[#This Row],[Altitude (meters)]]-E514)</f>
        <v>0.20000000000004547</v>
      </c>
      <c r="O515">
        <f>(0.2778*RAW_GPS__3[[#This Row],[Speed (kmph)]])</f>
        <v>24.196379999999998</v>
      </c>
      <c r="P515">
        <f t="shared" si="37"/>
        <v>24.363059999999997</v>
      </c>
      <c r="Q515">
        <f t="shared" si="38"/>
        <v>8.2089650276309586E-3</v>
      </c>
      <c r="R515">
        <f>(228.1*COS(RAW_GPS__3[[#This Row],[Road Gradient (Radians)]]))</f>
        <v>228.09231454362515</v>
      </c>
      <c r="S515">
        <f t="shared" si="40"/>
        <v>5581.4547869672078</v>
      </c>
      <c r="T515">
        <f t="shared" si="41"/>
        <v>3020.1925348706009</v>
      </c>
      <c r="U515">
        <f t="shared" si="39"/>
        <v>15002.955740447795</v>
      </c>
      <c r="V515">
        <f>(RAW_GPS__3[[#This Row],[Power- Rolling Resistance  (Watts)]]+RAW_GPS__3[[#This Row],[Power- Air Drag (Watts)]]+RAW_GPS__3[[#This Row],[Power-Road Gradient (Watts)]]+RAW_GPS__3[[#This Row],[Power- Inertia (Watts)]])</f>
        <v>23832.69537682923</v>
      </c>
      <c r="X515">
        <f>(IF(RAW_GPS__3[[#This Row],[Total Power (Watts)]]&lt;0,0,RAW_GPS__3[[#This Row],[Total Power (Watts)]]))</f>
        <v>23832.69537682923</v>
      </c>
      <c r="Y515">
        <f>RAW_GPS__3[[#This Row],[Total Power - Without -ve terms (Watts)]]</f>
        <v>23832.69537682923</v>
      </c>
    </row>
    <row r="516" spans="1:25" x14ac:dyDescent="0.3">
      <c r="A516">
        <v>524.04999999999995</v>
      </c>
      <c r="B516">
        <v>88.9</v>
      </c>
      <c r="C516">
        <v>40.465462000000002</v>
      </c>
      <c r="D516">
        <v>-3.4792770000000002</v>
      </c>
      <c r="E516">
        <v>588.70000000000005</v>
      </c>
      <c r="G516">
        <v>5</v>
      </c>
      <c r="H516">
        <v>74.099999999999994</v>
      </c>
      <c r="I516">
        <v>37.270000000000003</v>
      </c>
      <c r="J516">
        <v>2</v>
      </c>
      <c r="K516">
        <v>1</v>
      </c>
      <c r="L516">
        <v>0</v>
      </c>
      <c r="N516">
        <f>(RAW_GPS__3[[#This Row],[Altitude (meters)]]-E515)</f>
        <v>-0.29999999999995453</v>
      </c>
      <c r="O516">
        <f>(0.2778*RAW_GPS__3[[#This Row],[Speed (kmph)]])</f>
        <v>24.69642</v>
      </c>
      <c r="P516">
        <f t="shared" ref="P516:P579" si="42">(O516+(0.5*(O516-O515)))</f>
        <v>24.946440000000003</v>
      </c>
      <c r="Q516">
        <f t="shared" ref="Q516:Q579" si="43">(ATAN(N516/P516))</f>
        <v>-1.2025184329095998E-2</v>
      </c>
      <c r="R516">
        <f>(228.1*COS(RAW_GPS__3[[#This Row],[Road Gradient (Radians)]]))</f>
        <v>228.08350799185521</v>
      </c>
      <c r="S516">
        <f t="shared" si="40"/>
        <v>5934.6926037214462</v>
      </c>
      <c r="T516">
        <f t="shared" si="41"/>
        <v>-4515.6053948677418</v>
      </c>
      <c r="U516">
        <f t="shared" ref="U516:U579" si="44">(1860*O516*(O516-O515))</f>
        <v>22969.508013648094</v>
      </c>
      <c r="V516">
        <f>(RAW_GPS__3[[#This Row],[Power- Rolling Resistance  (Watts)]]+RAW_GPS__3[[#This Row],[Power- Air Drag (Watts)]]+RAW_GPS__3[[#This Row],[Power-Road Gradient (Watts)]]+RAW_GPS__3[[#This Row],[Power- Inertia (Watts)]])</f>
        <v>24616.678730493652</v>
      </c>
      <c r="X516">
        <f>(IF(RAW_GPS__3[[#This Row],[Total Power (Watts)]]&lt;0,0,RAW_GPS__3[[#This Row],[Total Power (Watts)]]))</f>
        <v>24616.678730493652</v>
      </c>
      <c r="Y516">
        <f>RAW_GPS__3[[#This Row],[Total Power - Without -ve terms (Watts)]]</f>
        <v>24616.678730493652</v>
      </c>
    </row>
    <row r="517" spans="1:25" x14ac:dyDescent="0.3">
      <c r="A517">
        <v>525.04999999999995</v>
      </c>
      <c r="B517">
        <v>90.7</v>
      </c>
      <c r="C517">
        <v>40.465541999999999</v>
      </c>
      <c r="D517">
        <v>-3.478993</v>
      </c>
      <c r="E517">
        <v>588.9</v>
      </c>
      <c r="G517">
        <v>5</v>
      </c>
      <c r="H517">
        <v>74.099999999999994</v>
      </c>
      <c r="I517">
        <v>37.270000000000003</v>
      </c>
      <c r="J517">
        <v>0</v>
      </c>
      <c r="K517">
        <v>1</v>
      </c>
      <c r="L517">
        <v>0</v>
      </c>
      <c r="N517">
        <f>(RAW_GPS__3[[#This Row],[Altitude (meters)]]-E516)</f>
        <v>0.19999999999993179</v>
      </c>
      <c r="O517">
        <f>(0.2778*RAW_GPS__3[[#This Row],[Speed (kmph)]])</f>
        <v>25.196459999999998</v>
      </c>
      <c r="P517">
        <f t="shared" si="42"/>
        <v>25.446479999999998</v>
      </c>
      <c r="Q517">
        <f t="shared" si="43"/>
        <v>7.8594714041754637E-3</v>
      </c>
      <c r="R517">
        <f>(228.1*COS(RAW_GPS__3[[#This Row],[Road Gradient (Radians)]]))</f>
        <v>228.09295502055451</v>
      </c>
      <c r="S517">
        <f t="shared" si="40"/>
        <v>6302.528340082571</v>
      </c>
      <c r="T517">
        <f t="shared" si="41"/>
        <v>3011.1271935051273</v>
      </c>
      <c r="U517">
        <f t="shared" si="44"/>
        <v>23434.582416623929</v>
      </c>
      <c r="V517">
        <f>(RAW_GPS__3[[#This Row],[Power- Rolling Resistance  (Watts)]]+RAW_GPS__3[[#This Row],[Power- Air Drag (Watts)]]+RAW_GPS__3[[#This Row],[Power-Road Gradient (Watts)]]+RAW_GPS__3[[#This Row],[Power- Inertia (Watts)]])</f>
        <v>32976.330905232186</v>
      </c>
      <c r="X517">
        <f>(IF(RAW_GPS__3[[#This Row],[Total Power (Watts)]]&lt;0,0,RAW_GPS__3[[#This Row],[Total Power (Watts)]]))</f>
        <v>32976.330905232186</v>
      </c>
      <c r="Y517">
        <f>RAW_GPS__3[[#This Row],[Total Power - Without -ve terms (Watts)]]</f>
        <v>32976.330905232186</v>
      </c>
    </row>
    <row r="518" spans="1:25" x14ac:dyDescent="0.3">
      <c r="A518">
        <v>526.05999999999995</v>
      </c>
      <c r="B518">
        <v>91.8</v>
      </c>
      <c r="C518">
        <v>40.465611000000003</v>
      </c>
      <c r="D518">
        <v>-3.4787240000000001</v>
      </c>
      <c r="E518">
        <v>588.79999999999995</v>
      </c>
      <c r="G518">
        <v>5</v>
      </c>
      <c r="H518">
        <v>74.099999999999994</v>
      </c>
      <c r="I518">
        <v>0</v>
      </c>
      <c r="J518">
        <v>0</v>
      </c>
      <c r="K518">
        <v>0</v>
      </c>
      <c r="L518">
        <v>0</v>
      </c>
      <c r="N518">
        <f>(RAW_GPS__3[[#This Row],[Altitude (meters)]]-E517)</f>
        <v>-0.10000000000002274</v>
      </c>
      <c r="O518">
        <f>(0.2778*RAW_GPS__3[[#This Row],[Speed (kmph)]])</f>
        <v>25.502039999999997</v>
      </c>
      <c r="P518">
        <f t="shared" si="42"/>
        <v>25.654829999999997</v>
      </c>
      <c r="Q518">
        <f t="shared" si="43"/>
        <v>-3.8978817458586268E-3</v>
      </c>
      <c r="R518">
        <f>(228.1*COS(RAW_GPS__3[[#This Row],[Road Gradient (Radians)]]))</f>
        <v>228.09826718555991</v>
      </c>
      <c r="S518">
        <f t="shared" si="40"/>
        <v>6534.6298102581277</v>
      </c>
      <c r="T518">
        <f t="shared" si="41"/>
        <v>-1511.4827244066637</v>
      </c>
      <c r="U518">
        <f t="shared" si="44"/>
        <v>14494.818892751953</v>
      </c>
      <c r="V518">
        <f>(RAW_GPS__3[[#This Row],[Power- Rolling Resistance  (Watts)]]+RAW_GPS__3[[#This Row],[Power- Air Drag (Watts)]]+RAW_GPS__3[[#This Row],[Power-Road Gradient (Watts)]]+RAW_GPS__3[[#This Row],[Power- Inertia (Watts)]])</f>
        <v>19746.064245788977</v>
      </c>
      <c r="X518">
        <f>(IF(RAW_GPS__3[[#This Row],[Total Power (Watts)]]&lt;0,0,RAW_GPS__3[[#This Row],[Total Power (Watts)]]))</f>
        <v>19746.064245788977</v>
      </c>
      <c r="Y518">
        <f>RAW_GPS__3[[#This Row],[Total Power - Without -ve terms (Watts)]]</f>
        <v>19746.064245788977</v>
      </c>
    </row>
    <row r="519" spans="1:25" x14ac:dyDescent="0.3">
      <c r="A519">
        <v>527.08000000000004</v>
      </c>
      <c r="B519">
        <v>92.5</v>
      </c>
      <c r="C519">
        <v>40.465682999999999</v>
      </c>
      <c r="D519">
        <v>-3.4784290000000002</v>
      </c>
      <c r="E519">
        <v>588.4</v>
      </c>
      <c r="G519">
        <v>5</v>
      </c>
      <c r="H519">
        <v>74.099999999999994</v>
      </c>
      <c r="I519">
        <v>0</v>
      </c>
      <c r="J519">
        <v>0</v>
      </c>
      <c r="K519">
        <v>0</v>
      </c>
      <c r="L519">
        <v>0</v>
      </c>
      <c r="N519">
        <f>(RAW_GPS__3[[#This Row],[Altitude (meters)]]-E518)</f>
        <v>-0.39999999999997726</v>
      </c>
      <c r="O519">
        <f>(0.2778*RAW_GPS__3[[#This Row],[Speed (kmph)]])</f>
        <v>25.6965</v>
      </c>
      <c r="P519">
        <f t="shared" si="42"/>
        <v>25.793730000000004</v>
      </c>
      <c r="Q519">
        <f t="shared" si="43"/>
        <v>-1.5506401737427575E-2</v>
      </c>
      <c r="R519">
        <f>(228.1*COS(RAW_GPS__3[[#This Row],[Road Gradient (Radians)]]))</f>
        <v>228.07257739864676</v>
      </c>
      <c r="S519">
        <f t="shared" si="40"/>
        <v>6685.2575669762582</v>
      </c>
      <c r="T519">
        <f t="shared" si="41"/>
        <v>-6058.5445640589414</v>
      </c>
      <c r="U519">
        <f t="shared" si="44"/>
        <v>9294.3109854001414</v>
      </c>
      <c r="V519">
        <f>(RAW_GPS__3[[#This Row],[Power- Rolling Resistance  (Watts)]]+RAW_GPS__3[[#This Row],[Power- Air Drag (Watts)]]+RAW_GPS__3[[#This Row],[Power-Road Gradient (Watts)]]+RAW_GPS__3[[#This Row],[Power- Inertia (Watts)]])</f>
        <v>10149.096565716105</v>
      </c>
      <c r="X519">
        <f>(IF(RAW_GPS__3[[#This Row],[Total Power (Watts)]]&lt;0,0,RAW_GPS__3[[#This Row],[Total Power (Watts)]]))</f>
        <v>10149.096565716105</v>
      </c>
      <c r="Y519">
        <f>RAW_GPS__3[[#This Row],[Total Power - Without -ve terms (Watts)]]</f>
        <v>10149.096565716105</v>
      </c>
    </row>
    <row r="520" spans="1:25" x14ac:dyDescent="0.3">
      <c r="A520">
        <v>528.04999999999995</v>
      </c>
      <c r="B520">
        <v>89.4</v>
      </c>
      <c r="C520">
        <v>40.465747999999998</v>
      </c>
      <c r="D520">
        <v>-3.4781430000000002</v>
      </c>
      <c r="E520">
        <v>588</v>
      </c>
      <c r="G520">
        <v>5</v>
      </c>
      <c r="H520">
        <v>74.099999999999994</v>
      </c>
      <c r="I520">
        <v>0</v>
      </c>
      <c r="J520">
        <v>0</v>
      </c>
      <c r="K520">
        <v>0</v>
      </c>
      <c r="L520">
        <v>0</v>
      </c>
      <c r="N520">
        <f>(RAW_GPS__3[[#This Row],[Altitude (meters)]]-E519)</f>
        <v>-0.39999999999997726</v>
      </c>
      <c r="O520">
        <f>(0.2778*RAW_GPS__3[[#This Row],[Speed (kmph)]])</f>
        <v>24.835319999999999</v>
      </c>
      <c r="P520">
        <f t="shared" si="42"/>
        <v>24.404730000000001</v>
      </c>
      <c r="Q520">
        <f t="shared" si="43"/>
        <v>-1.6388797868252973E-2</v>
      </c>
      <c r="R520">
        <f>(228.1*COS(RAW_GPS__3[[#This Row],[Road Gradient (Radians)]]))</f>
        <v>228.06936768871444</v>
      </c>
      <c r="S520">
        <f t="shared" si="40"/>
        <v>6035.3922716762954</v>
      </c>
      <c r="T520">
        <f t="shared" si="41"/>
        <v>-6188.6813679292254</v>
      </c>
      <c r="U520">
        <f t="shared" si="44"/>
        <v>-39781.086432336044</v>
      </c>
      <c r="V520">
        <f>(RAW_GPS__3[[#This Row],[Power- Rolling Resistance  (Watts)]]+RAW_GPS__3[[#This Row],[Power- Air Drag (Watts)]]+RAW_GPS__3[[#This Row],[Power-Road Gradient (Watts)]]+RAW_GPS__3[[#This Row],[Power- Inertia (Watts)]])</f>
        <v>-39706.306160900262</v>
      </c>
      <c r="X520">
        <f>(IF(RAW_GPS__3[[#This Row],[Total Power (Watts)]]&lt;0,0,RAW_GPS__3[[#This Row],[Total Power (Watts)]]))</f>
        <v>0</v>
      </c>
      <c r="Y520">
        <f>RAW_GPS__3[[#This Row],[Total Power - Without -ve terms (Watts)]]</f>
        <v>0</v>
      </c>
    </row>
    <row r="521" spans="1:25" x14ac:dyDescent="0.3">
      <c r="A521">
        <v>529.05999999999995</v>
      </c>
      <c r="B521">
        <v>87.2</v>
      </c>
      <c r="C521">
        <v>40.465809</v>
      </c>
      <c r="D521">
        <v>-3.4778630000000001</v>
      </c>
      <c r="E521">
        <v>587.70000000000005</v>
      </c>
      <c r="G521">
        <v>5</v>
      </c>
      <c r="H521">
        <v>76</v>
      </c>
      <c r="I521">
        <v>1.8240000000000001</v>
      </c>
      <c r="J521">
        <v>0</v>
      </c>
      <c r="K521">
        <v>0</v>
      </c>
      <c r="L521">
        <v>0</v>
      </c>
      <c r="N521">
        <f>(RAW_GPS__3[[#This Row],[Altitude (meters)]]-E520)</f>
        <v>-0.29999999999995453</v>
      </c>
      <c r="O521">
        <f>(0.2778*RAW_GPS__3[[#This Row],[Speed (kmph)]])</f>
        <v>24.224160000000001</v>
      </c>
      <c r="P521">
        <f t="shared" si="42"/>
        <v>23.918580000000002</v>
      </c>
      <c r="Q521">
        <f t="shared" si="43"/>
        <v>-1.2541892952136639E-2</v>
      </c>
      <c r="R521">
        <f>(228.1*COS(RAW_GPS__3[[#This Row],[Road Gradient (Radians)]]))</f>
        <v>228.08206027522061</v>
      </c>
      <c r="S521">
        <f t="shared" si="40"/>
        <v>5600.7011658615829</v>
      </c>
      <c r="T521">
        <f t="shared" si="41"/>
        <v>-4619.5655693411954</v>
      </c>
      <c r="U521">
        <f t="shared" si="44"/>
        <v>-27536.997983615918</v>
      </c>
      <c r="V521">
        <f>(RAW_GPS__3[[#This Row],[Power- Rolling Resistance  (Watts)]]+RAW_GPS__3[[#This Row],[Power- Air Drag (Watts)]]+RAW_GPS__3[[#This Row],[Power-Road Gradient (Watts)]]+RAW_GPS__3[[#This Row],[Power- Inertia (Watts)]])</f>
        <v>-26327.78032682031</v>
      </c>
      <c r="X521">
        <f>(IF(RAW_GPS__3[[#This Row],[Total Power (Watts)]]&lt;0,0,RAW_GPS__3[[#This Row],[Total Power (Watts)]]))</f>
        <v>0</v>
      </c>
      <c r="Y521">
        <f>RAW_GPS__3[[#This Row],[Total Power - Without -ve terms (Watts)]]</f>
        <v>0</v>
      </c>
    </row>
    <row r="522" spans="1:25" x14ac:dyDescent="0.3">
      <c r="A522">
        <v>530.05999999999995</v>
      </c>
      <c r="B522">
        <v>89.2</v>
      </c>
      <c r="C522">
        <v>40.465873999999999</v>
      </c>
      <c r="D522">
        <v>-3.4775710000000002</v>
      </c>
      <c r="E522">
        <v>587.5</v>
      </c>
      <c r="G522">
        <v>5</v>
      </c>
      <c r="H522">
        <v>75.099999999999994</v>
      </c>
      <c r="I522">
        <v>0.97799999999999998</v>
      </c>
      <c r="J522">
        <v>0</v>
      </c>
      <c r="K522">
        <v>0</v>
      </c>
      <c r="L522">
        <v>0</v>
      </c>
      <c r="N522">
        <f>(RAW_GPS__3[[#This Row],[Altitude (meters)]]-E521)</f>
        <v>-0.20000000000004547</v>
      </c>
      <c r="O522">
        <f>(0.2778*RAW_GPS__3[[#This Row],[Speed (kmph)]])</f>
        <v>24.77976</v>
      </c>
      <c r="P522">
        <f t="shared" si="42"/>
        <v>25.057559999999999</v>
      </c>
      <c r="Q522">
        <f t="shared" si="43"/>
        <v>-7.9814536241841639E-3</v>
      </c>
      <c r="R522">
        <f>(228.1*COS(RAW_GPS__3[[#This Row],[Road Gradient (Radians)]]))</f>
        <v>228.09273464276626</v>
      </c>
      <c r="S522">
        <f t="shared" si="40"/>
        <v>5994.9768331249843</v>
      </c>
      <c r="T522">
        <f t="shared" si="41"/>
        <v>-3007.2891322778678</v>
      </c>
      <c r="U522">
        <f t="shared" si="44"/>
        <v>25607.800460159924</v>
      </c>
      <c r="V522">
        <f>(RAW_GPS__3[[#This Row],[Power- Rolling Resistance  (Watts)]]+RAW_GPS__3[[#This Row],[Power- Air Drag (Watts)]]+RAW_GPS__3[[#This Row],[Power-Road Gradient (Watts)]]+RAW_GPS__3[[#This Row],[Power- Inertia (Watts)]])</f>
        <v>28823.580895649808</v>
      </c>
      <c r="X522">
        <f>(IF(RAW_GPS__3[[#This Row],[Total Power (Watts)]]&lt;0,0,RAW_GPS__3[[#This Row],[Total Power (Watts)]]))</f>
        <v>28823.580895649808</v>
      </c>
      <c r="Y522">
        <f>RAW_GPS__3[[#This Row],[Total Power - Without -ve terms (Watts)]]</f>
        <v>28823.580895649808</v>
      </c>
    </row>
    <row r="523" spans="1:25" x14ac:dyDescent="0.3">
      <c r="A523">
        <v>531.05999999999995</v>
      </c>
      <c r="B523">
        <v>90</v>
      </c>
      <c r="C523">
        <v>40.465927000000001</v>
      </c>
      <c r="D523">
        <v>-3.4772959999999999</v>
      </c>
      <c r="E523">
        <v>587.70000000000005</v>
      </c>
      <c r="G523">
        <v>5</v>
      </c>
      <c r="H523">
        <v>75.099999999999994</v>
      </c>
      <c r="I523">
        <v>0.84599999999999997</v>
      </c>
      <c r="J523">
        <v>0</v>
      </c>
      <c r="K523">
        <v>0</v>
      </c>
      <c r="L523">
        <v>0</v>
      </c>
      <c r="N523">
        <f>(RAW_GPS__3[[#This Row],[Altitude (meters)]]-E522)</f>
        <v>0.20000000000004547</v>
      </c>
      <c r="O523">
        <f>(0.2778*RAW_GPS__3[[#This Row],[Speed (kmph)]])</f>
        <v>25.001999999999999</v>
      </c>
      <c r="P523">
        <f t="shared" si="42"/>
        <v>25.113119999999999</v>
      </c>
      <c r="Q523">
        <f t="shared" si="43"/>
        <v>7.9637962883709144E-3</v>
      </c>
      <c r="R523">
        <f>(228.1*COS(RAW_GPS__3[[#This Row],[Road Gradient (Radians)]]))</f>
        <v>228.0927667532757</v>
      </c>
      <c r="S523">
        <f t="shared" si="40"/>
        <v>6157.727618203151</v>
      </c>
      <c r="T523">
        <f t="shared" si="41"/>
        <v>3027.5477961274455</v>
      </c>
      <c r="U523">
        <f t="shared" si="44"/>
        <v>10334.986732799969</v>
      </c>
      <c r="V523">
        <f>(RAW_GPS__3[[#This Row],[Power- Rolling Resistance  (Watts)]]+RAW_GPS__3[[#This Row],[Power- Air Drag (Watts)]]+RAW_GPS__3[[#This Row],[Power-Road Gradient (Watts)]]+RAW_GPS__3[[#This Row],[Power- Inertia (Watts)]])</f>
        <v>19748.354913883843</v>
      </c>
      <c r="X523">
        <f>(IF(RAW_GPS__3[[#This Row],[Total Power (Watts)]]&lt;0,0,RAW_GPS__3[[#This Row],[Total Power (Watts)]]))</f>
        <v>19748.354913883843</v>
      </c>
      <c r="Y523">
        <f>RAW_GPS__3[[#This Row],[Total Power - Without -ve terms (Watts)]]</f>
        <v>19748.354913883843</v>
      </c>
    </row>
    <row r="524" spans="1:25" x14ac:dyDescent="0.3">
      <c r="A524">
        <v>532.04999999999995</v>
      </c>
      <c r="B524">
        <v>91.2</v>
      </c>
      <c r="C524">
        <v>40.465983999999999</v>
      </c>
      <c r="D524">
        <v>-3.4769890000000001</v>
      </c>
      <c r="E524">
        <v>588.29999999999995</v>
      </c>
      <c r="G524">
        <v>5</v>
      </c>
      <c r="H524">
        <v>75.099999999999994</v>
      </c>
      <c r="I524">
        <v>0</v>
      </c>
      <c r="J524">
        <v>0</v>
      </c>
      <c r="K524">
        <v>0</v>
      </c>
      <c r="L524">
        <v>0</v>
      </c>
      <c r="N524">
        <f>(RAW_GPS__3[[#This Row],[Altitude (meters)]]-E523)</f>
        <v>0.59999999999990905</v>
      </c>
      <c r="O524">
        <f>(0.2778*RAW_GPS__3[[#This Row],[Speed (kmph)]])</f>
        <v>25.335360000000001</v>
      </c>
      <c r="P524">
        <f t="shared" si="42"/>
        <v>25.502040000000001</v>
      </c>
      <c r="Q524">
        <f t="shared" si="43"/>
        <v>2.3523189824238254E-2</v>
      </c>
      <c r="R524">
        <f>(228.1*COS(RAW_GPS__3[[#This Row],[Road Gradient (Radians)]]))</f>
        <v>228.03689443057911</v>
      </c>
      <c r="S524">
        <f t="shared" si="40"/>
        <v>6407.3354404227493</v>
      </c>
      <c r="T524">
        <f t="shared" si="41"/>
        <v>9061.1630560396479</v>
      </c>
      <c r="U524">
        <f t="shared" si="44"/>
        <v>15709.17983385612</v>
      </c>
      <c r="V524">
        <f>(RAW_GPS__3[[#This Row],[Power- Rolling Resistance  (Watts)]]+RAW_GPS__3[[#This Row],[Power- Air Drag (Watts)]]+RAW_GPS__3[[#This Row],[Power-Road Gradient (Watts)]]+RAW_GPS__3[[#This Row],[Power- Inertia (Watts)]])</f>
        <v>31405.715224749096</v>
      </c>
      <c r="X524">
        <f>(IF(RAW_GPS__3[[#This Row],[Total Power (Watts)]]&lt;0,0,RAW_GPS__3[[#This Row],[Total Power (Watts)]]))</f>
        <v>31405.715224749096</v>
      </c>
      <c r="Y524">
        <f>RAW_GPS__3[[#This Row],[Total Power - Without -ve terms (Watts)]]</f>
        <v>31405.715224749096</v>
      </c>
    </row>
    <row r="525" spans="1:25" x14ac:dyDescent="0.3">
      <c r="A525">
        <v>533.05999999999995</v>
      </c>
      <c r="B525">
        <v>93</v>
      </c>
      <c r="C525">
        <v>40.466042000000002</v>
      </c>
      <c r="D525">
        <v>-3.4766919999999999</v>
      </c>
      <c r="E525">
        <v>588.4</v>
      </c>
      <c r="G525">
        <v>5</v>
      </c>
      <c r="H525">
        <v>75.5</v>
      </c>
      <c r="I525">
        <v>0.42699999999999999</v>
      </c>
      <c r="J525">
        <v>0</v>
      </c>
      <c r="K525">
        <v>0</v>
      </c>
      <c r="L525">
        <v>0</v>
      </c>
      <c r="N525">
        <f>(RAW_GPS__3[[#This Row],[Altitude (meters)]]-E524)</f>
        <v>0.10000000000002274</v>
      </c>
      <c r="O525">
        <f>(0.2778*RAW_GPS__3[[#This Row],[Speed (kmph)]])</f>
        <v>25.8354</v>
      </c>
      <c r="P525">
        <f t="shared" si="42"/>
        <v>26.085419999999999</v>
      </c>
      <c r="Q525">
        <f t="shared" si="43"/>
        <v>3.8335403505798315E-3</v>
      </c>
      <c r="R525">
        <f>(228.1*COS(RAW_GPS__3[[#This Row],[Road Gradient (Radians)]]))</f>
        <v>228.09832391964642</v>
      </c>
      <c r="S525">
        <f t="shared" si="40"/>
        <v>6794.2542027366699</v>
      </c>
      <c r="T525">
        <f t="shared" si="41"/>
        <v>1505.9649724168139</v>
      </c>
      <c r="U525">
        <f t="shared" si="44"/>
        <v>24028.844153759925</v>
      </c>
      <c r="V525">
        <f>(RAW_GPS__3[[#This Row],[Power- Rolling Resistance  (Watts)]]+RAW_GPS__3[[#This Row],[Power- Air Drag (Watts)]]+RAW_GPS__3[[#This Row],[Power-Road Gradient (Watts)]]+RAW_GPS__3[[#This Row],[Power- Inertia (Watts)]])</f>
        <v>32557.161652833056</v>
      </c>
      <c r="X525">
        <f>(IF(RAW_GPS__3[[#This Row],[Total Power (Watts)]]&lt;0,0,RAW_GPS__3[[#This Row],[Total Power (Watts)]]))</f>
        <v>32557.161652833056</v>
      </c>
      <c r="Y525">
        <f>RAW_GPS__3[[#This Row],[Total Power - Without -ve terms (Watts)]]</f>
        <v>32557.161652833056</v>
      </c>
    </row>
    <row r="526" spans="1:25" x14ac:dyDescent="0.3">
      <c r="A526">
        <v>534.09</v>
      </c>
      <c r="B526">
        <v>93.5</v>
      </c>
      <c r="C526">
        <v>40.466095000000003</v>
      </c>
      <c r="D526">
        <v>-3.47641</v>
      </c>
      <c r="E526">
        <v>588.4</v>
      </c>
      <c r="G526">
        <v>5</v>
      </c>
      <c r="H526">
        <v>75.5</v>
      </c>
      <c r="I526">
        <v>0.42699999999999999</v>
      </c>
      <c r="J526">
        <v>0</v>
      </c>
      <c r="K526">
        <v>0</v>
      </c>
      <c r="L526">
        <v>0</v>
      </c>
      <c r="N526">
        <f>(RAW_GPS__3[[#This Row],[Altitude (meters)]]-E525)</f>
        <v>0</v>
      </c>
      <c r="O526">
        <f>(0.2778*RAW_GPS__3[[#This Row],[Speed (kmph)]])</f>
        <v>25.974299999999999</v>
      </c>
      <c r="P526">
        <f t="shared" si="42"/>
        <v>26.043749999999999</v>
      </c>
      <c r="Q526">
        <f t="shared" si="43"/>
        <v>0</v>
      </c>
      <c r="R526">
        <f>(228.1*COS(RAW_GPS__3[[#This Row],[Road Gradient (Radians)]]))</f>
        <v>228.1</v>
      </c>
      <c r="S526">
        <f t="shared" si="40"/>
        <v>6904.4291690906903</v>
      </c>
      <c r="T526">
        <f t="shared" si="41"/>
        <v>0</v>
      </c>
      <c r="U526">
        <f t="shared" si="44"/>
        <v>6710.5643021999795</v>
      </c>
      <c r="V526">
        <f>(RAW_GPS__3[[#This Row],[Power- Rolling Resistance  (Watts)]]+RAW_GPS__3[[#This Row],[Power- Air Drag (Watts)]]+RAW_GPS__3[[#This Row],[Power-Road Gradient (Watts)]]+RAW_GPS__3[[#This Row],[Power- Inertia (Watts)]])</f>
        <v>13843.093471290671</v>
      </c>
      <c r="X526">
        <f>(IF(RAW_GPS__3[[#This Row],[Total Power (Watts)]]&lt;0,0,RAW_GPS__3[[#This Row],[Total Power (Watts)]]))</f>
        <v>13843.093471290671</v>
      </c>
      <c r="Y526">
        <f>RAW_GPS__3[[#This Row],[Total Power - Without -ve terms (Watts)]]</f>
        <v>13843.093471290671</v>
      </c>
    </row>
    <row r="527" spans="1:25" x14ac:dyDescent="0.3">
      <c r="A527">
        <v>535.11</v>
      </c>
      <c r="B527">
        <v>96.2</v>
      </c>
      <c r="C527">
        <v>40.466152000000001</v>
      </c>
      <c r="D527">
        <v>-3.4761120000000001</v>
      </c>
      <c r="E527">
        <v>588.5</v>
      </c>
      <c r="G527">
        <v>5</v>
      </c>
      <c r="H527">
        <v>76</v>
      </c>
      <c r="I527">
        <v>0.41899999999999998</v>
      </c>
      <c r="J527">
        <v>0</v>
      </c>
      <c r="K527">
        <v>0</v>
      </c>
      <c r="L527">
        <v>0</v>
      </c>
      <c r="N527">
        <f>(RAW_GPS__3[[#This Row],[Altitude (meters)]]-E526)</f>
        <v>0.10000000000002274</v>
      </c>
      <c r="O527">
        <f>(0.2778*RAW_GPS__3[[#This Row],[Speed (kmph)]])</f>
        <v>26.724360000000001</v>
      </c>
      <c r="P527">
        <f t="shared" si="42"/>
        <v>27.09939</v>
      </c>
      <c r="Q527">
        <f t="shared" si="43"/>
        <v>3.6901032128110632E-3</v>
      </c>
      <c r="R527">
        <f>(228.1*COS(RAW_GPS__3[[#This Row],[Road Gradient (Radians)]]))</f>
        <v>228.09844699868293</v>
      </c>
      <c r="S527">
        <f t="shared" si="40"/>
        <v>7520.0055678191829</v>
      </c>
      <c r="T527">
        <f t="shared" si="41"/>
        <v>1499.4968127620209</v>
      </c>
      <c r="U527">
        <f t="shared" si="44"/>
        <v>37283.464638576064</v>
      </c>
      <c r="V527">
        <f>(RAW_GPS__3[[#This Row],[Power- Rolling Resistance  (Watts)]]+RAW_GPS__3[[#This Row],[Power- Air Drag (Watts)]]+RAW_GPS__3[[#This Row],[Power-Road Gradient (Watts)]]+RAW_GPS__3[[#This Row],[Power- Inertia (Watts)]])</f>
        <v>46531.065466155953</v>
      </c>
      <c r="X527">
        <f>(IF(RAW_GPS__3[[#This Row],[Total Power (Watts)]]&lt;0,0,RAW_GPS__3[[#This Row],[Total Power (Watts)]]))</f>
        <v>46531.065466155953</v>
      </c>
      <c r="Y527">
        <f>RAW_GPS__3[[#This Row],[Total Power - Without -ve terms (Watts)]]</f>
        <v>46531.065466155953</v>
      </c>
    </row>
    <row r="528" spans="1:25" x14ac:dyDescent="0.3">
      <c r="A528">
        <v>536.07000000000005</v>
      </c>
      <c r="B528">
        <v>97</v>
      </c>
      <c r="C528">
        <v>40.466206</v>
      </c>
      <c r="D528">
        <v>-3.4757980000000002</v>
      </c>
      <c r="E528">
        <v>588.5</v>
      </c>
      <c r="G528">
        <v>5</v>
      </c>
      <c r="H528">
        <v>76.5</v>
      </c>
      <c r="I528">
        <v>0.999</v>
      </c>
      <c r="J528">
        <v>0</v>
      </c>
      <c r="K528">
        <v>0</v>
      </c>
      <c r="L528">
        <v>0</v>
      </c>
      <c r="N528">
        <f>(RAW_GPS__3[[#This Row],[Altitude (meters)]]-E527)</f>
        <v>0</v>
      </c>
      <c r="O528">
        <f>(0.2778*RAW_GPS__3[[#This Row],[Speed (kmph)]])</f>
        <v>26.9466</v>
      </c>
      <c r="P528">
        <f t="shared" si="42"/>
        <v>27.05772</v>
      </c>
      <c r="Q528">
        <f t="shared" si="43"/>
        <v>0</v>
      </c>
      <c r="R528">
        <f>(228.1*COS(RAW_GPS__3[[#This Row],[Road Gradient (Radians)]]))</f>
        <v>228.1</v>
      </c>
      <c r="S528">
        <f t="shared" si="40"/>
        <v>7709.1793394901579</v>
      </c>
      <c r="T528">
        <f t="shared" si="41"/>
        <v>0</v>
      </c>
      <c r="U528">
        <f t="shared" si="44"/>
        <v>11138.819034239967</v>
      </c>
      <c r="V528">
        <f>(RAW_GPS__3[[#This Row],[Power- Rolling Resistance  (Watts)]]+RAW_GPS__3[[#This Row],[Power- Air Drag (Watts)]]+RAW_GPS__3[[#This Row],[Power-Road Gradient (Watts)]]+RAW_GPS__3[[#This Row],[Power- Inertia (Watts)]])</f>
        <v>19076.098373730125</v>
      </c>
      <c r="X528">
        <f>(IF(RAW_GPS__3[[#This Row],[Total Power (Watts)]]&lt;0,0,RAW_GPS__3[[#This Row],[Total Power (Watts)]]))</f>
        <v>19076.098373730125</v>
      </c>
      <c r="Y528">
        <f>RAW_GPS__3[[#This Row],[Total Power - Without -ve terms (Watts)]]</f>
        <v>19076.098373730125</v>
      </c>
    </row>
    <row r="529" spans="1:25" x14ac:dyDescent="0.3">
      <c r="A529">
        <v>537.17999999999995</v>
      </c>
      <c r="B529">
        <v>99.3</v>
      </c>
      <c r="C529">
        <v>40.466262999999998</v>
      </c>
      <c r="D529">
        <v>-3.4754770000000001</v>
      </c>
      <c r="E529">
        <v>589.5</v>
      </c>
      <c r="G529">
        <v>5</v>
      </c>
      <c r="H529">
        <v>76.5</v>
      </c>
      <c r="I529">
        <v>0.57999999999999996</v>
      </c>
      <c r="J529">
        <v>0</v>
      </c>
      <c r="K529">
        <v>0</v>
      </c>
      <c r="L529">
        <v>0</v>
      </c>
      <c r="N529">
        <f>(RAW_GPS__3[[#This Row],[Altitude (meters)]]-E528)</f>
        <v>1</v>
      </c>
      <c r="O529">
        <f>(0.2778*RAW_GPS__3[[#This Row],[Speed (kmph)]])</f>
        <v>27.585539999999998</v>
      </c>
      <c r="P529">
        <f t="shared" si="42"/>
        <v>27.905009999999997</v>
      </c>
      <c r="Q529">
        <f t="shared" si="43"/>
        <v>3.5820530433160205E-2</v>
      </c>
      <c r="R529">
        <f>(228.1*COS(RAW_GPS__3[[#This Row],[Road Gradient (Radians)]]))</f>
        <v>227.953676905549</v>
      </c>
      <c r="S529">
        <f t="shared" si="40"/>
        <v>8270.6699754186393</v>
      </c>
      <c r="T529">
        <f t="shared" si="41"/>
        <v>15021.777654862692</v>
      </c>
      <c r="U529">
        <f t="shared" si="44"/>
        <v>32783.439165335898</v>
      </c>
      <c r="V529">
        <f>(RAW_GPS__3[[#This Row],[Power- Rolling Resistance  (Watts)]]+RAW_GPS__3[[#This Row],[Power- Air Drag (Watts)]]+RAW_GPS__3[[#This Row],[Power-Road Gradient (Watts)]]+RAW_GPS__3[[#This Row],[Power- Inertia (Watts)]])</f>
        <v>56303.840472522774</v>
      </c>
      <c r="X529">
        <f>(IF(RAW_GPS__3[[#This Row],[Total Power (Watts)]]&lt;0,0,RAW_GPS__3[[#This Row],[Total Power (Watts)]]))</f>
        <v>56303.840472522774</v>
      </c>
      <c r="Y529">
        <f>RAW_GPS__3[[#This Row],[Total Power - Without -ve terms (Watts)]]</f>
        <v>56303.840472522774</v>
      </c>
    </row>
    <row r="530" spans="1:25" x14ac:dyDescent="0.3">
      <c r="A530">
        <v>538.11</v>
      </c>
      <c r="B530">
        <v>100.3</v>
      </c>
      <c r="C530">
        <v>40.466320000000003</v>
      </c>
      <c r="D530">
        <v>-3.4751639999999999</v>
      </c>
      <c r="E530">
        <v>589.5</v>
      </c>
      <c r="G530">
        <v>5</v>
      </c>
      <c r="H530">
        <v>77.400000000000006</v>
      </c>
      <c r="I530">
        <v>0.83699999999999997</v>
      </c>
      <c r="J530">
        <v>0</v>
      </c>
      <c r="K530">
        <v>0</v>
      </c>
      <c r="L530">
        <v>0</v>
      </c>
      <c r="N530">
        <f>(RAW_GPS__3[[#This Row],[Altitude (meters)]]-E529)</f>
        <v>0</v>
      </c>
      <c r="O530">
        <f>(0.2778*RAW_GPS__3[[#This Row],[Speed (kmph)]])</f>
        <v>27.863339999999997</v>
      </c>
      <c r="P530">
        <f t="shared" si="42"/>
        <v>28.002239999999997</v>
      </c>
      <c r="Q530">
        <f t="shared" si="43"/>
        <v>0</v>
      </c>
      <c r="R530">
        <f>(228.1*COS(RAW_GPS__3[[#This Row],[Road Gradient (Radians)]]))</f>
        <v>228.1</v>
      </c>
      <c r="S530">
        <f t="shared" si="40"/>
        <v>8523.0639117576338</v>
      </c>
      <c r="T530">
        <f t="shared" si="41"/>
        <v>0</v>
      </c>
      <c r="U530">
        <f t="shared" si="44"/>
        <v>14397.210684719956</v>
      </c>
      <c r="V530">
        <f>(RAW_GPS__3[[#This Row],[Power- Rolling Resistance  (Watts)]]+RAW_GPS__3[[#This Row],[Power- Air Drag (Watts)]]+RAW_GPS__3[[#This Row],[Power-Road Gradient (Watts)]]+RAW_GPS__3[[#This Row],[Power- Inertia (Watts)]])</f>
        <v>23148.374596477588</v>
      </c>
      <c r="X530">
        <f>(IF(RAW_GPS__3[[#This Row],[Total Power (Watts)]]&lt;0,0,RAW_GPS__3[[#This Row],[Total Power (Watts)]]))</f>
        <v>23148.374596477588</v>
      </c>
      <c r="Y530">
        <f>RAW_GPS__3[[#This Row],[Total Power - Without -ve terms (Watts)]]</f>
        <v>23148.374596477588</v>
      </c>
    </row>
    <row r="531" spans="1:25" x14ac:dyDescent="0.3">
      <c r="A531">
        <v>539.07000000000005</v>
      </c>
      <c r="B531">
        <v>98.1</v>
      </c>
      <c r="C531">
        <v>40.466372999999997</v>
      </c>
      <c r="D531">
        <v>-3.4748579999999998</v>
      </c>
      <c r="E531">
        <v>589.29999999999995</v>
      </c>
      <c r="G531">
        <v>5</v>
      </c>
      <c r="H531">
        <v>77.400000000000006</v>
      </c>
      <c r="I531">
        <v>0.83699999999999997</v>
      </c>
      <c r="J531">
        <v>0</v>
      </c>
      <c r="K531">
        <v>0</v>
      </c>
      <c r="L531">
        <v>0</v>
      </c>
      <c r="N531">
        <f>(RAW_GPS__3[[#This Row],[Altitude (meters)]]-E530)</f>
        <v>-0.20000000000004547</v>
      </c>
      <c r="O531">
        <f>(0.2778*RAW_GPS__3[[#This Row],[Speed (kmph)]])</f>
        <v>27.252179999999999</v>
      </c>
      <c r="P531">
        <f t="shared" si="42"/>
        <v>26.9466</v>
      </c>
      <c r="Q531">
        <f t="shared" si="43"/>
        <v>-7.4219503622008189E-3</v>
      </c>
      <c r="R531">
        <f>(228.1*COS(RAW_GPS__3[[#This Row],[Road Gradient (Radians)]]))</f>
        <v>228.09371754499358</v>
      </c>
      <c r="S531">
        <f t="shared" si="40"/>
        <v>7974.4358396740099</v>
      </c>
      <c r="T531">
        <f t="shared" si="41"/>
        <v>-3075.5019915398793</v>
      </c>
      <c r="U531">
        <f t="shared" si="44"/>
        <v>-30979.122731567906</v>
      </c>
      <c r="V531">
        <f>(RAW_GPS__3[[#This Row],[Power- Rolling Resistance  (Watts)]]+RAW_GPS__3[[#This Row],[Power- Air Drag (Watts)]]+RAW_GPS__3[[#This Row],[Power-Road Gradient (Watts)]]+RAW_GPS__3[[#This Row],[Power- Inertia (Watts)]])</f>
        <v>-25852.095165888779</v>
      </c>
      <c r="X531">
        <f>(IF(RAW_GPS__3[[#This Row],[Total Power (Watts)]]&lt;0,0,RAW_GPS__3[[#This Row],[Total Power (Watts)]]))</f>
        <v>0</v>
      </c>
      <c r="Y531">
        <f>RAW_GPS__3[[#This Row],[Total Power - Without -ve terms (Watts)]]</f>
        <v>0</v>
      </c>
    </row>
    <row r="532" spans="1:25" x14ac:dyDescent="0.3">
      <c r="A532">
        <v>540.05999999999995</v>
      </c>
      <c r="B532">
        <v>93.6</v>
      </c>
      <c r="C532">
        <v>40.466419000000002</v>
      </c>
      <c r="D532">
        <v>-3.4745460000000001</v>
      </c>
      <c r="E532">
        <v>589.29999999999995</v>
      </c>
      <c r="G532">
        <v>5</v>
      </c>
      <c r="H532">
        <v>78.3</v>
      </c>
      <c r="I532">
        <v>0.95399999999999996</v>
      </c>
      <c r="J532">
        <v>0</v>
      </c>
      <c r="K532">
        <v>0</v>
      </c>
      <c r="L532">
        <v>0</v>
      </c>
      <c r="N532">
        <f>(RAW_GPS__3[[#This Row],[Altitude (meters)]]-E531)</f>
        <v>0</v>
      </c>
      <c r="O532">
        <f>(0.2778*RAW_GPS__3[[#This Row],[Speed (kmph)]])</f>
        <v>26.002079999999996</v>
      </c>
      <c r="P532">
        <f t="shared" si="42"/>
        <v>25.377029999999994</v>
      </c>
      <c r="Q532">
        <f t="shared" si="43"/>
        <v>0</v>
      </c>
      <c r="R532">
        <f>(228.1*COS(RAW_GPS__3[[#This Row],[Road Gradient (Radians)]]))</f>
        <v>228.1</v>
      </c>
      <c r="S532">
        <f t="shared" si="40"/>
        <v>6926.6061195224665</v>
      </c>
      <c r="T532">
        <f t="shared" si="41"/>
        <v>0</v>
      </c>
      <c r="U532">
        <f t="shared" si="44"/>
        <v>-60459.672386880149</v>
      </c>
      <c r="V532">
        <f>(RAW_GPS__3[[#This Row],[Power- Rolling Resistance  (Watts)]]+RAW_GPS__3[[#This Row],[Power- Air Drag (Watts)]]+RAW_GPS__3[[#This Row],[Power-Road Gradient (Watts)]]+RAW_GPS__3[[#This Row],[Power- Inertia (Watts)]])</f>
        <v>-53304.966267357682</v>
      </c>
      <c r="X532">
        <f>(IF(RAW_GPS__3[[#This Row],[Total Power (Watts)]]&lt;0,0,RAW_GPS__3[[#This Row],[Total Power (Watts)]]))</f>
        <v>0</v>
      </c>
      <c r="Y532">
        <f>RAW_GPS__3[[#This Row],[Total Power - Without -ve terms (Watts)]]</f>
        <v>0</v>
      </c>
    </row>
    <row r="533" spans="1:25" x14ac:dyDescent="0.3">
      <c r="A533">
        <v>541.04999999999995</v>
      </c>
      <c r="B533">
        <v>90.2</v>
      </c>
      <c r="C533">
        <v>40.466464999999999</v>
      </c>
      <c r="D533">
        <v>-3.474243</v>
      </c>
      <c r="E533">
        <v>589.1</v>
      </c>
      <c r="G533">
        <v>5</v>
      </c>
      <c r="H533">
        <v>78.3</v>
      </c>
      <c r="I533">
        <v>0.95399999999999996</v>
      </c>
      <c r="J533">
        <v>0</v>
      </c>
      <c r="K533">
        <v>0</v>
      </c>
      <c r="L533">
        <v>0</v>
      </c>
      <c r="N533">
        <f>(RAW_GPS__3[[#This Row],[Altitude (meters)]]-E532)</f>
        <v>-0.19999999999993179</v>
      </c>
      <c r="O533">
        <f>(0.2778*RAW_GPS__3[[#This Row],[Speed (kmph)]])</f>
        <v>25.057559999999999</v>
      </c>
      <c r="P533">
        <f t="shared" si="42"/>
        <v>24.5853</v>
      </c>
      <c r="Q533">
        <f t="shared" si="43"/>
        <v>-8.1347629825905595E-3</v>
      </c>
      <c r="R533">
        <f>(228.1*COS(RAW_GPS__3[[#This Row],[Road Gradient (Radians)]]))</f>
        <v>228.0924528548594</v>
      </c>
      <c r="S533">
        <f t="shared" si="40"/>
        <v>6198.8704288266972</v>
      </c>
      <c r="T533">
        <f t="shared" si="41"/>
        <v>-3099.4140564563659</v>
      </c>
      <c r="U533">
        <f t="shared" si="44"/>
        <v>-44021.301822431866</v>
      </c>
      <c r="V533">
        <f>(RAW_GPS__3[[#This Row],[Power- Rolling Resistance  (Watts)]]+RAW_GPS__3[[#This Row],[Power- Air Drag (Watts)]]+RAW_GPS__3[[#This Row],[Power-Road Gradient (Watts)]]+RAW_GPS__3[[#This Row],[Power- Inertia (Watts)]])</f>
        <v>-40693.752997206677</v>
      </c>
      <c r="X533">
        <f>(IF(RAW_GPS__3[[#This Row],[Total Power (Watts)]]&lt;0,0,RAW_GPS__3[[#This Row],[Total Power (Watts)]]))</f>
        <v>0</v>
      </c>
      <c r="Y533">
        <f>RAW_GPS__3[[#This Row],[Total Power - Without -ve terms (Watts)]]</f>
        <v>0</v>
      </c>
    </row>
    <row r="534" spans="1:25" x14ac:dyDescent="0.3">
      <c r="A534">
        <v>542.1</v>
      </c>
      <c r="B534">
        <v>91.3</v>
      </c>
      <c r="C534">
        <v>40.466503000000003</v>
      </c>
      <c r="D534">
        <v>-3.4739629999999999</v>
      </c>
      <c r="E534">
        <v>588.5</v>
      </c>
      <c r="G534">
        <v>5</v>
      </c>
      <c r="H534">
        <v>78.3</v>
      </c>
      <c r="I534">
        <v>0</v>
      </c>
      <c r="J534">
        <v>0</v>
      </c>
      <c r="K534">
        <v>0</v>
      </c>
      <c r="L534">
        <v>0</v>
      </c>
      <c r="N534">
        <f>(RAW_GPS__3[[#This Row],[Altitude (meters)]]-E533)</f>
        <v>-0.60000000000002274</v>
      </c>
      <c r="O534">
        <f>(0.2778*RAW_GPS__3[[#This Row],[Speed (kmph)]])</f>
        <v>25.363139999999998</v>
      </c>
      <c r="P534">
        <f t="shared" si="42"/>
        <v>25.515929999999997</v>
      </c>
      <c r="Q534">
        <f t="shared" si="43"/>
        <v>-2.351038932325749E-2</v>
      </c>
      <c r="R534">
        <f>(228.1*COS(RAW_GPS__3[[#This Row],[Road Gradient (Radians)]]))</f>
        <v>228.03696308843783</v>
      </c>
      <c r="S534">
        <f t="shared" si="40"/>
        <v>6428.4353206706419</v>
      </c>
      <c r="T534">
        <f t="shared" si="41"/>
        <v>-9066.163275568304</v>
      </c>
      <c r="U534">
        <f t="shared" si="44"/>
        <v>14415.871077431957</v>
      </c>
      <c r="V534">
        <f>(RAW_GPS__3[[#This Row],[Power- Rolling Resistance  (Watts)]]+RAW_GPS__3[[#This Row],[Power- Air Drag (Watts)]]+RAW_GPS__3[[#This Row],[Power-Road Gradient (Watts)]]+RAW_GPS__3[[#This Row],[Power- Inertia (Watts)]])</f>
        <v>12006.180085622733</v>
      </c>
      <c r="X534">
        <f>(IF(RAW_GPS__3[[#This Row],[Total Power (Watts)]]&lt;0,0,RAW_GPS__3[[#This Row],[Total Power (Watts)]]))</f>
        <v>12006.180085622733</v>
      </c>
      <c r="Y534">
        <f>RAW_GPS__3[[#This Row],[Total Power - Without -ve terms (Watts)]]</f>
        <v>12006.180085622733</v>
      </c>
    </row>
    <row r="535" spans="1:25" x14ac:dyDescent="0.3">
      <c r="A535">
        <v>543.04999999999995</v>
      </c>
      <c r="B535">
        <v>92.1</v>
      </c>
      <c r="C535">
        <v>40.466552999999998</v>
      </c>
      <c r="D535">
        <v>-3.4736690000000001</v>
      </c>
      <c r="E535">
        <v>588.29999999999995</v>
      </c>
      <c r="G535">
        <v>5</v>
      </c>
      <c r="H535">
        <v>79.400000000000006</v>
      </c>
      <c r="I535">
        <v>1.0529999999999999</v>
      </c>
      <c r="J535">
        <v>0</v>
      </c>
      <c r="K535">
        <v>0</v>
      </c>
      <c r="L535">
        <v>0</v>
      </c>
      <c r="N535">
        <f>(RAW_GPS__3[[#This Row],[Altitude (meters)]]-E534)</f>
        <v>-0.20000000000004547</v>
      </c>
      <c r="O535">
        <f>(0.2778*RAW_GPS__3[[#This Row],[Speed (kmph)]])</f>
        <v>25.585379999999997</v>
      </c>
      <c r="P535">
        <f t="shared" si="42"/>
        <v>25.696499999999997</v>
      </c>
      <c r="Q535">
        <f t="shared" si="43"/>
        <v>-7.7830039748738415E-3</v>
      </c>
      <c r="R535">
        <f>(228.1*COS(RAW_GPS__3[[#This Row],[Road Gradient (Radians)]]))</f>
        <v>228.09309143891699</v>
      </c>
      <c r="S535">
        <f t="shared" si="40"/>
        <v>6598.9043992009192</v>
      </c>
      <c r="T535">
        <f t="shared" si="41"/>
        <v>-3027.8575885181667</v>
      </c>
      <c r="U535">
        <f t="shared" si="44"/>
        <v>10576.136423231967</v>
      </c>
      <c r="V535">
        <f>(RAW_GPS__3[[#This Row],[Power- Rolling Resistance  (Watts)]]+RAW_GPS__3[[#This Row],[Power- Air Drag (Watts)]]+RAW_GPS__3[[#This Row],[Power-Road Gradient (Watts)]]+RAW_GPS__3[[#This Row],[Power- Inertia (Watts)]])</f>
        <v>14375.276325353636</v>
      </c>
      <c r="X535">
        <f>(IF(RAW_GPS__3[[#This Row],[Total Power (Watts)]]&lt;0,0,RAW_GPS__3[[#This Row],[Total Power (Watts)]]))</f>
        <v>14375.276325353636</v>
      </c>
      <c r="Y535">
        <f>RAW_GPS__3[[#This Row],[Total Power - Without -ve terms (Watts)]]</f>
        <v>14375.276325353636</v>
      </c>
    </row>
    <row r="536" spans="1:25" x14ac:dyDescent="0.3">
      <c r="A536">
        <v>544.05999999999995</v>
      </c>
      <c r="B536">
        <v>93.3</v>
      </c>
      <c r="C536">
        <v>40.466602000000002</v>
      </c>
      <c r="D536">
        <v>-3.4733800000000001</v>
      </c>
      <c r="E536">
        <v>588.20000000000005</v>
      </c>
      <c r="G536">
        <v>5</v>
      </c>
      <c r="H536">
        <v>79.400000000000006</v>
      </c>
      <c r="I536">
        <v>1.0529999999999999</v>
      </c>
      <c r="J536">
        <v>1</v>
      </c>
      <c r="K536">
        <v>0</v>
      </c>
      <c r="L536">
        <v>0</v>
      </c>
      <c r="N536">
        <f>(RAW_GPS__3[[#This Row],[Altitude (meters)]]-E535)</f>
        <v>-9.9999999999909051E-2</v>
      </c>
      <c r="O536">
        <f>(0.2778*RAW_GPS__3[[#This Row],[Speed (kmph)]])</f>
        <v>25.91874</v>
      </c>
      <c r="P536">
        <f t="shared" si="42"/>
        <v>26.085419999999999</v>
      </c>
      <c r="Q536">
        <f t="shared" si="43"/>
        <v>-3.833540350575473E-3</v>
      </c>
      <c r="R536">
        <f>(228.1*COS(RAW_GPS__3[[#This Row],[Road Gradient (Radians)]]))</f>
        <v>228.09832391964642</v>
      </c>
      <c r="S536">
        <f t="shared" si="40"/>
        <v>6860.2173774307639</v>
      </c>
      <c r="T536">
        <f t="shared" si="41"/>
        <v>-1510.8229239390216</v>
      </c>
      <c r="U536">
        <f t="shared" si="44"/>
        <v>16070.904369504122</v>
      </c>
      <c r="V536">
        <f>(RAW_GPS__3[[#This Row],[Power- Rolling Resistance  (Watts)]]+RAW_GPS__3[[#This Row],[Power- Air Drag (Watts)]]+RAW_GPS__3[[#This Row],[Power-Road Gradient (Watts)]]+RAW_GPS__3[[#This Row],[Power- Inertia (Watts)]])</f>
        <v>21648.397146915511</v>
      </c>
      <c r="X536">
        <f>(IF(RAW_GPS__3[[#This Row],[Total Power (Watts)]]&lt;0,0,RAW_GPS__3[[#This Row],[Total Power (Watts)]]))</f>
        <v>21648.397146915511</v>
      </c>
      <c r="Y536">
        <f>RAW_GPS__3[[#This Row],[Total Power - Without -ve terms (Watts)]]</f>
        <v>21648.397146915511</v>
      </c>
    </row>
    <row r="537" spans="1:25" x14ac:dyDescent="0.3">
      <c r="A537">
        <v>545.05999999999995</v>
      </c>
      <c r="B537">
        <v>94.7</v>
      </c>
      <c r="C537">
        <v>40.466644000000002</v>
      </c>
      <c r="D537">
        <v>-3.4730799999999999</v>
      </c>
      <c r="E537">
        <v>588.5</v>
      </c>
      <c r="G537">
        <v>5</v>
      </c>
      <c r="H537">
        <v>80.099999999999994</v>
      </c>
      <c r="I537">
        <v>0.67600000000000005</v>
      </c>
      <c r="J537">
        <v>1</v>
      </c>
      <c r="K537">
        <v>0</v>
      </c>
      <c r="L537">
        <v>0</v>
      </c>
      <c r="N537">
        <f>(RAW_GPS__3[[#This Row],[Altitude (meters)]]-E536)</f>
        <v>0.29999999999995453</v>
      </c>
      <c r="O537">
        <f>(0.2778*RAW_GPS__3[[#This Row],[Speed (kmph)]])</f>
        <v>26.307659999999998</v>
      </c>
      <c r="P537">
        <f t="shared" si="42"/>
        <v>26.502119999999998</v>
      </c>
      <c r="Q537">
        <f t="shared" si="43"/>
        <v>1.1319365661562542E-2</v>
      </c>
      <c r="R537">
        <f>(228.1*COS(RAW_GPS__3[[#This Row],[Road Gradient (Radians)]]))</f>
        <v>228.08538715318159</v>
      </c>
      <c r="S537">
        <f t="shared" si="40"/>
        <v>7173.6945864647923</v>
      </c>
      <c r="T537">
        <f t="shared" si="41"/>
        <v>4527.8886833484239</v>
      </c>
      <c r="U537">
        <f t="shared" si="44"/>
        <v>19030.72973659194</v>
      </c>
      <c r="V537">
        <f>(RAW_GPS__3[[#This Row],[Power- Rolling Resistance  (Watts)]]+RAW_GPS__3[[#This Row],[Power- Air Drag (Watts)]]+RAW_GPS__3[[#This Row],[Power-Road Gradient (Watts)]]+RAW_GPS__3[[#This Row],[Power- Inertia (Watts)]])</f>
        <v>30960.398393558338</v>
      </c>
      <c r="X537">
        <f>(IF(RAW_GPS__3[[#This Row],[Total Power (Watts)]]&lt;0,0,RAW_GPS__3[[#This Row],[Total Power (Watts)]]))</f>
        <v>30960.398393558338</v>
      </c>
      <c r="Y537">
        <f>RAW_GPS__3[[#This Row],[Total Power - Without -ve terms (Watts)]]</f>
        <v>30960.398393558338</v>
      </c>
    </row>
    <row r="538" spans="1:25" x14ac:dyDescent="0.3">
      <c r="A538">
        <v>546.1</v>
      </c>
      <c r="B538">
        <v>95.6</v>
      </c>
      <c r="C538">
        <v>40.466686000000003</v>
      </c>
      <c r="D538">
        <v>-3.472772</v>
      </c>
      <c r="E538">
        <v>589.1</v>
      </c>
      <c r="G538">
        <v>5</v>
      </c>
      <c r="H538">
        <v>80.7</v>
      </c>
      <c r="I538">
        <v>1.3360000000000001</v>
      </c>
      <c r="J538">
        <v>0</v>
      </c>
      <c r="K538">
        <v>0</v>
      </c>
      <c r="L538">
        <v>0</v>
      </c>
      <c r="N538">
        <f>(RAW_GPS__3[[#This Row],[Altitude (meters)]]-E537)</f>
        <v>0.60000000000002274</v>
      </c>
      <c r="O538">
        <f>(0.2778*RAW_GPS__3[[#This Row],[Speed (kmph)]])</f>
        <v>26.557679999999998</v>
      </c>
      <c r="P538">
        <f t="shared" si="42"/>
        <v>26.682689999999997</v>
      </c>
      <c r="Q538">
        <f t="shared" si="43"/>
        <v>2.2482699541816496E-2</v>
      </c>
      <c r="R538">
        <f>(228.1*COS(RAW_GPS__3[[#This Row],[Road Gradient (Radians)]]))</f>
        <v>228.04235337193069</v>
      </c>
      <c r="S538">
        <f t="shared" si="40"/>
        <v>7380.1743686384498</v>
      </c>
      <c r="T538">
        <f t="shared" si="41"/>
        <v>9078.2619074093636</v>
      </c>
      <c r="U538">
        <f t="shared" si="44"/>
        <v>12350.309145695961</v>
      </c>
      <c r="V538">
        <f>(RAW_GPS__3[[#This Row],[Power- Rolling Resistance  (Watts)]]+RAW_GPS__3[[#This Row],[Power- Air Drag (Watts)]]+RAW_GPS__3[[#This Row],[Power-Road Gradient (Watts)]]+RAW_GPS__3[[#This Row],[Power- Inertia (Watts)]])</f>
        <v>29036.787775115707</v>
      </c>
      <c r="X538">
        <f>(IF(RAW_GPS__3[[#This Row],[Total Power (Watts)]]&lt;0,0,RAW_GPS__3[[#This Row],[Total Power (Watts)]]))</f>
        <v>29036.787775115707</v>
      </c>
      <c r="Y538">
        <f>RAW_GPS__3[[#This Row],[Total Power - Without -ve terms (Watts)]]</f>
        <v>29036.787775115707</v>
      </c>
    </row>
    <row r="539" spans="1:25" x14ac:dyDescent="0.3">
      <c r="A539">
        <v>547.07000000000005</v>
      </c>
      <c r="B539">
        <v>97.4</v>
      </c>
      <c r="C539">
        <v>40.466732</v>
      </c>
      <c r="D539">
        <v>-3.472461</v>
      </c>
      <c r="E539">
        <v>589.20000000000005</v>
      </c>
      <c r="G539">
        <v>5</v>
      </c>
      <c r="H539">
        <v>81.400000000000006</v>
      </c>
      <c r="I539">
        <v>1.367</v>
      </c>
      <c r="J539">
        <v>0</v>
      </c>
      <c r="K539">
        <v>0</v>
      </c>
      <c r="L539">
        <v>0</v>
      </c>
      <c r="N539">
        <f>(RAW_GPS__3[[#This Row],[Altitude (meters)]]-E538)</f>
        <v>0.10000000000002274</v>
      </c>
      <c r="O539">
        <f>(0.2778*RAW_GPS__3[[#This Row],[Speed (kmph)]])</f>
        <v>27.05772</v>
      </c>
      <c r="P539">
        <f t="shared" si="42"/>
        <v>27.307740000000003</v>
      </c>
      <c r="Q539">
        <f t="shared" si="43"/>
        <v>3.6619490665988556E-3</v>
      </c>
      <c r="R539">
        <f>(228.1*COS(RAW_GPS__3[[#This Row],[Road Gradient (Radians)]]))</f>
        <v>228.09847060592537</v>
      </c>
      <c r="S539">
        <f t="shared" si="40"/>
        <v>7804.9444545574825</v>
      </c>
      <c r="T539">
        <f t="shared" si="41"/>
        <v>1506.6182806680724</v>
      </c>
      <c r="U539">
        <f t="shared" si="44"/>
        <v>25165.692694368103</v>
      </c>
      <c r="V539">
        <f>(RAW_GPS__3[[#This Row],[Power- Rolling Resistance  (Watts)]]+RAW_GPS__3[[#This Row],[Power- Air Drag (Watts)]]+RAW_GPS__3[[#This Row],[Power-Road Gradient (Watts)]]+RAW_GPS__3[[#This Row],[Power- Inertia (Watts)]])</f>
        <v>34705.353900199581</v>
      </c>
      <c r="X539">
        <f>(IF(RAW_GPS__3[[#This Row],[Total Power (Watts)]]&lt;0,0,RAW_GPS__3[[#This Row],[Total Power (Watts)]]))</f>
        <v>34705.353900199581</v>
      </c>
      <c r="Y539">
        <f>RAW_GPS__3[[#This Row],[Total Power - Without -ve terms (Watts)]]</f>
        <v>34705.353900199581</v>
      </c>
    </row>
    <row r="540" spans="1:25" x14ac:dyDescent="0.3">
      <c r="A540">
        <v>548.07000000000005</v>
      </c>
      <c r="B540">
        <v>98.9</v>
      </c>
      <c r="C540">
        <v>40.466782000000002</v>
      </c>
      <c r="D540">
        <v>-3.4721359999999999</v>
      </c>
      <c r="E540">
        <v>589.1</v>
      </c>
      <c r="G540">
        <v>5</v>
      </c>
      <c r="H540">
        <v>82.8</v>
      </c>
      <c r="I540">
        <v>2.0950000000000002</v>
      </c>
      <c r="J540">
        <v>2</v>
      </c>
      <c r="K540">
        <v>1</v>
      </c>
      <c r="L540">
        <v>0</v>
      </c>
      <c r="N540">
        <f>(RAW_GPS__3[[#This Row],[Altitude (meters)]]-E539)</f>
        <v>-0.10000000000002274</v>
      </c>
      <c r="O540">
        <f>(0.2778*RAW_GPS__3[[#This Row],[Speed (kmph)]])</f>
        <v>27.474420000000002</v>
      </c>
      <c r="P540">
        <f t="shared" si="42"/>
        <v>27.682770000000005</v>
      </c>
      <c r="Q540">
        <f t="shared" si="43"/>
        <v>-3.6123395539202144E-3</v>
      </c>
      <c r="R540">
        <f>(228.1*COS(RAW_GPS__3[[#This Row],[Road Gradient (Radians)]]))</f>
        <v>228.09851176350446</v>
      </c>
      <c r="S540">
        <f t="shared" si="40"/>
        <v>8171.1243703599403</v>
      </c>
      <c r="T540">
        <f t="shared" si="41"/>
        <v>-1509.095974223648</v>
      </c>
      <c r="U540">
        <f t="shared" si="44"/>
        <v>21294.37891404012</v>
      </c>
      <c r="V540">
        <f>(RAW_GPS__3[[#This Row],[Power- Rolling Resistance  (Watts)]]+RAW_GPS__3[[#This Row],[Power- Air Drag (Watts)]]+RAW_GPS__3[[#This Row],[Power-Road Gradient (Watts)]]+RAW_GPS__3[[#This Row],[Power- Inertia (Watts)]])</f>
        <v>28184.505821939914</v>
      </c>
      <c r="X540">
        <f>(IF(RAW_GPS__3[[#This Row],[Total Power (Watts)]]&lt;0,0,RAW_GPS__3[[#This Row],[Total Power (Watts)]]))</f>
        <v>28184.505821939914</v>
      </c>
      <c r="Y540">
        <f>RAW_GPS__3[[#This Row],[Total Power - Without -ve terms (Watts)]]</f>
        <v>28184.505821939914</v>
      </c>
    </row>
    <row r="541" spans="1:25" x14ac:dyDescent="0.3">
      <c r="A541">
        <v>549.07000000000005</v>
      </c>
      <c r="B541">
        <v>99.8</v>
      </c>
      <c r="C541">
        <v>40.466816000000001</v>
      </c>
      <c r="D541">
        <v>-3.4718119999999999</v>
      </c>
      <c r="E541">
        <v>589.9</v>
      </c>
      <c r="G541">
        <v>5</v>
      </c>
      <c r="H541">
        <v>83.5</v>
      </c>
      <c r="I541">
        <v>2.0550000000000002</v>
      </c>
      <c r="J541">
        <v>0</v>
      </c>
      <c r="K541">
        <v>1</v>
      </c>
      <c r="L541">
        <v>0</v>
      </c>
      <c r="N541">
        <f>(RAW_GPS__3[[#This Row],[Altitude (meters)]]-E540)</f>
        <v>0.79999999999995453</v>
      </c>
      <c r="O541">
        <f>(0.2778*RAW_GPS__3[[#This Row],[Speed (kmph)]])</f>
        <v>27.724439999999998</v>
      </c>
      <c r="P541">
        <f t="shared" si="42"/>
        <v>27.849449999999997</v>
      </c>
      <c r="Q541">
        <f t="shared" si="43"/>
        <v>2.8717984085065623E-2</v>
      </c>
      <c r="R541">
        <f>(228.1*COS(RAW_GPS__3[[#This Row],[Road Gradient (Radians)]]))</f>
        <v>228.00594685058621</v>
      </c>
      <c r="S541">
        <f t="shared" si="40"/>
        <v>8396.2346995384487</v>
      </c>
      <c r="T541">
        <f t="shared" si="41"/>
        <v>12104.803439841322</v>
      </c>
      <c r="U541">
        <f t="shared" si="44"/>
        <v>12892.895949167776</v>
      </c>
      <c r="V541">
        <f>(RAW_GPS__3[[#This Row],[Power- Rolling Resistance  (Watts)]]+RAW_GPS__3[[#This Row],[Power- Air Drag (Watts)]]+RAW_GPS__3[[#This Row],[Power-Road Gradient (Watts)]]+RAW_GPS__3[[#This Row],[Power- Inertia (Watts)]])</f>
        <v>33621.940035398133</v>
      </c>
      <c r="X541">
        <f>(IF(RAW_GPS__3[[#This Row],[Total Power (Watts)]]&lt;0,0,RAW_GPS__3[[#This Row],[Total Power (Watts)]]))</f>
        <v>33621.940035398133</v>
      </c>
      <c r="Y541">
        <f>RAW_GPS__3[[#This Row],[Total Power - Without -ve terms (Watts)]]</f>
        <v>33621.940035398133</v>
      </c>
    </row>
    <row r="542" spans="1:25" x14ac:dyDescent="0.3">
      <c r="A542">
        <v>550.07000000000005</v>
      </c>
      <c r="B542">
        <v>100.6</v>
      </c>
      <c r="C542">
        <v>40.466850000000001</v>
      </c>
      <c r="D542">
        <v>-3.4714800000000001</v>
      </c>
      <c r="E542">
        <v>589.9</v>
      </c>
      <c r="G542">
        <v>5</v>
      </c>
      <c r="H542">
        <v>83</v>
      </c>
      <c r="I542">
        <v>0.52400000000000002</v>
      </c>
      <c r="J542">
        <v>0</v>
      </c>
      <c r="K542">
        <v>1</v>
      </c>
      <c r="L542">
        <v>0</v>
      </c>
      <c r="N542">
        <f>(RAW_GPS__3[[#This Row],[Altitude (meters)]]-E541)</f>
        <v>0</v>
      </c>
      <c r="O542">
        <f>(0.2778*RAW_GPS__3[[#This Row],[Speed (kmph)]])</f>
        <v>27.946679999999997</v>
      </c>
      <c r="P542">
        <f t="shared" si="42"/>
        <v>28.057799999999997</v>
      </c>
      <c r="Q542">
        <f t="shared" si="43"/>
        <v>0</v>
      </c>
      <c r="R542">
        <f>(228.1*COS(RAW_GPS__3[[#This Row],[Road Gradient (Radians)]]))</f>
        <v>228.1</v>
      </c>
      <c r="S542">
        <f t="shared" si="40"/>
        <v>8599.7710287829068</v>
      </c>
      <c r="T542">
        <f t="shared" si="41"/>
        <v>0</v>
      </c>
      <c r="U542">
        <f t="shared" si="44"/>
        <v>11552.218503551963</v>
      </c>
      <c r="V542">
        <f>(RAW_GPS__3[[#This Row],[Power- Rolling Resistance  (Watts)]]+RAW_GPS__3[[#This Row],[Power- Air Drag (Watts)]]+RAW_GPS__3[[#This Row],[Power-Road Gradient (Watts)]]+RAW_GPS__3[[#This Row],[Power- Inertia (Watts)]])</f>
        <v>20380.08953233487</v>
      </c>
      <c r="X542">
        <f>(IF(RAW_GPS__3[[#This Row],[Total Power (Watts)]]&lt;0,0,RAW_GPS__3[[#This Row],[Total Power (Watts)]]))</f>
        <v>20380.08953233487</v>
      </c>
      <c r="Y542">
        <f>RAW_GPS__3[[#This Row],[Total Power - Without -ve terms (Watts)]]</f>
        <v>20380.08953233487</v>
      </c>
    </row>
    <row r="543" spans="1:25" x14ac:dyDescent="0.3">
      <c r="A543">
        <v>551.05999999999995</v>
      </c>
      <c r="B543">
        <v>101.5</v>
      </c>
      <c r="C543">
        <v>40.466876999999997</v>
      </c>
      <c r="D543">
        <v>-3.4711430000000001</v>
      </c>
      <c r="E543">
        <v>590.1</v>
      </c>
      <c r="G543">
        <v>5</v>
      </c>
      <c r="H543">
        <v>83.5</v>
      </c>
      <c r="I543">
        <v>0.53900000000000003</v>
      </c>
      <c r="J543">
        <v>0</v>
      </c>
      <c r="K543">
        <v>1</v>
      </c>
      <c r="L543">
        <v>0</v>
      </c>
      <c r="N543">
        <f>(RAW_GPS__3[[#This Row],[Altitude (meters)]]-E542)</f>
        <v>0.20000000000004547</v>
      </c>
      <c r="O543">
        <f>(0.2778*RAW_GPS__3[[#This Row],[Speed (kmph)]])</f>
        <v>28.1967</v>
      </c>
      <c r="P543">
        <f t="shared" si="42"/>
        <v>28.321710000000003</v>
      </c>
      <c r="Q543">
        <f t="shared" si="43"/>
        <v>7.06160311552832E-3</v>
      </c>
      <c r="R543">
        <f>(228.1*COS(RAW_GPS__3[[#This Row],[Road Gradient (Radians)]]))</f>
        <v>228.09431277912549</v>
      </c>
      <c r="S543">
        <f t="shared" si="40"/>
        <v>8832.6510418316757</v>
      </c>
      <c r="T543">
        <f t="shared" si="41"/>
        <v>3027.6013132416242</v>
      </c>
      <c r="U543">
        <f t="shared" si="44"/>
        <v>13112.514417240147</v>
      </c>
      <c r="V543">
        <f>(RAW_GPS__3[[#This Row],[Power- Rolling Resistance  (Watts)]]+RAW_GPS__3[[#This Row],[Power- Air Drag (Watts)]]+RAW_GPS__3[[#This Row],[Power-Road Gradient (Watts)]]+RAW_GPS__3[[#This Row],[Power- Inertia (Watts)]])</f>
        <v>25200.861085092572</v>
      </c>
      <c r="X543">
        <f>(IF(RAW_GPS__3[[#This Row],[Total Power (Watts)]]&lt;0,0,RAW_GPS__3[[#This Row],[Total Power (Watts)]]))</f>
        <v>25200.861085092572</v>
      </c>
      <c r="Y543">
        <f>RAW_GPS__3[[#This Row],[Total Power - Without -ve terms (Watts)]]</f>
        <v>25200.861085092572</v>
      </c>
    </row>
    <row r="544" spans="1:25" x14ac:dyDescent="0.3">
      <c r="A544">
        <v>552.07000000000005</v>
      </c>
      <c r="B544">
        <v>101.2</v>
      </c>
      <c r="C544">
        <v>40.466904</v>
      </c>
      <c r="D544">
        <v>-3.470796</v>
      </c>
      <c r="E544">
        <v>589.70000000000005</v>
      </c>
      <c r="G544">
        <v>5</v>
      </c>
      <c r="H544">
        <v>84.5</v>
      </c>
      <c r="I544">
        <v>1.54</v>
      </c>
      <c r="J544">
        <v>0</v>
      </c>
      <c r="K544">
        <v>1</v>
      </c>
      <c r="L544">
        <v>0</v>
      </c>
      <c r="N544">
        <f>(RAW_GPS__3[[#This Row],[Altitude (meters)]]-E543)</f>
        <v>-0.39999999999997726</v>
      </c>
      <c r="O544">
        <f>(0.2778*RAW_GPS__3[[#This Row],[Speed (kmph)]])</f>
        <v>28.11336</v>
      </c>
      <c r="P544">
        <f t="shared" si="42"/>
        <v>28.07169</v>
      </c>
      <c r="Q544">
        <f t="shared" si="43"/>
        <v>-1.4248266891627543E-2</v>
      </c>
      <c r="R544">
        <f>(228.1*COS(RAW_GPS__3[[#This Row],[Road Gradient (Radians)]]))</f>
        <v>228.07684674657634</v>
      </c>
      <c r="S544">
        <f t="shared" si="40"/>
        <v>8754.5632254360135</v>
      </c>
      <c r="T544">
        <f t="shared" si="41"/>
        <v>-6090.6102115829872</v>
      </c>
      <c r="U544">
        <f t="shared" si="44"/>
        <v>-4357.9194056639872</v>
      </c>
      <c r="V544">
        <f>(RAW_GPS__3[[#This Row],[Power- Rolling Resistance  (Watts)]]+RAW_GPS__3[[#This Row],[Power- Air Drag (Watts)]]+RAW_GPS__3[[#This Row],[Power-Road Gradient (Watts)]]+RAW_GPS__3[[#This Row],[Power- Inertia (Watts)]])</f>
        <v>-1465.889545064384</v>
      </c>
      <c r="X544">
        <f>(IF(RAW_GPS__3[[#This Row],[Total Power (Watts)]]&lt;0,0,RAW_GPS__3[[#This Row],[Total Power (Watts)]]))</f>
        <v>0</v>
      </c>
      <c r="Y544">
        <f>RAW_GPS__3[[#This Row],[Total Power - Without -ve terms (Watts)]]</f>
        <v>0</v>
      </c>
    </row>
    <row r="545" spans="1:25" x14ac:dyDescent="0.3">
      <c r="A545">
        <v>553.05999999999995</v>
      </c>
      <c r="B545">
        <v>102.7</v>
      </c>
      <c r="C545">
        <v>40.466926999999998</v>
      </c>
      <c r="D545">
        <v>-3.4704570000000001</v>
      </c>
      <c r="E545">
        <v>589.5</v>
      </c>
      <c r="G545">
        <v>5</v>
      </c>
      <c r="H545">
        <v>85</v>
      </c>
      <c r="I545">
        <v>1.5489999999999999</v>
      </c>
      <c r="J545">
        <v>0</v>
      </c>
      <c r="K545">
        <v>1</v>
      </c>
      <c r="L545">
        <v>0</v>
      </c>
      <c r="N545">
        <f>(RAW_GPS__3[[#This Row],[Altitude (meters)]]-E544)</f>
        <v>-0.20000000000004547</v>
      </c>
      <c r="O545">
        <f>(0.2778*RAW_GPS__3[[#This Row],[Speed (kmph)]])</f>
        <v>28.530059999999999</v>
      </c>
      <c r="P545">
        <f t="shared" si="42"/>
        <v>28.738409999999998</v>
      </c>
      <c r="Q545">
        <f t="shared" si="43"/>
        <v>-6.9592149070928418E-3</v>
      </c>
      <c r="R545">
        <f>(228.1*COS(RAW_GPS__3[[#This Row],[Road Gradient (Radians)]]))</f>
        <v>228.09447650413662</v>
      </c>
      <c r="S545">
        <f t="shared" si="40"/>
        <v>9149.6456901664278</v>
      </c>
      <c r="T545">
        <f t="shared" si="41"/>
        <v>-3018.9792853875942</v>
      </c>
      <c r="U545">
        <f t="shared" si="44"/>
        <v>22112.565363719932</v>
      </c>
      <c r="V545">
        <f>(RAW_GPS__3[[#This Row],[Power- Rolling Resistance  (Watts)]]+RAW_GPS__3[[#This Row],[Power- Air Drag (Watts)]]+RAW_GPS__3[[#This Row],[Power-Road Gradient (Watts)]]+RAW_GPS__3[[#This Row],[Power- Inertia (Watts)]])</f>
        <v>28471.326245002903</v>
      </c>
      <c r="X545">
        <f>(IF(RAW_GPS__3[[#This Row],[Total Power (Watts)]]&lt;0,0,RAW_GPS__3[[#This Row],[Total Power (Watts)]]))</f>
        <v>28471.326245002903</v>
      </c>
      <c r="Y545">
        <f>RAW_GPS__3[[#This Row],[Total Power - Without -ve terms (Watts)]]</f>
        <v>28471.326245002903</v>
      </c>
    </row>
    <row r="546" spans="1:25" x14ac:dyDescent="0.3">
      <c r="A546">
        <v>554.07000000000005</v>
      </c>
      <c r="B546">
        <v>103</v>
      </c>
      <c r="C546">
        <v>40.466942000000003</v>
      </c>
      <c r="D546">
        <v>-3.470119</v>
      </c>
      <c r="E546">
        <v>589.9</v>
      </c>
      <c r="G546">
        <v>5</v>
      </c>
      <c r="H546">
        <v>86</v>
      </c>
      <c r="I546">
        <v>1.5069999999999999</v>
      </c>
      <c r="J546">
        <v>0</v>
      </c>
      <c r="K546">
        <v>1</v>
      </c>
      <c r="L546">
        <v>0</v>
      </c>
      <c r="N546">
        <f>(RAW_GPS__3[[#This Row],[Altitude (meters)]]-E545)</f>
        <v>0.39999999999997726</v>
      </c>
      <c r="O546">
        <f>(0.2778*RAW_GPS__3[[#This Row],[Speed (kmph)]])</f>
        <v>28.613399999999999</v>
      </c>
      <c r="P546">
        <f t="shared" si="42"/>
        <v>28.655069999999998</v>
      </c>
      <c r="Q546">
        <f t="shared" si="43"/>
        <v>1.3958228754721478E-2</v>
      </c>
      <c r="R546">
        <f>(228.1*COS(RAW_GPS__3[[#This Row],[Road Gradient (Radians)]]))</f>
        <v>228.07777975406773</v>
      </c>
      <c r="S546">
        <f t="shared" si="40"/>
        <v>9230.0620398577157</v>
      </c>
      <c r="T546">
        <f t="shared" si="41"/>
        <v>6072.7636749736021</v>
      </c>
      <c r="U546">
        <f t="shared" si="44"/>
        <v>4435.4318061599861</v>
      </c>
      <c r="V546">
        <f>(RAW_GPS__3[[#This Row],[Power- Rolling Resistance  (Watts)]]+RAW_GPS__3[[#This Row],[Power- Air Drag (Watts)]]+RAW_GPS__3[[#This Row],[Power-Road Gradient (Watts)]]+RAW_GPS__3[[#This Row],[Power- Inertia (Watts)]])</f>
        <v>19966.33530074537</v>
      </c>
      <c r="X546">
        <f>(IF(RAW_GPS__3[[#This Row],[Total Power (Watts)]]&lt;0,0,RAW_GPS__3[[#This Row],[Total Power (Watts)]]))</f>
        <v>19966.33530074537</v>
      </c>
      <c r="Y546">
        <f>RAW_GPS__3[[#This Row],[Total Power - Without -ve terms (Watts)]]</f>
        <v>19966.33530074537</v>
      </c>
    </row>
    <row r="547" spans="1:25" x14ac:dyDescent="0.3">
      <c r="A547">
        <v>555.07000000000005</v>
      </c>
      <c r="B547">
        <v>101.3</v>
      </c>
      <c r="C547">
        <v>40.466960999999998</v>
      </c>
      <c r="D547">
        <v>-3.4697930000000001</v>
      </c>
      <c r="E547">
        <v>589.20000000000005</v>
      </c>
      <c r="G547">
        <v>5</v>
      </c>
      <c r="H547">
        <v>86.5</v>
      </c>
      <c r="I547">
        <v>1.47</v>
      </c>
      <c r="J547">
        <v>0</v>
      </c>
      <c r="K547">
        <v>1</v>
      </c>
      <c r="L547">
        <v>0</v>
      </c>
      <c r="N547">
        <f>(RAW_GPS__3[[#This Row],[Altitude (meters)]]-E546)</f>
        <v>-0.69999999999993179</v>
      </c>
      <c r="O547">
        <f>(0.2778*RAW_GPS__3[[#This Row],[Speed (kmph)]])</f>
        <v>28.14114</v>
      </c>
      <c r="P547">
        <f t="shared" si="42"/>
        <v>27.905010000000001</v>
      </c>
      <c r="Q547">
        <f t="shared" si="43"/>
        <v>-2.5079841488692831E-2</v>
      </c>
      <c r="R547">
        <f>(228.1*COS(RAW_GPS__3[[#This Row],[Road Gradient (Radians)]]))</f>
        <v>228.02826648702097</v>
      </c>
      <c r="S547">
        <f t="shared" si="40"/>
        <v>8780.5411409370117</v>
      </c>
      <c r="T547">
        <f t="shared" si="41"/>
        <v>-10730.541789840769</v>
      </c>
      <c r="U547">
        <f t="shared" si="44"/>
        <v>-24719.278684103927</v>
      </c>
      <c r="V547">
        <f>(RAW_GPS__3[[#This Row],[Power- Rolling Resistance  (Watts)]]+RAW_GPS__3[[#This Row],[Power- Air Drag (Watts)]]+RAW_GPS__3[[#This Row],[Power-Road Gradient (Watts)]]+RAW_GPS__3[[#This Row],[Power- Inertia (Watts)]])</f>
        <v>-26441.251066520665</v>
      </c>
      <c r="X547">
        <f>(IF(RAW_GPS__3[[#This Row],[Total Power (Watts)]]&lt;0,0,RAW_GPS__3[[#This Row],[Total Power (Watts)]]))</f>
        <v>0</v>
      </c>
      <c r="Y547">
        <f>RAW_GPS__3[[#This Row],[Total Power - Without -ve terms (Watts)]]</f>
        <v>0</v>
      </c>
    </row>
    <row r="548" spans="1:25" x14ac:dyDescent="0.3">
      <c r="A548">
        <v>556.07000000000005</v>
      </c>
      <c r="B548">
        <v>98.4</v>
      </c>
      <c r="C548">
        <v>40.466976000000003</v>
      </c>
      <c r="D548">
        <v>-3.4694690000000001</v>
      </c>
      <c r="E548">
        <v>590.20000000000005</v>
      </c>
      <c r="G548">
        <v>5</v>
      </c>
      <c r="H548">
        <v>86.5</v>
      </c>
      <c r="I548">
        <v>0.51100000000000001</v>
      </c>
      <c r="J548">
        <v>0</v>
      </c>
      <c r="K548">
        <v>1</v>
      </c>
      <c r="L548">
        <v>0</v>
      </c>
      <c r="N548">
        <f>(RAW_GPS__3[[#This Row],[Altitude (meters)]]-E547)</f>
        <v>1</v>
      </c>
      <c r="O548">
        <f>(0.2778*RAW_GPS__3[[#This Row],[Speed (kmph)]])</f>
        <v>27.335520000000002</v>
      </c>
      <c r="P548">
        <f t="shared" si="42"/>
        <v>26.932710000000004</v>
      </c>
      <c r="Q548">
        <f t="shared" si="43"/>
        <v>3.7112523941818305E-2</v>
      </c>
      <c r="R548">
        <f>(228.1*COS(RAW_GPS__3[[#This Row],[Road Gradient (Radians)]]))</f>
        <v>227.94293246681235</v>
      </c>
      <c r="S548">
        <f t="shared" si="40"/>
        <v>8047.8197603399976</v>
      </c>
      <c r="T548">
        <f t="shared" si="41"/>
        <v>15422.288974032992</v>
      </c>
      <c r="U548">
        <f t="shared" si="44"/>
        <v>-40960.997417663879</v>
      </c>
      <c r="V548">
        <f>(RAW_GPS__3[[#This Row],[Power- Rolling Resistance  (Watts)]]+RAW_GPS__3[[#This Row],[Power- Air Drag (Watts)]]+RAW_GPS__3[[#This Row],[Power-Road Gradient (Watts)]]+RAW_GPS__3[[#This Row],[Power- Inertia (Watts)]])</f>
        <v>-17262.945750824078</v>
      </c>
      <c r="X548">
        <f>(IF(RAW_GPS__3[[#This Row],[Total Power (Watts)]]&lt;0,0,RAW_GPS__3[[#This Row],[Total Power (Watts)]]))</f>
        <v>0</v>
      </c>
      <c r="Y548">
        <f>RAW_GPS__3[[#This Row],[Total Power - Without -ve terms (Watts)]]</f>
        <v>0</v>
      </c>
    </row>
    <row r="549" spans="1:25" x14ac:dyDescent="0.3">
      <c r="A549">
        <v>557.05999999999995</v>
      </c>
      <c r="B549">
        <v>98.1</v>
      </c>
      <c r="C549">
        <v>40.466988000000001</v>
      </c>
      <c r="D549">
        <v>-3.4691510000000001</v>
      </c>
      <c r="E549">
        <v>590.9</v>
      </c>
      <c r="G549">
        <v>5</v>
      </c>
      <c r="H549">
        <v>86.5</v>
      </c>
      <c r="I549">
        <v>0</v>
      </c>
      <c r="J549">
        <v>0</v>
      </c>
      <c r="K549">
        <v>1</v>
      </c>
      <c r="L549">
        <v>0</v>
      </c>
      <c r="N549">
        <f>(RAW_GPS__3[[#This Row],[Altitude (meters)]]-E548)</f>
        <v>0.69999999999993179</v>
      </c>
      <c r="O549">
        <f>(0.2778*RAW_GPS__3[[#This Row],[Speed (kmph)]])</f>
        <v>27.252179999999999</v>
      </c>
      <c r="P549">
        <f t="shared" si="42"/>
        <v>27.210509999999999</v>
      </c>
      <c r="Q549">
        <f t="shared" si="43"/>
        <v>2.5719681208680605E-2</v>
      </c>
      <c r="R549">
        <f>(228.1*COS(RAW_GPS__3[[#This Row],[Road Gradient (Radians)]]))</f>
        <v>228.02455985551975</v>
      </c>
      <c r="S549">
        <f t="shared" si="40"/>
        <v>7974.4358396740099</v>
      </c>
      <c r="T549">
        <f t="shared" si="41"/>
        <v>10656.624262533163</v>
      </c>
      <c r="U549">
        <f t="shared" si="44"/>
        <v>-4224.425827032167</v>
      </c>
      <c r="V549">
        <f>(RAW_GPS__3[[#This Row],[Power- Rolling Resistance  (Watts)]]+RAW_GPS__3[[#This Row],[Power- Air Drag (Watts)]]+RAW_GPS__3[[#This Row],[Power-Road Gradient (Watts)]]+RAW_GPS__3[[#This Row],[Power- Inertia (Watts)]])</f>
        <v>14634.658835030525</v>
      </c>
      <c r="X549">
        <f>(IF(RAW_GPS__3[[#This Row],[Total Power (Watts)]]&lt;0,0,RAW_GPS__3[[#This Row],[Total Power (Watts)]]))</f>
        <v>14634.658835030525</v>
      </c>
      <c r="Y549">
        <f>RAW_GPS__3[[#This Row],[Total Power - Without -ve terms (Watts)]]</f>
        <v>14634.658835030525</v>
      </c>
    </row>
    <row r="550" spans="1:25" x14ac:dyDescent="0.3">
      <c r="A550">
        <v>558.07000000000005</v>
      </c>
      <c r="B550">
        <v>98.8</v>
      </c>
      <c r="C550">
        <v>40.467007000000002</v>
      </c>
      <c r="D550">
        <v>-3.4688479999999999</v>
      </c>
      <c r="E550">
        <v>590.20000000000005</v>
      </c>
      <c r="G550">
        <v>5</v>
      </c>
      <c r="H550">
        <v>86.5</v>
      </c>
      <c r="I550">
        <v>0</v>
      </c>
      <c r="J550">
        <v>0</v>
      </c>
      <c r="K550">
        <v>1</v>
      </c>
      <c r="L550">
        <v>0</v>
      </c>
      <c r="N550">
        <f>(RAW_GPS__3[[#This Row],[Altitude (meters)]]-E549)</f>
        <v>-0.69999999999993179</v>
      </c>
      <c r="O550">
        <f>(0.2778*RAW_GPS__3[[#This Row],[Speed (kmph)]])</f>
        <v>27.446639999999999</v>
      </c>
      <c r="P550">
        <f t="shared" si="42"/>
        <v>27.543869999999998</v>
      </c>
      <c r="Q550">
        <f t="shared" si="43"/>
        <v>-2.5408533913733461E-2</v>
      </c>
      <c r="R550">
        <f>(228.1*COS(RAW_GPS__3[[#This Row],[Road Gradient (Radians)]]))</f>
        <v>228.02637401158339</v>
      </c>
      <c r="S550">
        <f t="shared" si="40"/>
        <v>8146.3634042874855</v>
      </c>
      <c r="T550">
        <f t="shared" si="41"/>
        <v>-10602.853667708534</v>
      </c>
      <c r="U550">
        <f t="shared" si="44"/>
        <v>9927.3289227839687</v>
      </c>
      <c r="V550">
        <f>(RAW_GPS__3[[#This Row],[Power- Rolling Resistance  (Watts)]]+RAW_GPS__3[[#This Row],[Power- Air Drag (Watts)]]+RAW_GPS__3[[#This Row],[Power-Road Gradient (Watts)]]+RAW_GPS__3[[#This Row],[Power- Inertia (Watts)]])</f>
        <v>7698.8650333745045</v>
      </c>
      <c r="X550">
        <f>(IF(RAW_GPS__3[[#This Row],[Total Power (Watts)]]&lt;0,0,RAW_GPS__3[[#This Row],[Total Power (Watts)]]))</f>
        <v>7698.8650333745045</v>
      </c>
      <c r="Y550">
        <f>RAW_GPS__3[[#This Row],[Total Power - Without -ve terms (Watts)]]</f>
        <v>7698.8650333745045</v>
      </c>
    </row>
    <row r="551" spans="1:25" x14ac:dyDescent="0.3">
      <c r="A551">
        <v>559.13</v>
      </c>
      <c r="B551">
        <v>98.3</v>
      </c>
      <c r="C551">
        <v>40.467013999999999</v>
      </c>
      <c r="D551">
        <v>-3.4685630000000001</v>
      </c>
      <c r="E551">
        <v>589.79999999999995</v>
      </c>
      <c r="G551">
        <v>5</v>
      </c>
      <c r="H551">
        <v>88.1</v>
      </c>
      <c r="I551">
        <v>1.5920000000000001</v>
      </c>
      <c r="J551">
        <v>0</v>
      </c>
      <c r="K551">
        <v>1</v>
      </c>
      <c r="L551">
        <v>0</v>
      </c>
      <c r="N551">
        <f>(RAW_GPS__3[[#This Row],[Altitude (meters)]]-E550)</f>
        <v>-0.40000000000009095</v>
      </c>
      <c r="O551">
        <f>(0.2778*RAW_GPS__3[[#This Row],[Speed (kmph)]])</f>
        <v>27.307739999999999</v>
      </c>
      <c r="P551">
        <f t="shared" si="42"/>
        <v>27.238289999999999</v>
      </c>
      <c r="Q551">
        <f t="shared" si="43"/>
        <v>-1.4684154169332256E-2</v>
      </c>
      <c r="R551">
        <f>(228.1*COS(RAW_GPS__3[[#This Row],[Road Gradient (Radians)]]))</f>
        <v>228.07540848092495</v>
      </c>
      <c r="S551">
        <f t="shared" si="40"/>
        <v>8023.3086510342737</v>
      </c>
      <c r="T551">
        <f t="shared" si="41"/>
        <v>-6097.0505086902904</v>
      </c>
      <c r="U551">
        <f t="shared" si="44"/>
        <v>-7055.0638599599779</v>
      </c>
      <c r="V551">
        <f>(RAW_GPS__3[[#This Row],[Power- Rolling Resistance  (Watts)]]+RAW_GPS__3[[#This Row],[Power- Air Drag (Watts)]]+RAW_GPS__3[[#This Row],[Power-Road Gradient (Watts)]]+RAW_GPS__3[[#This Row],[Power- Inertia (Watts)]])</f>
        <v>-4900.7303091350705</v>
      </c>
      <c r="X551">
        <f>(IF(RAW_GPS__3[[#This Row],[Total Power (Watts)]]&lt;0,0,RAW_GPS__3[[#This Row],[Total Power (Watts)]]))</f>
        <v>0</v>
      </c>
      <c r="Y551">
        <f>RAW_GPS__3[[#This Row],[Total Power - Without -ve terms (Watts)]]</f>
        <v>0</v>
      </c>
    </row>
    <row r="552" spans="1:25" x14ac:dyDescent="0.3">
      <c r="A552">
        <v>560.07000000000005</v>
      </c>
      <c r="B552">
        <v>101.5</v>
      </c>
      <c r="C552">
        <v>40.467022</v>
      </c>
      <c r="D552">
        <v>-3.4682119999999999</v>
      </c>
      <c r="E552">
        <v>590.1</v>
      </c>
      <c r="G552">
        <v>5</v>
      </c>
      <c r="H552">
        <v>88.7</v>
      </c>
      <c r="I552">
        <v>2.2130000000000001</v>
      </c>
      <c r="J552">
        <v>0</v>
      </c>
      <c r="K552">
        <v>1</v>
      </c>
      <c r="L552">
        <v>0</v>
      </c>
      <c r="N552">
        <f>(RAW_GPS__3[[#This Row],[Altitude (meters)]]-E551)</f>
        <v>0.30000000000006821</v>
      </c>
      <c r="O552">
        <f>(0.2778*RAW_GPS__3[[#This Row],[Speed (kmph)]])</f>
        <v>28.1967</v>
      </c>
      <c r="P552">
        <f t="shared" si="42"/>
        <v>28.641179999999999</v>
      </c>
      <c r="Q552">
        <f t="shared" si="43"/>
        <v>1.0474045739610461E-2</v>
      </c>
      <c r="R552">
        <f>(228.1*COS(RAW_GPS__3[[#This Row],[Road Gradient (Radians)]]))</f>
        <v>228.08748818680988</v>
      </c>
      <c r="S552">
        <f t="shared" si="40"/>
        <v>8832.6510418316757</v>
      </c>
      <c r="T552">
        <f t="shared" si="41"/>
        <v>4490.6118134622493</v>
      </c>
      <c r="U552">
        <f t="shared" si="44"/>
        <v>46622.273483520046</v>
      </c>
      <c r="V552">
        <f>(RAW_GPS__3[[#This Row],[Power- Rolling Resistance  (Watts)]]+RAW_GPS__3[[#This Row],[Power- Air Drag (Watts)]]+RAW_GPS__3[[#This Row],[Power-Road Gradient (Watts)]]+RAW_GPS__3[[#This Row],[Power- Inertia (Watts)]])</f>
        <v>60173.623827000782</v>
      </c>
      <c r="X552">
        <f>(IF(RAW_GPS__3[[#This Row],[Total Power (Watts)]]&lt;0,0,RAW_GPS__3[[#This Row],[Total Power (Watts)]]))</f>
        <v>60173.623827000782</v>
      </c>
      <c r="Y552">
        <f>RAW_GPS__3[[#This Row],[Total Power - Without -ve terms (Watts)]]</f>
        <v>60173.623827000782</v>
      </c>
    </row>
    <row r="553" spans="1:25" x14ac:dyDescent="0.3">
      <c r="A553">
        <v>561.08000000000004</v>
      </c>
      <c r="B553">
        <v>102.2</v>
      </c>
      <c r="C553">
        <v>40.467025999999997</v>
      </c>
      <c r="D553">
        <v>-3.4678650000000002</v>
      </c>
      <c r="E553">
        <v>590.4</v>
      </c>
      <c r="G553">
        <v>5</v>
      </c>
      <c r="H553">
        <v>88.6</v>
      </c>
      <c r="I553">
        <v>0.48199999999999998</v>
      </c>
      <c r="J553">
        <v>0</v>
      </c>
      <c r="K553">
        <v>1</v>
      </c>
      <c r="L553">
        <v>0</v>
      </c>
      <c r="N553">
        <f>(RAW_GPS__3[[#This Row],[Altitude (meters)]]-E552)</f>
        <v>0.29999999999995453</v>
      </c>
      <c r="O553">
        <f>(0.2778*RAW_GPS__3[[#This Row],[Speed (kmph)]])</f>
        <v>28.391159999999999</v>
      </c>
      <c r="P553">
        <f t="shared" si="42"/>
        <v>28.488389999999999</v>
      </c>
      <c r="Q553">
        <f t="shared" si="43"/>
        <v>1.0530216392441128E-2</v>
      </c>
      <c r="R553">
        <f>(228.1*COS(RAW_GPS__3[[#This Row],[Road Gradient (Radians)]]))</f>
        <v>228.08735363045702</v>
      </c>
      <c r="S553">
        <f t="shared" si="40"/>
        <v>9016.6587503290393</v>
      </c>
      <c r="T553">
        <f t="shared" si="41"/>
        <v>4545.8291838493569</v>
      </c>
      <c r="U553">
        <f t="shared" si="44"/>
        <v>10268.957650895969</v>
      </c>
      <c r="V553">
        <f>(RAW_GPS__3[[#This Row],[Power- Rolling Resistance  (Watts)]]+RAW_GPS__3[[#This Row],[Power- Air Drag (Watts)]]+RAW_GPS__3[[#This Row],[Power-Road Gradient (Watts)]]+RAW_GPS__3[[#This Row],[Power- Inertia (Watts)]])</f>
        <v>24059.532938704822</v>
      </c>
      <c r="X553">
        <f>(IF(RAW_GPS__3[[#This Row],[Total Power (Watts)]]&lt;0,0,RAW_GPS__3[[#This Row],[Total Power (Watts)]]))</f>
        <v>24059.532938704822</v>
      </c>
      <c r="Y553">
        <f>RAW_GPS__3[[#This Row],[Total Power - Without -ve terms (Watts)]]</f>
        <v>24059.532938704822</v>
      </c>
    </row>
    <row r="554" spans="1:25" x14ac:dyDescent="0.3">
      <c r="A554">
        <v>562.07000000000005</v>
      </c>
      <c r="B554">
        <v>104.5</v>
      </c>
      <c r="C554">
        <v>40.467025999999997</v>
      </c>
      <c r="D554">
        <v>-3.4675229999999999</v>
      </c>
      <c r="E554">
        <v>590.29999999999995</v>
      </c>
      <c r="G554">
        <v>5</v>
      </c>
      <c r="H554">
        <v>89.6</v>
      </c>
      <c r="I554">
        <v>1.0549999999999999</v>
      </c>
      <c r="J554">
        <v>0</v>
      </c>
      <c r="K554">
        <v>1</v>
      </c>
      <c r="L554">
        <v>0</v>
      </c>
      <c r="N554">
        <f>(RAW_GPS__3[[#This Row],[Altitude (meters)]]-E553)</f>
        <v>-0.10000000000002274</v>
      </c>
      <c r="O554">
        <f>(0.2778*RAW_GPS__3[[#This Row],[Speed (kmph)]])</f>
        <v>29.030099999999997</v>
      </c>
      <c r="P554">
        <f t="shared" si="42"/>
        <v>29.349569999999996</v>
      </c>
      <c r="Q554">
        <f t="shared" si="43"/>
        <v>-3.4071917590115914E-3</v>
      </c>
      <c r="R554">
        <f>(228.1*COS(RAW_GPS__3[[#This Row],[Road Gradient (Radians)]]))</f>
        <v>228.09867599988524</v>
      </c>
      <c r="S554">
        <f t="shared" si="40"/>
        <v>9639.2183331555116</v>
      </c>
      <c r="T554">
        <f t="shared" si="41"/>
        <v>-1503.9900869290648</v>
      </c>
      <c r="U554">
        <f t="shared" si="44"/>
        <v>34500.19529483989</v>
      </c>
      <c r="V554">
        <f>(RAW_GPS__3[[#This Row],[Power- Rolling Resistance  (Watts)]]+RAW_GPS__3[[#This Row],[Power- Air Drag (Watts)]]+RAW_GPS__3[[#This Row],[Power-Road Gradient (Watts)]]+RAW_GPS__3[[#This Row],[Power- Inertia (Watts)]])</f>
        <v>42863.522217066224</v>
      </c>
      <c r="X554">
        <f>(IF(RAW_GPS__3[[#This Row],[Total Power (Watts)]]&lt;0,0,RAW_GPS__3[[#This Row],[Total Power (Watts)]]))</f>
        <v>42863.522217066224</v>
      </c>
      <c r="Y554">
        <f>RAW_GPS__3[[#This Row],[Total Power - Without -ve terms (Watts)]]</f>
        <v>42863.522217066224</v>
      </c>
    </row>
    <row r="555" spans="1:25" x14ac:dyDescent="0.3">
      <c r="A555">
        <v>563.15</v>
      </c>
      <c r="B555">
        <v>104.1</v>
      </c>
      <c r="C555">
        <v>40.467025999999997</v>
      </c>
      <c r="D555">
        <v>-3.4671820000000002</v>
      </c>
      <c r="E555">
        <v>589.9</v>
      </c>
      <c r="G555">
        <v>5</v>
      </c>
      <c r="H555">
        <v>90.4</v>
      </c>
      <c r="I555">
        <v>1.758</v>
      </c>
      <c r="J555">
        <v>0</v>
      </c>
      <c r="K555">
        <v>1</v>
      </c>
      <c r="L555">
        <v>0</v>
      </c>
      <c r="N555">
        <f>(RAW_GPS__3[[#This Row],[Altitude (meters)]]-E554)</f>
        <v>-0.39999999999997726</v>
      </c>
      <c r="O555">
        <f>(0.2778*RAW_GPS__3[[#This Row],[Speed (kmph)]])</f>
        <v>28.918979999999998</v>
      </c>
      <c r="P555">
        <f t="shared" si="42"/>
        <v>28.863419999999998</v>
      </c>
      <c r="Q555">
        <f t="shared" si="43"/>
        <v>-1.3857484514606364E-2</v>
      </c>
      <c r="R555">
        <f>(228.1*COS(RAW_GPS__3[[#This Row],[Road Gradient (Radians)]]))</f>
        <v>228.07809934298828</v>
      </c>
      <c r="S555">
        <f t="shared" si="40"/>
        <v>9528.9518962495349</v>
      </c>
      <c r="T555">
        <f t="shared" si="41"/>
        <v>-6093.3226991379261</v>
      </c>
      <c r="U555">
        <f t="shared" si="44"/>
        <v>-5977.0673271359819</v>
      </c>
      <c r="V555">
        <f>(RAW_GPS__3[[#This Row],[Power- Rolling Resistance  (Watts)]]+RAW_GPS__3[[#This Row],[Power- Air Drag (Watts)]]+RAW_GPS__3[[#This Row],[Power-Road Gradient (Watts)]]+RAW_GPS__3[[#This Row],[Power- Inertia (Watts)]])</f>
        <v>-2313.3600306813842</v>
      </c>
      <c r="X555">
        <f>(IF(RAW_GPS__3[[#This Row],[Total Power (Watts)]]&lt;0,0,RAW_GPS__3[[#This Row],[Total Power (Watts)]]))</f>
        <v>0</v>
      </c>
      <c r="Y555">
        <f>RAW_GPS__3[[#This Row],[Total Power - Without -ve terms (Watts)]]</f>
        <v>0</v>
      </c>
    </row>
    <row r="556" spans="1:25" x14ac:dyDescent="0.3">
      <c r="A556">
        <v>564.08000000000004</v>
      </c>
      <c r="B556">
        <v>104.1</v>
      </c>
      <c r="C556">
        <v>40.467022</v>
      </c>
      <c r="D556">
        <v>-3.4668410000000001</v>
      </c>
      <c r="E556">
        <v>589.70000000000005</v>
      </c>
      <c r="G556">
        <v>5</v>
      </c>
      <c r="H556">
        <v>90.7</v>
      </c>
      <c r="I556">
        <v>1.0549999999999999</v>
      </c>
      <c r="J556">
        <v>0</v>
      </c>
      <c r="K556">
        <v>1</v>
      </c>
      <c r="L556">
        <v>0</v>
      </c>
      <c r="N556">
        <f>(RAW_GPS__3[[#This Row],[Altitude (meters)]]-E555)</f>
        <v>-0.19999999999993179</v>
      </c>
      <c r="O556">
        <f>(0.2778*RAW_GPS__3[[#This Row],[Speed (kmph)]])</f>
        <v>28.918979999999998</v>
      </c>
      <c r="P556">
        <f t="shared" si="42"/>
        <v>28.918979999999998</v>
      </c>
      <c r="Q556">
        <f t="shared" si="43"/>
        <v>-6.9157629858056331E-3</v>
      </c>
      <c r="R556">
        <f>(228.1*COS(RAW_GPS__3[[#This Row],[Road Gradient (Radians)]]))</f>
        <v>228.09454526369677</v>
      </c>
      <c r="S556">
        <f t="shared" si="40"/>
        <v>9528.9518962495349</v>
      </c>
      <c r="T556">
        <f t="shared" si="41"/>
        <v>-3041.0272757614716</v>
      </c>
      <c r="U556">
        <f t="shared" si="44"/>
        <v>0</v>
      </c>
      <c r="V556">
        <f>(RAW_GPS__3[[#This Row],[Power- Rolling Resistance  (Watts)]]+RAW_GPS__3[[#This Row],[Power- Air Drag (Watts)]]+RAW_GPS__3[[#This Row],[Power-Road Gradient (Watts)]]+RAW_GPS__3[[#This Row],[Power- Inertia (Watts)]])</f>
        <v>6716.0191657517607</v>
      </c>
      <c r="X556">
        <f>(IF(RAW_GPS__3[[#This Row],[Total Power (Watts)]]&lt;0,0,RAW_GPS__3[[#This Row],[Total Power (Watts)]]))</f>
        <v>6716.0191657517607</v>
      </c>
      <c r="Y556">
        <f>RAW_GPS__3[[#This Row],[Total Power - Without -ve terms (Watts)]]</f>
        <v>6716.0191657517607</v>
      </c>
    </row>
    <row r="557" spans="1:25" x14ac:dyDescent="0.3">
      <c r="A557">
        <v>565.05999999999995</v>
      </c>
      <c r="B557">
        <v>106.7</v>
      </c>
      <c r="C557">
        <v>40.467013999999999</v>
      </c>
      <c r="D557">
        <v>-3.4664899999999998</v>
      </c>
      <c r="E557">
        <v>589.70000000000005</v>
      </c>
      <c r="G557">
        <v>5</v>
      </c>
      <c r="H557">
        <v>91.1</v>
      </c>
      <c r="I557">
        <v>0.70299999999999996</v>
      </c>
      <c r="J557">
        <v>0</v>
      </c>
      <c r="K557">
        <v>1</v>
      </c>
      <c r="L557">
        <v>0</v>
      </c>
      <c r="N557">
        <f>(RAW_GPS__3[[#This Row],[Altitude (meters)]]-E556)</f>
        <v>0</v>
      </c>
      <c r="O557">
        <f>(0.2778*RAW_GPS__3[[#This Row],[Speed (kmph)]])</f>
        <v>29.641259999999999</v>
      </c>
      <c r="P557">
        <f t="shared" si="42"/>
        <v>30.002400000000002</v>
      </c>
      <c r="Q557">
        <f t="shared" si="43"/>
        <v>0</v>
      </c>
      <c r="R557">
        <f>(228.1*COS(RAW_GPS__3[[#This Row],[Road Gradient (Radians)]]))</f>
        <v>228.1</v>
      </c>
      <c r="S557">
        <f t="shared" si="40"/>
        <v>10260.917700861399</v>
      </c>
      <c r="T557">
        <f t="shared" si="41"/>
        <v>0</v>
      </c>
      <c r="U557">
        <f t="shared" si="44"/>
        <v>39821.278047408079</v>
      </c>
      <c r="V557">
        <f>(RAW_GPS__3[[#This Row],[Power- Rolling Resistance  (Watts)]]+RAW_GPS__3[[#This Row],[Power- Air Drag (Watts)]]+RAW_GPS__3[[#This Row],[Power-Road Gradient (Watts)]]+RAW_GPS__3[[#This Row],[Power- Inertia (Watts)]])</f>
        <v>50310.295748269476</v>
      </c>
      <c r="X557">
        <f>(IF(RAW_GPS__3[[#This Row],[Total Power (Watts)]]&lt;0,0,RAW_GPS__3[[#This Row],[Total Power (Watts)]]))</f>
        <v>50310.295748269476</v>
      </c>
      <c r="Y557">
        <f>RAW_GPS__3[[#This Row],[Total Power - Without -ve terms (Watts)]]</f>
        <v>50310.295748269476</v>
      </c>
    </row>
    <row r="558" spans="1:25" x14ac:dyDescent="0.3">
      <c r="A558">
        <v>566.07000000000005</v>
      </c>
      <c r="B558">
        <v>107.1</v>
      </c>
      <c r="C558">
        <v>40.467010000000002</v>
      </c>
      <c r="D558">
        <v>-3.4661460000000002</v>
      </c>
      <c r="E558">
        <v>590</v>
      </c>
      <c r="G558">
        <v>5</v>
      </c>
      <c r="H558">
        <v>91.1</v>
      </c>
      <c r="I558">
        <v>0.35199999999999998</v>
      </c>
      <c r="J558">
        <v>0</v>
      </c>
      <c r="K558">
        <v>1</v>
      </c>
      <c r="L558">
        <v>0</v>
      </c>
      <c r="N558">
        <f>(RAW_GPS__3[[#This Row],[Altitude (meters)]]-E557)</f>
        <v>0.29999999999995453</v>
      </c>
      <c r="O558">
        <f>(0.2778*RAW_GPS__3[[#This Row],[Speed (kmph)]])</f>
        <v>29.752379999999999</v>
      </c>
      <c r="P558">
        <f t="shared" si="42"/>
        <v>29.807939999999999</v>
      </c>
      <c r="Q558">
        <f t="shared" si="43"/>
        <v>1.0064092699306814E-2</v>
      </c>
      <c r="R558">
        <f>(228.1*COS(RAW_GPS__3[[#This Row],[Road Gradient (Radians)]]))</f>
        <v>228.08844843355129</v>
      </c>
      <c r="S558">
        <f t="shared" si="40"/>
        <v>10376.750115363604</v>
      </c>
      <c r="T558">
        <f t="shared" si="41"/>
        <v>4552.9168074830286</v>
      </c>
      <c r="U558">
        <f t="shared" si="44"/>
        <v>6149.3171060159812</v>
      </c>
      <c r="V558">
        <f>(RAW_GPS__3[[#This Row],[Power- Rolling Resistance  (Watts)]]+RAW_GPS__3[[#This Row],[Power- Air Drag (Watts)]]+RAW_GPS__3[[#This Row],[Power-Road Gradient (Watts)]]+RAW_GPS__3[[#This Row],[Power- Inertia (Watts)]])</f>
        <v>21307.072477296166</v>
      </c>
      <c r="X558">
        <f>(IF(RAW_GPS__3[[#This Row],[Total Power (Watts)]]&lt;0,0,RAW_GPS__3[[#This Row],[Total Power (Watts)]]))</f>
        <v>21307.072477296166</v>
      </c>
      <c r="Y558">
        <f>RAW_GPS__3[[#This Row],[Total Power - Without -ve terms (Watts)]]</f>
        <v>21307.072477296166</v>
      </c>
    </row>
    <row r="559" spans="1:25" x14ac:dyDescent="0.3">
      <c r="A559">
        <v>567.08000000000004</v>
      </c>
      <c r="B559">
        <v>107.3</v>
      </c>
      <c r="C559">
        <v>40.466999000000001</v>
      </c>
      <c r="D559">
        <v>-3.4657930000000001</v>
      </c>
      <c r="E559">
        <v>590</v>
      </c>
      <c r="G559">
        <v>5</v>
      </c>
      <c r="H559">
        <v>91.4</v>
      </c>
      <c r="I559">
        <v>0.35199999999999998</v>
      </c>
      <c r="J559">
        <v>0</v>
      </c>
      <c r="K559">
        <v>1</v>
      </c>
      <c r="L559">
        <v>0</v>
      </c>
      <c r="N559">
        <f>(RAW_GPS__3[[#This Row],[Altitude (meters)]]-E558)</f>
        <v>0</v>
      </c>
      <c r="O559">
        <f>(0.2778*RAW_GPS__3[[#This Row],[Speed (kmph)]])</f>
        <v>29.807939999999999</v>
      </c>
      <c r="P559">
        <f t="shared" si="42"/>
        <v>29.835719999999998</v>
      </c>
      <c r="Q559">
        <f t="shared" si="43"/>
        <v>0</v>
      </c>
      <c r="R559">
        <f>(228.1*COS(RAW_GPS__3[[#This Row],[Road Gradient (Radians)]]))</f>
        <v>228.1</v>
      </c>
      <c r="S559">
        <f t="shared" si="40"/>
        <v>10434.991795262971</v>
      </c>
      <c r="T559">
        <f t="shared" si="41"/>
        <v>0</v>
      </c>
      <c r="U559">
        <f t="shared" si="44"/>
        <v>3080.4002123039909</v>
      </c>
      <c r="V559">
        <f>(RAW_GPS__3[[#This Row],[Power- Rolling Resistance  (Watts)]]+RAW_GPS__3[[#This Row],[Power- Air Drag (Watts)]]+RAW_GPS__3[[#This Row],[Power-Road Gradient (Watts)]]+RAW_GPS__3[[#This Row],[Power- Inertia (Watts)]])</f>
        <v>13743.492007566962</v>
      </c>
      <c r="X559">
        <f>(IF(RAW_GPS__3[[#This Row],[Total Power (Watts)]]&lt;0,0,RAW_GPS__3[[#This Row],[Total Power (Watts)]]))</f>
        <v>13743.492007566962</v>
      </c>
      <c r="Y559">
        <f>RAW_GPS__3[[#This Row],[Total Power - Without -ve terms (Watts)]]</f>
        <v>13743.492007566962</v>
      </c>
    </row>
    <row r="560" spans="1:25" x14ac:dyDescent="0.3">
      <c r="A560">
        <v>568.08000000000004</v>
      </c>
      <c r="B560">
        <v>103.8</v>
      </c>
      <c r="C560">
        <v>40.466999000000001</v>
      </c>
      <c r="D560">
        <v>-3.4654609999999999</v>
      </c>
      <c r="E560">
        <v>590.79999999999995</v>
      </c>
      <c r="G560">
        <v>5</v>
      </c>
      <c r="H560">
        <v>91.4</v>
      </c>
      <c r="I560">
        <v>0.35199999999999998</v>
      </c>
      <c r="J560">
        <v>0</v>
      </c>
      <c r="K560">
        <v>1</v>
      </c>
      <c r="L560">
        <v>0</v>
      </c>
      <c r="N560">
        <f>(RAW_GPS__3[[#This Row],[Altitude (meters)]]-E559)</f>
        <v>0.79999999999995453</v>
      </c>
      <c r="O560">
        <f>(0.2778*RAW_GPS__3[[#This Row],[Speed (kmph)]])</f>
        <v>28.835639999999998</v>
      </c>
      <c r="P560">
        <f t="shared" si="42"/>
        <v>28.349489999999996</v>
      </c>
      <c r="Q560">
        <f t="shared" si="43"/>
        <v>2.8211715572266489E-2</v>
      </c>
      <c r="R560">
        <f>(228.1*COS(RAW_GPS__3[[#This Row],[Road Gradient (Radians)]]))</f>
        <v>228.00923352319768</v>
      </c>
      <c r="S560">
        <f t="shared" si="40"/>
        <v>9446.8062133748044</v>
      </c>
      <c r="T560">
        <f t="shared" si="41"/>
        <v>12368.077171339863</v>
      </c>
      <c r="U560">
        <f t="shared" si="44"/>
        <v>-52148.620555920032</v>
      </c>
      <c r="V560">
        <f>(RAW_GPS__3[[#This Row],[Power- Rolling Resistance  (Watts)]]+RAW_GPS__3[[#This Row],[Power- Air Drag (Watts)]]+RAW_GPS__3[[#This Row],[Power-Road Gradient (Watts)]]+RAW_GPS__3[[#This Row],[Power- Inertia (Watts)]])</f>
        <v>-30105.727937682168</v>
      </c>
      <c r="X560">
        <f>(IF(RAW_GPS__3[[#This Row],[Total Power (Watts)]]&lt;0,0,RAW_GPS__3[[#This Row],[Total Power (Watts)]]))</f>
        <v>0</v>
      </c>
      <c r="Y560">
        <f>RAW_GPS__3[[#This Row],[Total Power - Without -ve terms (Watts)]]</f>
        <v>0</v>
      </c>
    </row>
    <row r="561" spans="1:25" x14ac:dyDescent="0.3">
      <c r="A561">
        <v>569.12</v>
      </c>
      <c r="B561">
        <v>100.4</v>
      </c>
      <c r="C561">
        <v>40.466988000000001</v>
      </c>
      <c r="D561">
        <v>-3.4651269999999998</v>
      </c>
      <c r="E561">
        <v>591</v>
      </c>
      <c r="G561">
        <v>5</v>
      </c>
      <c r="H561">
        <v>91.8</v>
      </c>
      <c r="I561">
        <v>0.35199999999999998</v>
      </c>
      <c r="J561">
        <v>0</v>
      </c>
      <c r="K561">
        <v>1</v>
      </c>
      <c r="L561">
        <v>0</v>
      </c>
      <c r="N561">
        <f>(RAW_GPS__3[[#This Row],[Altitude (meters)]]-E560)</f>
        <v>0.20000000000004547</v>
      </c>
      <c r="O561">
        <f>(0.2778*RAW_GPS__3[[#This Row],[Speed (kmph)]])</f>
        <v>27.891120000000001</v>
      </c>
      <c r="P561">
        <f t="shared" si="42"/>
        <v>27.418860000000002</v>
      </c>
      <c r="Q561">
        <f t="shared" si="43"/>
        <v>7.2941199248169348E-3</v>
      </c>
      <c r="R561">
        <f>(228.1*COS(RAW_GPS__3[[#This Row],[Road Gradient (Radians)]]))</f>
        <v>228.09393208954953</v>
      </c>
      <c r="S561">
        <f t="shared" si="40"/>
        <v>8548.582050263145</v>
      </c>
      <c r="T561">
        <f t="shared" si="41"/>
        <v>3093.3973425917793</v>
      </c>
      <c r="U561">
        <f t="shared" si="44"/>
        <v>-48999.320432063854</v>
      </c>
      <c r="V561">
        <f>(RAW_GPS__3[[#This Row],[Power- Rolling Resistance  (Watts)]]+RAW_GPS__3[[#This Row],[Power- Air Drag (Watts)]]+RAW_GPS__3[[#This Row],[Power-Road Gradient (Watts)]]+RAW_GPS__3[[#This Row],[Power- Inertia (Watts)]])</f>
        <v>-37129.24710711938</v>
      </c>
      <c r="X561">
        <f>(IF(RAW_GPS__3[[#This Row],[Total Power (Watts)]]&lt;0,0,RAW_GPS__3[[#This Row],[Total Power (Watts)]]))</f>
        <v>0</v>
      </c>
      <c r="Y561">
        <f>RAW_GPS__3[[#This Row],[Total Power - Without -ve terms (Watts)]]</f>
        <v>0</v>
      </c>
    </row>
    <row r="562" spans="1:25" x14ac:dyDescent="0.3">
      <c r="A562">
        <v>570.05999999999995</v>
      </c>
      <c r="B562">
        <v>95.3</v>
      </c>
      <c r="C562">
        <v>40.466971999999998</v>
      </c>
      <c r="D562">
        <v>-3.4648119999999998</v>
      </c>
      <c r="E562">
        <v>590.29999999999995</v>
      </c>
      <c r="G562">
        <v>5</v>
      </c>
      <c r="H562">
        <v>92.1</v>
      </c>
      <c r="I562">
        <v>0.70299999999999996</v>
      </c>
      <c r="J562">
        <v>0</v>
      </c>
      <c r="K562">
        <v>1</v>
      </c>
      <c r="L562">
        <v>0</v>
      </c>
      <c r="N562">
        <f>(RAW_GPS__3[[#This Row],[Altitude (meters)]]-E561)</f>
        <v>-0.70000000000004547</v>
      </c>
      <c r="O562">
        <f>(0.2778*RAW_GPS__3[[#This Row],[Speed (kmph)]])</f>
        <v>26.474339999999998</v>
      </c>
      <c r="P562">
        <f t="shared" si="42"/>
        <v>25.765949999999997</v>
      </c>
      <c r="Q562">
        <f t="shared" si="43"/>
        <v>-2.7160956899775136E-2</v>
      </c>
      <c r="R562">
        <f>(228.1*COS(RAW_GPS__3[[#This Row],[Road Gradient (Radians)]]))</f>
        <v>228.01586848233299</v>
      </c>
      <c r="S562">
        <f t="shared" si="40"/>
        <v>7310.9135407514868</v>
      </c>
      <c r="T562">
        <f t="shared" si="41"/>
        <v>-10932.450380626002</v>
      </c>
      <c r="U562">
        <f t="shared" si="44"/>
        <v>-69765.466690872126</v>
      </c>
      <c r="V562">
        <f>(RAW_GPS__3[[#This Row],[Power- Rolling Resistance  (Watts)]]+RAW_GPS__3[[#This Row],[Power- Air Drag (Watts)]]+RAW_GPS__3[[#This Row],[Power-Road Gradient (Watts)]]+RAW_GPS__3[[#This Row],[Power- Inertia (Watts)]])</f>
        <v>-73158.987662264306</v>
      </c>
      <c r="X562">
        <f>(IF(RAW_GPS__3[[#This Row],[Total Power (Watts)]]&lt;0,0,RAW_GPS__3[[#This Row],[Total Power (Watts)]]))</f>
        <v>0</v>
      </c>
      <c r="Y562">
        <f>RAW_GPS__3[[#This Row],[Total Power - Without -ve terms (Watts)]]</f>
        <v>0</v>
      </c>
    </row>
    <row r="563" spans="1:25" x14ac:dyDescent="0.3">
      <c r="A563">
        <v>571.12</v>
      </c>
      <c r="B563">
        <v>94.1</v>
      </c>
      <c r="C563">
        <v>40.466965000000002</v>
      </c>
      <c r="D563">
        <v>-3.4644940000000002</v>
      </c>
      <c r="E563">
        <v>589.70000000000005</v>
      </c>
      <c r="G563">
        <v>5</v>
      </c>
      <c r="H563">
        <v>92.5</v>
      </c>
      <c r="I563">
        <v>0.70299999999999996</v>
      </c>
      <c r="J563">
        <v>0</v>
      </c>
      <c r="K563">
        <v>1</v>
      </c>
      <c r="L563">
        <v>0</v>
      </c>
      <c r="N563">
        <f>(RAW_GPS__3[[#This Row],[Altitude (meters)]]-E562)</f>
        <v>-0.59999999999990905</v>
      </c>
      <c r="O563">
        <f>(0.2778*RAW_GPS__3[[#This Row],[Speed (kmph)]])</f>
        <v>26.140979999999999</v>
      </c>
      <c r="P563">
        <f t="shared" si="42"/>
        <v>25.974299999999999</v>
      </c>
      <c r="Q563">
        <f t="shared" si="43"/>
        <v>-2.3095648945534796E-2</v>
      </c>
      <c r="R563">
        <f>(228.1*COS(RAW_GPS__3[[#This Row],[Road Gradient (Radians)]]))</f>
        <v>228.03916740765192</v>
      </c>
      <c r="S563">
        <f t="shared" si="40"/>
        <v>7038.2034449349658</v>
      </c>
      <c r="T563">
        <f t="shared" si="41"/>
        <v>-9179.3965100461628</v>
      </c>
      <c r="U563">
        <f t="shared" si="44"/>
        <v>-16208.704192607949</v>
      </c>
      <c r="V563">
        <f>(RAW_GPS__3[[#This Row],[Power- Rolling Resistance  (Watts)]]+RAW_GPS__3[[#This Row],[Power- Air Drag (Watts)]]+RAW_GPS__3[[#This Row],[Power-Road Gradient (Watts)]]+RAW_GPS__3[[#This Row],[Power- Inertia (Watts)]])</f>
        <v>-18121.858090311493</v>
      </c>
      <c r="X563">
        <f>(IF(RAW_GPS__3[[#This Row],[Total Power (Watts)]]&lt;0,0,RAW_GPS__3[[#This Row],[Total Power (Watts)]]))</f>
        <v>0</v>
      </c>
      <c r="Y563">
        <f>RAW_GPS__3[[#This Row],[Total Power - Without -ve terms (Watts)]]</f>
        <v>0</v>
      </c>
    </row>
    <row r="564" spans="1:25" x14ac:dyDescent="0.3">
      <c r="A564">
        <v>572.12</v>
      </c>
      <c r="B564">
        <v>93.7</v>
      </c>
      <c r="C564">
        <v>40.466949</v>
      </c>
      <c r="D564">
        <v>-3.4641820000000001</v>
      </c>
      <c r="E564">
        <v>589.6</v>
      </c>
      <c r="G564">
        <v>5</v>
      </c>
      <c r="H564">
        <v>93.2</v>
      </c>
      <c r="I564">
        <v>1.0549999999999999</v>
      </c>
      <c r="J564">
        <v>0</v>
      </c>
      <c r="K564">
        <v>1</v>
      </c>
      <c r="L564">
        <v>0</v>
      </c>
      <c r="N564">
        <f>(RAW_GPS__3[[#This Row],[Altitude (meters)]]-E563)</f>
        <v>-0.10000000000002274</v>
      </c>
      <c r="O564">
        <f>(0.2778*RAW_GPS__3[[#This Row],[Speed (kmph)]])</f>
        <v>26.029859999999999</v>
      </c>
      <c r="P564">
        <f t="shared" si="42"/>
        <v>25.974299999999999</v>
      </c>
      <c r="Q564">
        <f t="shared" si="43"/>
        <v>-3.8499403614922559E-3</v>
      </c>
      <c r="R564">
        <f>(228.1*COS(RAW_GPS__3[[#This Row],[Road Gradient (Radians)]]))</f>
        <v>228.09830954833623</v>
      </c>
      <c r="S564">
        <f t="shared" si="40"/>
        <v>6948.8305072633084</v>
      </c>
      <c r="T564">
        <f t="shared" si="41"/>
        <v>-1523.7912204517768</v>
      </c>
      <c r="U564">
        <f t="shared" si="44"/>
        <v>-5379.9347603519836</v>
      </c>
      <c r="V564">
        <f>(RAW_GPS__3[[#This Row],[Power- Rolling Resistance  (Watts)]]+RAW_GPS__3[[#This Row],[Power- Air Drag (Watts)]]+RAW_GPS__3[[#This Row],[Power-Road Gradient (Watts)]]+RAW_GPS__3[[#This Row],[Power- Inertia (Watts)]])</f>
        <v>273.20283600788389</v>
      </c>
      <c r="X564">
        <f>(IF(RAW_GPS__3[[#This Row],[Total Power (Watts)]]&lt;0,0,RAW_GPS__3[[#This Row],[Total Power (Watts)]]))</f>
        <v>273.20283600788389</v>
      </c>
      <c r="Y564">
        <f>RAW_GPS__3[[#This Row],[Total Power - Without -ve terms (Watts)]]</f>
        <v>273.20283600788389</v>
      </c>
    </row>
    <row r="565" spans="1:25" x14ac:dyDescent="0.3">
      <c r="A565">
        <v>573.08000000000004</v>
      </c>
      <c r="B565">
        <v>93</v>
      </c>
      <c r="C565">
        <v>40.466937999999999</v>
      </c>
      <c r="D565">
        <v>-3.463892</v>
      </c>
      <c r="E565">
        <v>588.79999999999995</v>
      </c>
      <c r="G565">
        <v>5</v>
      </c>
      <c r="H565">
        <v>92.5</v>
      </c>
      <c r="I565">
        <v>0.70299999999999996</v>
      </c>
      <c r="J565">
        <v>0</v>
      </c>
      <c r="K565">
        <v>1</v>
      </c>
      <c r="L565">
        <v>0</v>
      </c>
      <c r="N565">
        <f>(RAW_GPS__3[[#This Row],[Altitude (meters)]]-E564)</f>
        <v>-0.80000000000006821</v>
      </c>
      <c r="O565">
        <f>(0.2778*RAW_GPS__3[[#This Row],[Speed (kmph)]])</f>
        <v>25.8354</v>
      </c>
      <c r="P565">
        <f t="shared" si="42"/>
        <v>25.73817</v>
      </c>
      <c r="Q565">
        <f t="shared" si="43"/>
        <v>-3.1072237111200988E-2</v>
      </c>
      <c r="R565">
        <f>(228.1*COS(RAW_GPS__3[[#This Row],[Road Gradient (Radians)]]))</f>
        <v>227.9898954181385</v>
      </c>
      <c r="S565">
        <f t="shared" si="40"/>
        <v>6794.2542027366699</v>
      </c>
      <c r="T565">
        <f t="shared" si="41"/>
        <v>-12204.458965706361</v>
      </c>
      <c r="U565">
        <f t="shared" si="44"/>
        <v>-9344.5505042399709</v>
      </c>
      <c r="V565">
        <f>(RAW_GPS__3[[#This Row],[Power- Rolling Resistance  (Watts)]]+RAW_GPS__3[[#This Row],[Power- Air Drag (Watts)]]+RAW_GPS__3[[#This Row],[Power-Road Gradient (Watts)]]+RAW_GPS__3[[#This Row],[Power- Inertia (Watts)]])</f>
        <v>-14526.765371791524</v>
      </c>
      <c r="X565">
        <f>(IF(RAW_GPS__3[[#This Row],[Total Power (Watts)]]&lt;0,0,RAW_GPS__3[[#This Row],[Total Power (Watts)]]))</f>
        <v>0</v>
      </c>
      <c r="Y565">
        <f>RAW_GPS__3[[#This Row],[Total Power - Without -ve terms (Watts)]]</f>
        <v>0</v>
      </c>
    </row>
    <row r="566" spans="1:25" x14ac:dyDescent="0.3">
      <c r="A566">
        <v>574.08000000000004</v>
      </c>
      <c r="B566">
        <v>95.7</v>
      </c>
      <c r="C566">
        <v>40.466923000000001</v>
      </c>
      <c r="D566">
        <v>-3.4635820000000002</v>
      </c>
      <c r="E566">
        <v>588.70000000000005</v>
      </c>
      <c r="G566">
        <v>5</v>
      </c>
      <c r="H566">
        <v>93.5</v>
      </c>
      <c r="I566">
        <v>1.0549999999999999</v>
      </c>
      <c r="J566">
        <v>0</v>
      </c>
      <c r="K566">
        <v>1</v>
      </c>
      <c r="L566">
        <v>0</v>
      </c>
      <c r="N566">
        <f>(RAW_GPS__3[[#This Row],[Altitude (meters)]]-E565)</f>
        <v>-9.9999999999909051E-2</v>
      </c>
      <c r="O566">
        <f>(0.2778*RAW_GPS__3[[#This Row],[Speed (kmph)]])</f>
        <v>26.585460000000001</v>
      </c>
      <c r="P566">
        <f t="shared" si="42"/>
        <v>26.96049</v>
      </c>
      <c r="Q566">
        <f t="shared" si="43"/>
        <v>-3.7091143898041129E-3</v>
      </c>
      <c r="R566">
        <f>(228.1*COS(RAW_GPS__3[[#This Row],[Road Gradient (Radians)]]))</f>
        <v>228.09843095555291</v>
      </c>
      <c r="S566">
        <f t="shared" si="40"/>
        <v>7403.3581455464737</v>
      </c>
      <c r="T566">
        <f t="shared" si="41"/>
        <v>-1499.388294964572</v>
      </c>
      <c r="U566">
        <f t="shared" si="44"/>
        <v>37089.683637336064</v>
      </c>
      <c r="V566">
        <f>(RAW_GPS__3[[#This Row],[Power- Rolling Resistance  (Watts)]]+RAW_GPS__3[[#This Row],[Power- Air Drag (Watts)]]+RAW_GPS__3[[#This Row],[Power-Road Gradient (Watts)]]+RAW_GPS__3[[#This Row],[Power- Inertia (Watts)]])</f>
        <v>43221.751918873517</v>
      </c>
      <c r="X566">
        <f>(IF(RAW_GPS__3[[#This Row],[Total Power (Watts)]]&lt;0,0,RAW_GPS__3[[#This Row],[Total Power (Watts)]]))</f>
        <v>43221.751918873517</v>
      </c>
      <c r="Y566">
        <f>RAW_GPS__3[[#This Row],[Total Power - Without -ve terms (Watts)]]</f>
        <v>43221.751918873517</v>
      </c>
    </row>
    <row r="567" spans="1:25" x14ac:dyDescent="0.3">
      <c r="A567">
        <v>575.04999999999995</v>
      </c>
      <c r="B567">
        <v>97.7</v>
      </c>
      <c r="C567">
        <v>40.466904</v>
      </c>
      <c r="D567">
        <v>-3.4632640000000001</v>
      </c>
      <c r="E567">
        <v>588.6</v>
      </c>
      <c r="G567">
        <v>5</v>
      </c>
      <c r="H567">
        <v>93.3</v>
      </c>
      <c r="I567">
        <v>0.79200000000000004</v>
      </c>
      <c r="J567">
        <v>0</v>
      </c>
      <c r="K567">
        <v>1</v>
      </c>
      <c r="L567">
        <v>0</v>
      </c>
      <c r="N567">
        <f>(RAW_GPS__3[[#This Row],[Altitude (meters)]]-E566)</f>
        <v>-0.10000000000002274</v>
      </c>
      <c r="O567">
        <f>(0.2778*RAW_GPS__3[[#This Row],[Speed (kmph)]])</f>
        <v>27.14106</v>
      </c>
      <c r="P567">
        <f t="shared" si="42"/>
        <v>27.418859999999999</v>
      </c>
      <c r="Q567">
        <f t="shared" si="43"/>
        <v>-3.6471084727673761E-3</v>
      </c>
      <c r="R567">
        <f>(228.1*COS(RAW_GPS__3[[#This Row],[Road Gradient (Radians)]]))</f>
        <v>228.09848297698736</v>
      </c>
      <c r="S567">
        <f t="shared" si="40"/>
        <v>7877.2864268934054</v>
      </c>
      <c r="T567">
        <f t="shared" si="41"/>
        <v>-1505.134214672594</v>
      </c>
      <c r="U567">
        <f t="shared" si="44"/>
        <v>28048.005660959916</v>
      </c>
      <c r="V567">
        <f>(RAW_GPS__3[[#This Row],[Power- Rolling Resistance  (Watts)]]+RAW_GPS__3[[#This Row],[Power- Air Drag (Watts)]]+RAW_GPS__3[[#This Row],[Power-Road Gradient (Watts)]]+RAW_GPS__3[[#This Row],[Power- Inertia (Watts)]])</f>
        <v>34648.256356157712</v>
      </c>
      <c r="X567">
        <f>(IF(RAW_GPS__3[[#This Row],[Total Power (Watts)]]&lt;0,0,RAW_GPS__3[[#This Row],[Total Power (Watts)]]))</f>
        <v>34648.256356157712</v>
      </c>
      <c r="Y567">
        <f>RAW_GPS__3[[#This Row],[Total Power - Without -ve terms (Watts)]]</f>
        <v>34648.256356157712</v>
      </c>
    </row>
    <row r="568" spans="1:25" x14ac:dyDescent="0.3">
      <c r="A568">
        <v>576.11</v>
      </c>
      <c r="B568">
        <v>99</v>
      </c>
      <c r="C568">
        <v>40.466892000000001</v>
      </c>
      <c r="D568">
        <v>-3.4629479999999999</v>
      </c>
      <c r="E568">
        <v>589.4</v>
      </c>
      <c r="G568">
        <v>5</v>
      </c>
      <c r="H568">
        <v>93.3</v>
      </c>
      <c r="I568">
        <v>0.26300000000000001</v>
      </c>
      <c r="J568">
        <v>0</v>
      </c>
      <c r="K568">
        <v>1</v>
      </c>
      <c r="L568">
        <v>0</v>
      </c>
      <c r="N568">
        <f>(RAW_GPS__3[[#This Row],[Altitude (meters)]]-E567)</f>
        <v>0.79999999999995453</v>
      </c>
      <c r="O568">
        <f>(0.2778*RAW_GPS__3[[#This Row],[Speed (kmph)]])</f>
        <v>27.502199999999998</v>
      </c>
      <c r="P568">
        <f t="shared" si="42"/>
        <v>27.682769999999998</v>
      </c>
      <c r="Q568">
        <f t="shared" si="43"/>
        <v>2.8890801271232853E-2</v>
      </c>
      <c r="R568">
        <f>(228.1*COS(RAW_GPS__3[[#This Row],[Road Gradient (Radians)]]))</f>
        <v>228.00481154995231</v>
      </c>
      <c r="S568">
        <f t="shared" si="40"/>
        <v>8195.9354598283953</v>
      </c>
      <c r="T568">
        <f t="shared" si="41"/>
        <v>12080.01047208369</v>
      </c>
      <c r="U568">
        <f t="shared" si="44"/>
        <v>18473.788784879944</v>
      </c>
      <c r="V568">
        <f>(RAW_GPS__3[[#This Row],[Power- Rolling Resistance  (Watts)]]+RAW_GPS__3[[#This Row],[Power- Air Drag (Watts)]]+RAW_GPS__3[[#This Row],[Power-Road Gradient (Watts)]]+RAW_GPS__3[[#This Row],[Power- Inertia (Watts)]])</f>
        <v>38977.739528341983</v>
      </c>
      <c r="X568">
        <f>(IF(RAW_GPS__3[[#This Row],[Total Power (Watts)]]&lt;0,0,RAW_GPS__3[[#This Row],[Total Power (Watts)]]))</f>
        <v>38977.739528341983</v>
      </c>
      <c r="Y568">
        <f>RAW_GPS__3[[#This Row],[Total Power - Without -ve terms (Watts)]]</f>
        <v>38977.739528341983</v>
      </c>
    </row>
    <row r="569" spans="1:25" x14ac:dyDescent="0.3">
      <c r="A569">
        <v>577.22</v>
      </c>
      <c r="B569">
        <v>101.4</v>
      </c>
      <c r="C569">
        <v>40.466876999999997</v>
      </c>
      <c r="D569">
        <v>-3.4626139999999999</v>
      </c>
      <c r="E569">
        <v>589.4</v>
      </c>
      <c r="G569">
        <v>5</v>
      </c>
      <c r="H569">
        <v>93.5</v>
      </c>
      <c r="I569">
        <v>0.21299999999999999</v>
      </c>
      <c r="J569">
        <v>0</v>
      </c>
      <c r="K569">
        <v>1</v>
      </c>
      <c r="L569">
        <v>0</v>
      </c>
      <c r="N569">
        <f>(RAW_GPS__3[[#This Row],[Altitude (meters)]]-E568)</f>
        <v>0</v>
      </c>
      <c r="O569">
        <f>(0.2778*RAW_GPS__3[[#This Row],[Speed (kmph)]])</f>
        <v>28.16892</v>
      </c>
      <c r="P569">
        <f t="shared" si="42"/>
        <v>28.502279999999999</v>
      </c>
      <c r="Q569">
        <f t="shared" si="43"/>
        <v>0</v>
      </c>
      <c r="R569">
        <f>(228.1*COS(RAW_GPS__3[[#This Row],[Road Gradient (Radians)]]))</f>
        <v>228.1</v>
      </c>
      <c r="S569">
        <f t="shared" si="40"/>
        <v>8806.5703961752715</v>
      </c>
      <c r="T569">
        <f t="shared" si="41"/>
        <v>0</v>
      </c>
      <c r="U569">
        <f t="shared" si="44"/>
        <v>34932.255156864085</v>
      </c>
      <c r="V569">
        <f>(RAW_GPS__3[[#This Row],[Power- Rolling Resistance  (Watts)]]+RAW_GPS__3[[#This Row],[Power- Air Drag (Watts)]]+RAW_GPS__3[[#This Row],[Power-Road Gradient (Watts)]]+RAW_GPS__3[[#This Row],[Power- Inertia (Watts)]])</f>
        <v>43966.925553039357</v>
      </c>
      <c r="X569">
        <f>(IF(RAW_GPS__3[[#This Row],[Total Power (Watts)]]&lt;0,0,RAW_GPS__3[[#This Row],[Total Power (Watts)]]))</f>
        <v>43966.925553039357</v>
      </c>
      <c r="Y569">
        <f>RAW_GPS__3[[#This Row],[Total Power - Without -ve terms (Watts)]]</f>
        <v>43966.925553039357</v>
      </c>
    </row>
    <row r="570" spans="1:25" x14ac:dyDescent="0.3">
      <c r="A570">
        <v>578.05999999999995</v>
      </c>
      <c r="B570">
        <v>103.5</v>
      </c>
      <c r="C570">
        <v>40.466866000000003</v>
      </c>
      <c r="D570">
        <v>-3.4622700000000002</v>
      </c>
      <c r="E570">
        <v>589.1</v>
      </c>
      <c r="G570">
        <v>5</v>
      </c>
      <c r="H570">
        <v>93.5</v>
      </c>
      <c r="I570">
        <v>0.21299999999999999</v>
      </c>
      <c r="J570">
        <v>0</v>
      </c>
      <c r="K570">
        <v>1</v>
      </c>
      <c r="L570">
        <v>0</v>
      </c>
      <c r="N570">
        <f>(RAW_GPS__3[[#This Row],[Altitude (meters)]]-E569)</f>
        <v>-0.29999999999995453</v>
      </c>
      <c r="O570">
        <f>(0.2778*RAW_GPS__3[[#This Row],[Speed (kmph)]])</f>
        <v>28.752299999999998</v>
      </c>
      <c r="P570">
        <f t="shared" si="42"/>
        <v>29.043989999999997</v>
      </c>
      <c r="Q570">
        <f t="shared" si="43"/>
        <v>-1.0328791998952678E-2</v>
      </c>
      <c r="R570">
        <f>(228.1*COS(RAW_GPS__3[[#This Row],[Road Gradient (Radians)]]))</f>
        <v>228.08783280433977</v>
      </c>
      <c r="S570">
        <f t="shared" si="40"/>
        <v>9365.1339913347183</v>
      </c>
      <c r="T570">
        <f t="shared" si="41"/>
        <v>-4515.5962777351269</v>
      </c>
      <c r="U570">
        <f t="shared" si="44"/>
        <v>31198.741199639906</v>
      </c>
      <c r="V570">
        <f>(RAW_GPS__3[[#This Row],[Power- Rolling Resistance  (Watts)]]+RAW_GPS__3[[#This Row],[Power- Air Drag (Watts)]]+RAW_GPS__3[[#This Row],[Power-Road Gradient (Watts)]]+RAW_GPS__3[[#This Row],[Power- Inertia (Watts)]])</f>
        <v>36276.366746043837</v>
      </c>
      <c r="X570">
        <f>(IF(RAW_GPS__3[[#This Row],[Total Power (Watts)]]&lt;0,0,RAW_GPS__3[[#This Row],[Total Power (Watts)]]))</f>
        <v>36276.366746043837</v>
      </c>
      <c r="Y570">
        <f>RAW_GPS__3[[#This Row],[Total Power - Without -ve terms (Watts)]]</f>
        <v>36276.366746043837</v>
      </c>
    </row>
    <row r="571" spans="1:25" x14ac:dyDescent="0.3">
      <c r="A571">
        <v>579.08000000000004</v>
      </c>
      <c r="B571">
        <v>105.2</v>
      </c>
      <c r="C571">
        <v>40.466845999999997</v>
      </c>
      <c r="D571">
        <v>-3.4619399999999998</v>
      </c>
      <c r="E571">
        <v>589.9</v>
      </c>
      <c r="G571">
        <v>5</v>
      </c>
      <c r="H571">
        <v>93.5</v>
      </c>
      <c r="I571">
        <v>0</v>
      </c>
      <c r="J571">
        <v>0</v>
      </c>
      <c r="K571">
        <v>1</v>
      </c>
      <c r="L571">
        <v>0</v>
      </c>
      <c r="N571">
        <f>(RAW_GPS__3[[#This Row],[Altitude (meters)]]-E570)</f>
        <v>0.79999999999995453</v>
      </c>
      <c r="O571">
        <f>(0.2778*RAW_GPS__3[[#This Row],[Speed (kmph)]])</f>
        <v>29.22456</v>
      </c>
      <c r="P571">
        <f t="shared" si="42"/>
        <v>29.46069</v>
      </c>
      <c r="Q571">
        <f t="shared" si="43"/>
        <v>2.7148157460718469E-2</v>
      </c>
      <c r="R571">
        <f>(228.1*COS(RAW_GPS__3[[#This Row],[Road Gradient (Radians)]]))</f>
        <v>228.01594775173339</v>
      </c>
      <c r="S571">
        <f t="shared" si="40"/>
        <v>9834.2255676908753</v>
      </c>
      <c r="T571">
        <f t="shared" si="41"/>
        <v>12062.454757501049</v>
      </c>
      <c r="U571">
        <f t="shared" si="44"/>
        <v>25670.958712416115</v>
      </c>
      <c r="V571">
        <f>(RAW_GPS__3[[#This Row],[Power- Rolling Resistance  (Watts)]]+RAW_GPS__3[[#This Row],[Power- Air Drag (Watts)]]+RAW_GPS__3[[#This Row],[Power-Road Gradient (Watts)]]+RAW_GPS__3[[#This Row],[Power- Inertia (Watts)]])</f>
        <v>47795.654985359768</v>
      </c>
      <c r="X571">
        <f>(IF(RAW_GPS__3[[#This Row],[Total Power (Watts)]]&lt;0,0,RAW_GPS__3[[#This Row],[Total Power (Watts)]]))</f>
        <v>47795.654985359768</v>
      </c>
      <c r="Y571">
        <f>RAW_GPS__3[[#This Row],[Total Power - Without -ve terms (Watts)]]</f>
        <v>47795.654985359768</v>
      </c>
    </row>
    <row r="572" spans="1:25" x14ac:dyDescent="0.3">
      <c r="A572">
        <v>580.08000000000004</v>
      </c>
      <c r="B572">
        <v>104.4</v>
      </c>
      <c r="C572">
        <v>40.466839</v>
      </c>
      <c r="D572">
        <v>-3.4615860000000001</v>
      </c>
      <c r="E572">
        <v>590.1</v>
      </c>
      <c r="G572">
        <v>5</v>
      </c>
      <c r="H572">
        <v>93.5</v>
      </c>
      <c r="I572">
        <v>0</v>
      </c>
      <c r="J572">
        <v>0</v>
      </c>
      <c r="K572">
        <v>1</v>
      </c>
      <c r="L572">
        <v>0</v>
      </c>
      <c r="N572">
        <f>(RAW_GPS__3[[#This Row],[Altitude (meters)]]-E571)</f>
        <v>0.20000000000004547</v>
      </c>
      <c r="O572">
        <f>(0.2778*RAW_GPS__3[[#This Row],[Speed (kmph)]])</f>
        <v>29.002320000000001</v>
      </c>
      <c r="P572">
        <f t="shared" si="42"/>
        <v>28.891200000000001</v>
      </c>
      <c r="Q572">
        <f t="shared" si="43"/>
        <v>6.9224125455782225E-3</v>
      </c>
      <c r="R572">
        <f>(228.1*COS(RAW_GPS__3[[#This Row],[Road Gradient (Radians)]]))</f>
        <v>228.09453476915323</v>
      </c>
      <c r="S572">
        <f t="shared" si="40"/>
        <v>9611.5724083428286</v>
      </c>
      <c r="T572">
        <f t="shared" si="41"/>
        <v>3052.7233940614838</v>
      </c>
      <c r="U572">
        <f t="shared" si="44"/>
        <v>-11988.584610047965</v>
      </c>
      <c r="V572">
        <f>(RAW_GPS__3[[#This Row],[Power- Rolling Resistance  (Watts)]]+RAW_GPS__3[[#This Row],[Power- Air Drag (Watts)]]+RAW_GPS__3[[#This Row],[Power-Road Gradient (Watts)]]+RAW_GPS__3[[#This Row],[Power- Inertia (Watts)]])</f>
        <v>903.80572712550202</v>
      </c>
      <c r="X572">
        <f>(IF(RAW_GPS__3[[#This Row],[Total Power (Watts)]]&lt;0,0,RAW_GPS__3[[#This Row],[Total Power (Watts)]]))</f>
        <v>903.80572712550202</v>
      </c>
      <c r="Y572">
        <f>RAW_GPS__3[[#This Row],[Total Power - Without -ve terms (Watts)]]</f>
        <v>903.80572712550202</v>
      </c>
    </row>
    <row r="573" spans="1:25" x14ac:dyDescent="0.3">
      <c r="A573">
        <v>581.04999999999995</v>
      </c>
      <c r="B573">
        <v>105.5</v>
      </c>
      <c r="C573">
        <v>40.466827000000002</v>
      </c>
      <c r="D573">
        <v>-3.4612409999999998</v>
      </c>
      <c r="E573">
        <v>589.79999999999995</v>
      </c>
      <c r="G573">
        <v>5</v>
      </c>
      <c r="H573">
        <v>93.5</v>
      </c>
      <c r="I573">
        <v>0</v>
      </c>
      <c r="J573">
        <v>0</v>
      </c>
      <c r="K573">
        <v>1</v>
      </c>
      <c r="L573">
        <v>0</v>
      </c>
      <c r="N573">
        <f>(RAW_GPS__3[[#This Row],[Altitude (meters)]]-E572)</f>
        <v>-0.30000000000006821</v>
      </c>
      <c r="O573">
        <f>(0.2778*RAW_GPS__3[[#This Row],[Speed (kmph)]])</f>
        <v>29.3079</v>
      </c>
      <c r="P573">
        <f t="shared" si="42"/>
        <v>29.46069</v>
      </c>
      <c r="Q573">
        <f t="shared" si="43"/>
        <v>-1.018270893085927E-2</v>
      </c>
      <c r="R573">
        <f>(228.1*COS(RAW_GPS__3[[#This Row],[Road Gradient (Radians)]]))</f>
        <v>228.0881745358285</v>
      </c>
      <c r="S573">
        <f t="shared" si="40"/>
        <v>9918.5988275368236</v>
      </c>
      <c r="T573">
        <f t="shared" si="41"/>
        <v>-4537.756956011528</v>
      </c>
      <c r="U573">
        <f t="shared" si="44"/>
        <v>16657.989032519952</v>
      </c>
      <c r="V573">
        <f>(RAW_GPS__3[[#This Row],[Power- Rolling Resistance  (Watts)]]+RAW_GPS__3[[#This Row],[Power- Air Drag (Watts)]]+RAW_GPS__3[[#This Row],[Power-Road Gradient (Watts)]]+RAW_GPS__3[[#This Row],[Power- Inertia (Watts)]])</f>
        <v>22266.919078581079</v>
      </c>
      <c r="X573">
        <f>(IF(RAW_GPS__3[[#This Row],[Total Power (Watts)]]&lt;0,0,RAW_GPS__3[[#This Row],[Total Power (Watts)]]))</f>
        <v>22266.919078581079</v>
      </c>
      <c r="Y573">
        <f>RAW_GPS__3[[#This Row],[Total Power - Without -ve terms (Watts)]]</f>
        <v>22266.919078581079</v>
      </c>
    </row>
    <row r="574" spans="1:25" x14ac:dyDescent="0.3">
      <c r="A574">
        <v>582.05999999999995</v>
      </c>
      <c r="B574">
        <v>107.7</v>
      </c>
      <c r="C574">
        <v>40.466805000000001</v>
      </c>
      <c r="D574">
        <v>-3.4608889999999999</v>
      </c>
      <c r="E574">
        <v>590.6</v>
      </c>
      <c r="G574">
        <v>5</v>
      </c>
      <c r="H574">
        <v>93.5</v>
      </c>
      <c r="I574">
        <v>0</v>
      </c>
      <c r="J574">
        <v>0</v>
      </c>
      <c r="K574">
        <v>1</v>
      </c>
      <c r="L574">
        <v>0</v>
      </c>
      <c r="N574">
        <f>(RAW_GPS__3[[#This Row],[Altitude (meters)]]-E573)</f>
        <v>0.80000000000006821</v>
      </c>
      <c r="O574">
        <f>(0.2778*RAW_GPS__3[[#This Row],[Speed (kmph)]])</f>
        <v>29.919059999999998</v>
      </c>
      <c r="P574">
        <f t="shared" si="42"/>
        <v>30.224639999999997</v>
      </c>
      <c r="Q574">
        <f t="shared" si="43"/>
        <v>2.6462292261290373E-2</v>
      </c>
      <c r="R574">
        <f>(228.1*COS(RAW_GPS__3[[#This Row],[Road Gradient (Radians)]]))</f>
        <v>228.02014081571679</v>
      </c>
      <c r="S574">
        <f t="shared" si="40"/>
        <v>10552.128127593662</v>
      </c>
      <c r="T574">
        <f t="shared" si="41"/>
        <v>12037.198566528004</v>
      </c>
      <c r="U574">
        <f t="shared" si="44"/>
        <v>34010.718839855894</v>
      </c>
      <c r="V574">
        <f>(RAW_GPS__3[[#This Row],[Power- Rolling Resistance  (Watts)]]+RAW_GPS__3[[#This Row],[Power- Air Drag (Watts)]]+RAW_GPS__3[[#This Row],[Power-Road Gradient (Watts)]]+RAW_GPS__3[[#This Row],[Power- Inertia (Watts)]])</f>
        <v>56828.065674793281</v>
      </c>
      <c r="X574">
        <f>(IF(RAW_GPS__3[[#This Row],[Total Power (Watts)]]&lt;0,0,RAW_GPS__3[[#This Row],[Total Power (Watts)]]))</f>
        <v>56828.065674793281</v>
      </c>
      <c r="Y574">
        <f>RAW_GPS__3[[#This Row],[Total Power - Without -ve terms (Watts)]]</f>
        <v>56828.065674793281</v>
      </c>
    </row>
    <row r="575" spans="1:25" x14ac:dyDescent="0.3">
      <c r="A575">
        <v>583.04999999999995</v>
      </c>
      <c r="B575">
        <v>105</v>
      </c>
      <c r="C575">
        <v>40.466785000000002</v>
      </c>
      <c r="D575">
        <v>-3.460528</v>
      </c>
      <c r="E575">
        <v>590.20000000000005</v>
      </c>
      <c r="G575">
        <v>5</v>
      </c>
      <c r="H575">
        <v>93.3</v>
      </c>
      <c r="I575">
        <v>0.17399999999999999</v>
      </c>
      <c r="J575">
        <v>0</v>
      </c>
      <c r="K575">
        <v>1</v>
      </c>
      <c r="L575">
        <v>0</v>
      </c>
      <c r="N575">
        <f>(RAW_GPS__3[[#This Row],[Altitude (meters)]]-E574)</f>
        <v>-0.39999999999997726</v>
      </c>
      <c r="O575">
        <f>(0.2778*RAW_GPS__3[[#This Row],[Speed (kmph)]])</f>
        <v>29.169</v>
      </c>
      <c r="P575">
        <f t="shared" si="42"/>
        <v>28.793970000000002</v>
      </c>
      <c r="Q575">
        <f t="shared" si="43"/>
        <v>-1.3890903964983657E-2</v>
      </c>
      <c r="R575">
        <f>(228.1*COS(RAW_GPS__3[[#This Row],[Road Gradient (Radians)]]))</f>
        <v>228.07799358372287</v>
      </c>
      <c r="S575">
        <f t="shared" si="40"/>
        <v>9778.2433937207479</v>
      </c>
      <c r="T575">
        <f t="shared" si="41"/>
        <v>-6160.8237989557492</v>
      </c>
      <c r="U575">
        <f t="shared" si="44"/>
        <v>-40694.010260399882</v>
      </c>
      <c r="V575">
        <f>(RAW_GPS__3[[#This Row],[Power- Rolling Resistance  (Watts)]]+RAW_GPS__3[[#This Row],[Power- Air Drag (Watts)]]+RAW_GPS__3[[#This Row],[Power-Road Gradient (Watts)]]+RAW_GPS__3[[#This Row],[Power- Inertia (Watts)]])</f>
        <v>-36848.512672051162</v>
      </c>
      <c r="X575">
        <f>(IF(RAW_GPS__3[[#This Row],[Total Power (Watts)]]&lt;0,0,RAW_GPS__3[[#This Row],[Total Power (Watts)]]))</f>
        <v>0</v>
      </c>
      <c r="Y575">
        <f>RAW_GPS__3[[#This Row],[Total Power - Without -ve terms (Watts)]]</f>
        <v>0</v>
      </c>
    </row>
    <row r="576" spans="1:25" x14ac:dyDescent="0.3">
      <c r="A576">
        <v>584.05999999999995</v>
      </c>
      <c r="B576">
        <v>100.9</v>
      </c>
      <c r="C576">
        <v>40.466766</v>
      </c>
      <c r="D576">
        <v>-3.4601820000000001</v>
      </c>
      <c r="E576">
        <v>589.79999999999995</v>
      </c>
      <c r="G576">
        <v>5</v>
      </c>
      <c r="H576">
        <v>93.7</v>
      </c>
      <c r="I576">
        <v>0.44700000000000001</v>
      </c>
      <c r="J576">
        <v>0</v>
      </c>
      <c r="K576">
        <v>0</v>
      </c>
      <c r="L576">
        <v>0</v>
      </c>
      <c r="N576">
        <f>(RAW_GPS__3[[#This Row],[Altitude (meters)]]-E575)</f>
        <v>-0.40000000000009095</v>
      </c>
      <c r="O576">
        <f>(0.2778*RAW_GPS__3[[#This Row],[Speed (kmph)]])</f>
        <v>28.03002</v>
      </c>
      <c r="P576">
        <f t="shared" si="42"/>
        <v>27.460529999999999</v>
      </c>
      <c r="Q576">
        <f t="shared" si="43"/>
        <v>-1.4565331152887688E-2</v>
      </c>
      <c r="R576">
        <f>(228.1*COS(RAW_GPS__3[[#This Row],[Road Gradient (Radians)]]))</f>
        <v>228.07580484894717</v>
      </c>
      <c r="S576">
        <f t="shared" si="40"/>
        <v>8676.9370105477301</v>
      </c>
      <c r="T576">
        <f t="shared" si="41"/>
        <v>-6207.6771260324731</v>
      </c>
      <c r="U576">
        <f t="shared" si="44"/>
        <v>-59381.675854056004</v>
      </c>
      <c r="V576">
        <f>(RAW_GPS__3[[#This Row],[Power- Rolling Resistance  (Watts)]]+RAW_GPS__3[[#This Row],[Power- Air Drag (Watts)]]+RAW_GPS__3[[#This Row],[Power-Road Gradient (Watts)]]+RAW_GPS__3[[#This Row],[Power- Inertia (Watts)]])</f>
        <v>-56684.340164691799</v>
      </c>
      <c r="X576">
        <f>(IF(RAW_GPS__3[[#This Row],[Total Power (Watts)]]&lt;0,0,RAW_GPS__3[[#This Row],[Total Power (Watts)]]))</f>
        <v>0</v>
      </c>
      <c r="Y576">
        <f>RAW_GPS__3[[#This Row],[Total Power - Without -ve terms (Watts)]]</f>
        <v>0</v>
      </c>
    </row>
    <row r="577" spans="1:25" x14ac:dyDescent="0.3">
      <c r="A577">
        <v>585.12</v>
      </c>
      <c r="B577">
        <v>97.1</v>
      </c>
      <c r="C577">
        <v>40.466751000000002</v>
      </c>
      <c r="D577">
        <v>-3.4598550000000001</v>
      </c>
      <c r="E577">
        <v>589.70000000000005</v>
      </c>
      <c r="G577">
        <v>5</v>
      </c>
      <c r="H577">
        <v>93.7</v>
      </c>
      <c r="I577">
        <v>0.44700000000000001</v>
      </c>
      <c r="J577">
        <v>0</v>
      </c>
      <c r="K577">
        <v>0</v>
      </c>
      <c r="L577">
        <v>0</v>
      </c>
      <c r="N577">
        <f>(RAW_GPS__3[[#This Row],[Altitude (meters)]]-E576)</f>
        <v>-9.9999999999909051E-2</v>
      </c>
      <c r="O577">
        <f>(0.2778*RAW_GPS__3[[#This Row],[Speed (kmph)]])</f>
        <v>26.974379999999996</v>
      </c>
      <c r="P577">
        <f t="shared" si="42"/>
        <v>26.446559999999995</v>
      </c>
      <c r="Q577">
        <f t="shared" si="43"/>
        <v>-3.7811920877044631E-3</v>
      </c>
      <c r="R577">
        <f>(228.1*COS(RAW_GPS__3[[#This Row],[Road Gradient (Radians)]]))</f>
        <v>228.09836938192123</v>
      </c>
      <c r="S577">
        <f t="shared" si="40"/>
        <v>7733.0467508660113</v>
      </c>
      <c r="T577">
        <f t="shared" si="41"/>
        <v>-1550.8860244476077</v>
      </c>
      <c r="U577">
        <f t="shared" si="44"/>
        <v>-52963.936175952185</v>
      </c>
      <c r="V577">
        <f>(RAW_GPS__3[[#This Row],[Power- Rolling Resistance  (Watts)]]+RAW_GPS__3[[#This Row],[Power- Air Drag (Watts)]]+RAW_GPS__3[[#This Row],[Power-Road Gradient (Watts)]]+RAW_GPS__3[[#This Row],[Power- Inertia (Watts)]])</f>
        <v>-46553.677080151858</v>
      </c>
      <c r="X577">
        <f>(IF(RAW_GPS__3[[#This Row],[Total Power (Watts)]]&lt;0,0,RAW_GPS__3[[#This Row],[Total Power (Watts)]]))</f>
        <v>0</v>
      </c>
      <c r="Y577">
        <f>RAW_GPS__3[[#This Row],[Total Power - Without -ve terms (Watts)]]</f>
        <v>0</v>
      </c>
    </row>
    <row r="578" spans="1:25" x14ac:dyDescent="0.3">
      <c r="A578">
        <v>586.08000000000004</v>
      </c>
      <c r="B578">
        <v>96.4</v>
      </c>
      <c r="C578">
        <v>40.466728000000003</v>
      </c>
      <c r="D578">
        <v>-3.4595229999999999</v>
      </c>
      <c r="E578">
        <v>588.79999999999995</v>
      </c>
      <c r="G578">
        <v>5</v>
      </c>
      <c r="H578">
        <v>93.7</v>
      </c>
      <c r="I578">
        <v>0</v>
      </c>
      <c r="J578">
        <v>0</v>
      </c>
      <c r="K578">
        <v>0</v>
      </c>
      <c r="L578">
        <v>0</v>
      </c>
      <c r="N578">
        <f>(RAW_GPS__3[[#This Row],[Altitude (meters)]]-E577)</f>
        <v>-0.90000000000009095</v>
      </c>
      <c r="O578">
        <f>(0.2778*RAW_GPS__3[[#This Row],[Speed (kmph)]])</f>
        <v>26.779920000000001</v>
      </c>
      <c r="P578">
        <f t="shared" si="42"/>
        <v>26.682690000000001</v>
      </c>
      <c r="Q578">
        <f t="shared" si="43"/>
        <v>-3.3716949990219375E-2</v>
      </c>
      <c r="R578">
        <f>(228.1*COS(RAW_GPS__3[[#This Row],[Road Gradient (Radians)]]))</f>
        <v>227.97035651127831</v>
      </c>
      <c r="S578">
        <f t="shared" ref="S578:S641" si="45">(0.394*O578*O578*O578)</f>
        <v>7567.0054670466816</v>
      </c>
      <c r="T578">
        <f t="shared" ref="T578:T641" si="46">(15205.5*O578*SIN(Q578))</f>
        <v>-13727.010719323482</v>
      </c>
      <c r="U578">
        <f t="shared" si="44"/>
        <v>-9686.179232351793</v>
      </c>
      <c r="V578">
        <f>(RAW_GPS__3[[#This Row],[Power- Rolling Resistance  (Watts)]]+RAW_GPS__3[[#This Row],[Power- Air Drag (Watts)]]+RAW_GPS__3[[#This Row],[Power-Road Gradient (Watts)]]+RAW_GPS__3[[#This Row],[Power- Inertia (Watts)]])</f>
        <v>-15618.214128117314</v>
      </c>
      <c r="X578">
        <f>(IF(RAW_GPS__3[[#This Row],[Total Power (Watts)]]&lt;0,0,RAW_GPS__3[[#This Row],[Total Power (Watts)]]))</f>
        <v>0</v>
      </c>
      <c r="Y578">
        <f>RAW_GPS__3[[#This Row],[Total Power - Without -ve terms (Watts)]]</f>
        <v>0</v>
      </c>
    </row>
    <row r="579" spans="1:25" x14ac:dyDescent="0.3">
      <c r="A579">
        <v>587.05999999999995</v>
      </c>
      <c r="B579">
        <v>96.1</v>
      </c>
      <c r="C579">
        <v>40.466712999999999</v>
      </c>
      <c r="D579">
        <v>-3.4591980000000002</v>
      </c>
      <c r="E579">
        <v>588.79999999999995</v>
      </c>
      <c r="G579">
        <v>5</v>
      </c>
      <c r="H579">
        <v>93.7</v>
      </c>
      <c r="I579">
        <v>0</v>
      </c>
      <c r="J579">
        <v>0</v>
      </c>
      <c r="K579">
        <v>0</v>
      </c>
      <c r="L579">
        <v>0</v>
      </c>
      <c r="N579">
        <f>(RAW_GPS__3[[#This Row],[Altitude (meters)]]-E578)</f>
        <v>0</v>
      </c>
      <c r="O579">
        <f>(0.2778*RAW_GPS__3[[#This Row],[Speed (kmph)]])</f>
        <v>26.696579999999997</v>
      </c>
      <c r="P579">
        <f t="shared" si="42"/>
        <v>26.654909999999994</v>
      </c>
      <c r="Q579">
        <f t="shared" si="43"/>
        <v>0</v>
      </c>
      <c r="R579">
        <f>(228.1*COS(RAW_GPS__3[[#This Row],[Road Gradient (Radians)]]))</f>
        <v>228.1</v>
      </c>
      <c r="S579">
        <f t="shared" si="45"/>
        <v>7496.5787760640033</v>
      </c>
      <c r="T579">
        <f t="shared" si="46"/>
        <v>0</v>
      </c>
      <c r="U579">
        <f t="shared" si="44"/>
        <v>-4138.3009375921629</v>
      </c>
      <c r="V579">
        <f>(RAW_GPS__3[[#This Row],[Power- Rolling Resistance  (Watts)]]+RAW_GPS__3[[#This Row],[Power- Air Drag (Watts)]]+RAW_GPS__3[[#This Row],[Power-Road Gradient (Watts)]]+RAW_GPS__3[[#This Row],[Power- Inertia (Watts)]])</f>
        <v>3586.3778384718407</v>
      </c>
      <c r="X579">
        <f>(IF(RAW_GPS__3[[#This Row],[Total Power (Watts)]]&lt;0,0,RAW_GPS__3[[#This Row],[Total Power (Watts)]]))</f>
        <v>3586.3778384718407</v>
      </c>
      <c r="Y579">
        <f>RAW_GPS__3[[#This Row],[Total Power - Without -ve terms (Watts)]]</f>
        <v>3586.3778384718407</v>
      </c>
    </row>
    <row r="580" spans="1:25" x14ac:dyDescent="0.3">
      <c r="A580">
        <v>588.05999999999995</v>
      </c>
      <c r="B580">
        <v>97.3</v>
      </c>
      <c r="C580">
        <v>40.466693999999997</v>
      </c>
      <c r="D580">
        <v>-3.4588800000000002</v>
      </c>
      <c r="E580">
        <v>588.9</v>
      </c>
      <c r="G580">
        <v>5</v>
      </c>
      <c r="H580">
        <v>93.7</v>
      </c>
      <c r="I580">
        <v>0</v>
      </c>
      <c r="J580">
        <v>0</v>
      </c>
      <c r="K580">
        <v>0</v>
      </c>
      <c r="L580">
        <v>0</v>
      </c>
      <c r="N580">
        <f>(RAW_GPS__3[[#This Row],[Altitude (meters)]]-E579)</f>
        <v>0.10000000000002274</v>
      </c>
      <c r="O580">
        <f>(0.2778*RAW_GPS__3[[#This Row],[Speed (kmph)]])</f>
        <v>27.02994</v>
      </c>
      <c r="P580">
        <f t="shared" ref="P580:P643" si="47">(O580+(0.5*(O580-O579)))</f>
        <v>27.196620000000003</v>
      </c>
      <c r="Q580">
        <f t="shared" ref="Q580:Q643" si="48">(ATAN(N580/P580))</f>
        <v>3.676910930248572E-3</v>
      </c>
      <c r="R580">
        <f>(228.1*COS(RAW_GPS__3[[#This Row],[Road Gradient (Radians)]]))</f>
        <v>228.09845808291874</v>
      </c>
      <c r="S580">
        <f t="shared" si="45"/>
        <v>7780.9292577187889</v>
      </c>
      <c r="T580">
        <f t="shared" si="46"/>
        <v>1511.2207853580755</v>
      </c>
      <c r="U580">
        <f t="shared" ref="U580:U643" si="49">(1860*O580*(O580-O579))</f>
        <v>16759.903485024126</v>
      </c>
      <c r="V580">
        <f>(RAW_GPS__3[[#This Row],[Power- Rolling Resistance  (Watts)]]+RAW_GPS__3[[#This Row],[Power- Air Drag (Watts)]]+RAW_GPS__3[[#This Row],[Power-Road Gradient (Watts)]]+RAW_GPS__3[[#This Row],[Power- Inertia (Watts)]])</f>
        <v>26280.151986183912</v>
      </c>
      <c r="X580">
        <f>(IF(RAW_GPS__3[[#This Row],[Total Power (Watts)]]&lt;0,0,RAW_GPS__3[[#This Row],[Total Power (Watts)]]))</f>
        <v>26280.151986183912</v>
      </c>
      <c r="Y580">
        <f>RAW_GPS__3[[#This Row],[Total Power - Without -ve terms (Watts)]]</f>
        <v>26280.151986183912</v>
      </c>
    </row>
    <row r="581" spans="1:25" x14ac:dyDescent="0.3">
      <c r="A581">
        <v>589.08000000000004</v>
      </c>
      <c r="B581">
        <v>99.3</v>
      </c>
      <c r="C581">
        <v>40.466681999999999</v>
      </c>
      <c r="D581">
        <v>-3.4585590000000002</v>
      </c>
      <c r="E581">
        <v>588.6</v>
      </c>
      <c r="G581">
        <v>5</v>
      </c>
      <c r="H581">
        <v>93.5</v>
      </c>
      <c r="I581">
        <v>0.22</v>
      </c>
      <c r="J581">
        <v>0</v>
      </c>
      <c r="K581">
        <v>0</v>
      </c>
      <c r="L581">
        <v>0</v>
      </c>
      <c r="N581">
        <f>(RAW_GPS__3[[#This Row],[Altitude (meters)]]-E580)</f>
        <v>-0.29999999999995453</v>
      </c>
      <c r="O581">
        <f>(0.2778*RAW_GPS__3[[#This Row],[Speed (kmph)]])</f>
        <v>27.585539999999998</v>
      </c>
      <c r="P581">
        <f t="shared" si="47"/>
        <v>27.863339999999997</v>
      </c>
      <c r="Q581">
        <f t="shared" si="48"/>
        <v>-1.0766419543794743E-2</v>
      </c>
      <c r="R581">
        <f>(228.1*COS(RAW_GPS__3[[#This Row],[Road Gradient (Radians)]]))</f>
        <v>228.08677993187607</v>
      </c>
      <c r="S581">
        <f t="shared" si="45"/>
        <v>8270.6699754186393</v>
      </c>
      <c r="T581">
        <f t="shared" si="46"/>
        <v>-4515.908195004431</v>
      </c>
      <c r="U581">
        <f t="shared" si="49"/>
        <v>28507.338404639911</v>
      </c>
      <c r="V581">
        <f>(RAW_GPS__3[[#This Row],[Power- Rolling Resistance  (Watts)]]+RAW_GPS__3[[#This Row],[Power- Air Drag (Watts)]]+RAW_GPS__3[[#This Row],[Power-Road Gradient (Watts)]]+RAW_GPS__3[[#This Row],[Power- Inertia (Watts)]])</f>
        <v>32490.186964985995</v>
      </c>
      <c r="X581">
        <f>(IF(RAW_GPS__3[[#This Row],[Total Power (Watts)]]&lt;0,0,RAW_GPS__3[[#This Row],[Total Power (Watts)]]))</f>
        <v>32490.186964985995</v>
      </c>
      <c r="Y581">
        <f>RAW_GPS__3[[#This Row],[Total Power - Without -ve terms (Watts)]]</f>
        <v>32490.186964985995</v>
      </c>
    </row>
    <row r="582" spans="1:25" x14ac:dyDescent="0.3">
      <c r="A582">
        <v>590.05999999999995</v>
      </c>
      <c r="B582">
        <v>101.2</v>
      </c>
      <c r="C582">
        <v>40.466670999999998</v>
      </c>
      <c r="D582">
        <v>-3.4582359999999999</v>
      </c>
      <c r="E582">
        <v>588.29999999999995</v>
      </c>
      <c r="G582">
        <v>5</v>
      </c>
      <c r="H582">
        <v>93.5</v>
      </c>
      <c r="I582">
        <v>0.22</v>
      </c>
      <c r="J582">
        <v>0</v>
      </c>
      <c r="K582">
        <v>0</v>
      </c>
      <c r="L582">
        <v>0</v>
      </c>
      <c r="N582">
        <f>(RAW_GPS__3[[#This Row],[Altitude (meters)]]-E581)</f>
        <v>-0.30000000000006821</v>
      </c>
      <c r="O582">
        <f>(0.2778*RAW_GPS__3[[#This Row],[Speed (kmph)]])</f>
        <v>28.11336</v>
      </c>
      <c r="P582">
        <f t="shared" si="47"/>
        <v>28.377270000000003</v>
      </c>
      <c r="Q582">
        <f t="shared" si="48"/>
        <v>-1.0571447653923559E-2</v>
      </c>
      <c r="R582">
        <f>(228.1*COS(RAW_GPS__3[[#This Row],[Road Gradient (Radians)]]))</f>
        <v>228.08725440329764</v>
      </c>
      <c r="S582">
        <f t="shared" si="45"/>
        <v>8754.5632254360135</v>
      </c>
      <c r="T582">
        <f t="shared" si="46"/>
        <v>-4518.9739098536556</v>
      </c>
      <c r="U582">
        <f t="shared" si="49"/>
        <v>27600.156235872102</v>
      </c>
      <c r="V582">
        <f>(RAW_GPS__3[[#This Row],[Power- Rolling Resistance  (Watts)]]+RAW_GPS__3[[#This Row],[Power- Air Drag (Watts)]]+RAW_GPS__3[[#This Row],[Power-Road Gradient (Watts)]]+RAW_GPS__3[[#This Row],[Power- Inertia (Watts)]])</f>
        <v>32063.832805857757</v>
      </c>
      <c r="X582">
        <f>(IF(RAW_GPS__3[[#This Row],[Total Power (Watts)]]&lt;0,0,RAW_GPS__3[[#This Row],[Total Power (Watts)]]))</f>
        <v>32063.832805857757</v>
      </c>
      <c r="Y582">
        <f>RAW_GPS__3[[#This Row],[Total Power - Without -ve terms (Watts)]]</f>
        <v>32063.832805857757</v>
      </c>
    </row>
    <row r="583" spans="1:25" x14ac:dyDescent="0.3">
      <c r="A583">
        <v>591.05999999999995</v>
      </c>
      <c r="B583">
        <v>102.9</v>
      </c>
      <c r="C583">
        <v>40.466659999999997</v>
      </c>
      <c r="D583">
        <v>-3.4578890000000002</v>
      </c>
      <c r="E583">
        <v>588.70000000000005</v>
      </c>
      <c r="G583">
        <v>5</v>
      </c>
      <c r="H583">
        <v>93.5</v>
      </c>
      <c r="I583">
        <v>0</v>
      </c>
      <c r="J583">
        <v>0</v>
      </c>
      <c r="K583">
        <v>0</v>
      </c>
      <c r="L583">
        <v>0</v>
      </c>
      <c r="N583">
        <f>(RAW_GPS__3[[#This Row],[Altitude (meters)]]-E582)</f>
        <v>0.40000000000009095</v>
      </c>
      <c r="O583">
        <f>(0.2778*RAW_GPS__3[[#This Row],[Speed (kmph)]])</f>
        <v>28.585620000000002</v>
      </c>
      <c r="P583">
        <f t="shared" si="47"/>
        <v>28.821750000000002</v>
      </c>
      <c r="Q583">
        <f t="shared" si="48"/>
        <v>1.3877516861646871E-2</v>
      </c>
      <c r="R583">
        <f>(228.1*COS(RAW_GPS__3[[#This Row],[Road Gradient (Radians)]]))</f>
        <v>228.07803597916165</v>
      </c>
      <c r="S583">
        <f t="shared" si="45"/>
        <v>9203.2044562228202</v>
      </c>
      <c r="T583">
        <f t="shared" si="46"/>
        <v>6031.7890636227949</v>
      </c>
      <c r="U583">
        <f t="shared" si="49"/>
        <v>25109.711516232117</v>
      </c>
      <c r="V583">
        <f>(RAW_GPS__3[[#This Row],[Power- Rolling Resistance  (Watts)]]+RAW_GPS__3[[#This Row],[Power- Air Drag (Watts)]]+RAW_GPS__3[[#This Row],[Power-Road Gradient (Watts)]]+RAW_GPS__3[[#This Row],[Power- Inertia (Watts)]])</f>
        <v>40572.783072056896</v>
      </c>
      <c r="X583">
        <f>(IF(RAW_GPS__3[[#This Row],[Total Power (Watts)]]&lt;0,0,RAW_GPS__3[[#This Row],[Total Power (Watts)]]))</f>
        <v>40572.783072056896</v>
      </c>
      <c r="Y583">
        <f>RAW_GPS__3[[#This Row],[Total Power - Without -ve terms (Watts)]]</f>
        <v>40572.783072056896</v>
      </c>
    </row>
    <row r="584" spans="1:25" x14ac:dyDescent="0.3">
      <c r="A584">
        <v>592.05999999999995</v>
      </c>
      <c r="B584">
        <v>103.4</v>
      </c>
      <c r="C584">
        <v>40.466647999999999</v>
      </c>
      <c r="D584">
        <v>-3.4575610000000001</v>
      </c>
      <c r="E584">
        <v>588.79999999999995</v>
      </c>
      <c r="G584">
        <v>5</v>
      </c>
      <c r="H584">
        <v>92.5</v>
      </c>
      <c r="I584">
        <v>1.042</v>
      </c>
      <c r="J584">
        <v>0</v>
      </c>
      <c r="K584">
        <v>0</v>
      </c>
      <c r="L584">
        <v>0</v>
      </c>
      <c r="N584">
        <f>(RAW_GPS__3[[#This Row],[Altitude (meters)]]-E583)</f>
        <v>9.9999999999909051E-2</v>
      </c>
      <c r="O584">
        <f>(0.2778*RAW_GPS__3[[#This Row],[Speed (kmph)]])</f>
        <v>28.724520000000002</v>
      </c>
      <c r="P584">
        <f t="shared" si="47"/>
        <v>28.793970000000002</v>
      </c>
      <c r="Q584">
        <f t="shared" si="48"/>
        <v>3.4729354082437204E-3</v>
      </c>
      <c r="R584">
        <f>(228.1*COS(RAW_GPS__3[[#This Row],[Road Gradient (Radians)]]))</f>
        <v>228.0986244123587</v>
      </c>
      <c r="S584">
        <f t="shared" si="45"/>
        <v>9338.014894329368</v>
      </c>
      <c r="T584">
        <f t="shared" si="46"/>
        <v>1516.8733413815003</v>
      </c>
      <c r="U584">
        <f t="shared" si="49"/>
        <v>7421.0946400799785</v>
      </c>
      <c r="V584">
        <f>(RAW_GPS__3[[#This Row],[Power- Rolling Resistance  (Watts)]]+RAW_GPS__3[[#This Row],[Power- Air Drag (Watts)]]+RAW_GPS__3[[#This Row],[Power-Road Gradient (Watts)]]+RAW_GPS__3[[#This Row],[Power- Inertia (Watts)]])</f>
        <v>18504.081500203203</v>
      </c>
      <c r="X584">
        <f>(IF(RAW_GPS__3[[#This Row],[Total Power (Watts)]]&lt;0,0,RAW_GPS__3[[#This Row],[Total Power (Watts)]]))</f>
        <v>18504.081500203203</v>
      </c>
      <c r="Y584">
        <f>RAW_GPS__3[[#This Row],[Total Power - Without -ve terms (Watts)]]</f>
        <v>18504.081500203203</v>
      </c>
    </row>
    <row r="585" spans="1:25" x14ac:dyDescent="0.3">
      <c r="A585">
        <v>593.05999999999995</v>
      </c>
      <c r="B585">
        <v>103.8</v>
      </c>
      <c r="C585">
        <v>40.466628999999998</v>
      </c>
      <c r="D585">
        <v>-3.4572449999999999</v>
      </c>
      <c r="E585">
        <v>589.1</v>
      </c>
      <c r="G585">
        <v>5</v>
      </c>
      <c r="H585">
        <v>92.5</v>
      </c>
      <c r="I585">
        <v>1.042</v>
      </c>
      <c r="J585">
        <v>0</v>
      </c>
      <c r="K585">
        <v>0</v>
      </c>
      <c r="L585">
        <v>0</v>
      </c>
      <c r="N585">
        <f>(RAW_GPS__3[[#This Row],[Altitude (meters)]]-E584)</f>
        <v>0.30000000000006821</v>
      </c>
      <c r="O585">
        <f>(0.2778*RAW_GPS__3[[#This Row],[Speed (kmph)]])</f>
        <v>28.835639999999998</v>
      </c>
      <c r="P585">
        <f t="shared" si="47"/>
        <v>28.891199999999998</v>
      </c>
      <c r="Q585">
        <f t="shared" si="48"/>
        <v>1.0383411502434318E-2</v>
      </c>
      <c r="R585">
        <f>(228.1*COS(RAW_GPS__3[[#This Row],[Road Gradient (Radians)]]))</f>
        <v>228.08770378299059</v>
      </c>
      <c r="S585">
        <f t="shared" si="45"/>
        <v>9446.8062133748044</v>
      </c>
      <c r="T585">
        <f t="shared" si="46"/>
        <v>4552.6321635773293</v>
      </c>
      <c r="U585">
        <f t="shared" si="49"/>
        <v>5959.8423492477914</v>
      </c>
      <c r="V585">
        <f>(RAW_GPS__3[[#This Row],[Power- Rolling Resistance  (Watts)]]+RAW_GPS__3[[#This Row],[Power- Air Drag (Watts)]]+RAW_GPS__3[[#This Row],[Power-Road Gradient (Watts)]]+RAW_GPS__3[[#This Row],[Power- Inertia (Watts)]])</f>
        <v>20187.368429982915</v>
      </c>
      <c r="X585">
        <f>(IF(RAW_GPS__3[[#This Row],[Total Power (Watts)]]&lt;0,0,RAW_GPS__3[[#This Row],[Total Power (Watts)]]))</f>
        <v>20187.368429982915</v>
      </c>
      <c r="Y585">
        <f>RAW_GPS__3[[#This Row],[Total Power - Without -ve terms (Watts)]]</f>
        <v>20187.368429982915</v>
      </c>
    </row>
    <row r="586" spans="1:25" x14ac:dyDescent="0.3">
      <c r="A586">
        <v>594.05999999999995</v>
      </c>
      <c r="B586">
        <v>103</v>
      </c>
      <c r="C586">
        <v>40.466617999999997</v>
      </c>
      <c r="D586">
        <v>-3.4569109999999998</v>
      </c>
      <c r="E586">
        <v>589.1</v>
      </c>
      <c r="G586">
        <v>5</v>
      </c>
      <c r="H586">
        <v>92.5</v>
      </c>
      <c r="I586">
        <v>0</v>
      </c>
      <c r="J586">
        <v>0</v>
      </c>
      <c r="K586">
        <v>0</v>
      </c>
      <c r="L586">
        <v>0</v>
      </c>
      <c r="N586">
        <f>(RAW_GPS__3[[#This Row],[Altitude (meters)]]-E585)</f>
        <v>0</v>
      </c>
      <c r="O586">
        <f>(0.2778*RAW_GPS__3[[#This Row],[Speed (kmph)]])</f>
        <v>28.613399999999999</v>
      </c>
      <c r="P586">
        <f t="shared" si="47"/>
        <v>28.502279999999999</v>
      </c>
      <c r="Q586">
        <f t="shared" si="48"/>
        <v>0</v>
      </c>
      <c r="R586">
        <f>(228.1*COS(RAW_GPS__3[[#This Row],[Road Gradient (Radians)]]))</f>
        <v>228.1</v>
      </c>
      <c r="S586">
        <f t="shared" si="45"/>
        <v>9230.0620398577157</v>
      </c>
      <c r="T586">
        <f t="shared" si="46"/>
        <v>0</v>
      </c>
      <c r="U586">
        <f t="shared" si="49"/>
        <v>-11827.818149759963</v>
      </c>
      <c r="V586">
        <f>(RAW_GPS__3[[#This Row],[Power- Rolling Resistance  (Watts)]]+RAW_GPS__3[[#This Row],[Power- Air Drag (Watts)]]+RAW_GPS__3[[#This Row],[Power-Road Gradient (Watts)]]+RAW_GPS__3[[#This Row],[Power- Inertia (Watts)]])</f>
        <v>-2369.6561099022474</v>
      </c>
      <c r="X586">
        <f>(IF(RAW_GPS__3[[#This Row],[Total Power (Watts)]]&lt;0,0,RAW_GPS__3[[#This Row],[Total Power (Watts)]]))</f>
        <v>0</v>
      </c>
      <c r="Y586">
        <f>RAW_GPS__3[[#This Row],[Total Power - Without -ve terms (Watts)]]</f>
        <v>0</v>
      </c>
    </row>
    <row r="587" spans="1:25" x14ac:dyDescent="0.3">
      <c r="A587">
        <v>595.05999999999995</v>
      </c>
      <c r="B587">
        <v>100.5</v>
      </c>
      <c r="C587">
        <v>40.466610000000003</v>
      </c>
      <c r="D587">
        <v>-3.4565679999999999</v>
      </c>
      <c r="E587">
        <v>588.1</v>
      </c>
      <c r="G587">
        <v>5</v>
      </c>
      <c r="H587">
        <v>91.7</v>
      </c>
      <c r="I587">
        <v>0.73799999999999999</v>
      </c>
      <c r="J587">
        <v>0</v>
      </c>
      <c r="K587">
        <v>0</v>
      </c>
      <c r="L587">
        <v>0</v>
      </c>
      <c r="N587">
        <f>(RAW_GPS__3[[#This Row],[Altitude (meters)]]-E586)</f>
        <v>-1</v>
      </c>
      <c r="O587">
        <f>(0.2778*RAW_GPS__3[[#This Row],[Speed (kmph)]])</f>
        <v>27.918900000000001</v>
      </c>
      <c r="P587">
        <f t="shared" si="47"/>
        <v>27.571650000000002</v>
      </c>
      <c r="Q587">
        <f t="shared" si="48"/>
        <v>-3.6253247893447881E-2</v>
      </c>
      <c r="R587">
        <f>(228.1*COS(RAW_GPS__3[[#This Row],[Road Gradient (Radians)]]))</f>
        <v>227.95012073163943</v>
      </c>
      <c r="S587">
        <f t="shared" si="45"/>
        <v>8574.1510723779393</v>
      </c>
      <c r="T587">
        <f t="shared" si="46"/>
        <v>-15386.888019589565</v>
      </c>
      <c r="U587">
        <f t="shared" si="49"/>
        <v>-36064.79745299989</v>
      </c>
      <c r="V587">
        <f>(RAW_GPS__3[[#This Row],[Power- Rolling Resistance  (Watts)]]+RAW_GPS__3[[#This Row],[Power- Air Drag (Watts)]]+RAW_GPS__3[[#This Row],[Power-Road Gradient (Watts)]]+RAW_GPS__3[[#This Row],[Power- Inertia (Watts)]])</f>
        <v>-42649.584279479881</v>
      </c>
      <c r="X587">
        <f>(IF(RAW_GPS__3[[#This Row],[Total Power (Watts)]]&lt;0,0,RAW_GPS__3[[#This Row],[Total Power (Watts)]]))</f>
        <v>0</v>
      </c>
      <c r="Y587">
        <f>RAW_GPS__3[[#This Row],[Total Power - Without -ve terms (Watts)]]</f>
        <v>0</v>
      </c>
    </row>
    <row r="588" spans="1:25" x14ac:dyDescent="0.3">
      <c r="A588">
        <v>596.14</v>
      </c>
      <c r="B588">
        <v>98.2</v>
      </c>
      <c r="C588">
        <v>40.466602000000002</v>
      </c>
      <c r="D588">
        <v>-3.4562460000000002</v>
      </c>
      <c r="E588">
        <v>587</v>
      </c>
      <c r="G588">
        <v>5</v>
      </c>
      <c r="H588">
        <v>91.7</v>
      </c>
      <c r="I588">
        <v>0.73799999999999999</v>
      </c>
      <c r="J588">
        <v>0</v>
      </c>
      <c r="K588">
        <v>0</v>
      </c>
      <c r="L588">
        <v>0</v>
      </c>
      <c r="N588">
        <f>(RAW_GPS__3[[#This Row],[Altitude (meters)]]-E587)</f>
        <v>-1.1000000000000227</v>
      </c>
      <c r="O588">
        <f>(0.2778*RAW_GPS__3[[#This Row],[Speed (kmph)]])</f>
        <v>27.279959999999999</v>
      </c>
      <c r="P588">
        <f t="shared" si="47"/>
        <v>26.96049</v>
      </c>
      <c r="Q588">
        <f t="shared" si="48"/>
        <v>-4.0777828133028986E-2</v>
      </c>
      <c r="R588">
        <f>(228.1*COS(RAW_GPS__3[[#This Row],[Road Gradient (Radians)]]))</f>
        <v>227.91038037160914</v>
      </c>
      <c r="S588">
        <f t="shared" si="45"/>
        <v>7998.8473610392384</v>
      </c>
      <c r="T588">
        <f t="shared" si="46"/>
        <v>-16910.17723454611</v>
      </c>
      <c r="U588">
        <f t="shared" si="49"/>
        <v>-32420.27921486408</v>
      </c>
      <c r="V588">
        <f>(RAW_GPS__3[[#This Row],[Power- Rolling Resistance  (Watts)]]+RAW_GPS__3[[#This Row],[Power- Air Drag (Watts)]]+RAW_GPS__3[[#This Row],[Power-Road Gradient (Watts)]]+RAW_GPS__3[[#This Row],[Power- Inertia (Watts)]])</f>
        <v>-41103.698707999341</v>
      </c>
      <c r="X588">
        <f>(IF(RAW_GPS__3[[#This Row],[Total Power (Watts)]]&lt;0,0,RAW_GPS__3[[#This Row],[Total Power (Watts)]]))</f>
        <v>0</v>
      </c>
      <c r="Y588">
        <f>RAW_GPS__3[[#This Row],[Total Power - Without -ve terms (Watts)]]</f>
        <v>0</v>
      </c>
    </row>
    <row r="589" spans="1:25" x14ac:dyDescent="0.3">
      <c r="A589">
        <v>597.05999999999995</v>
      </c>
      <c r="B589">
        <v>95.9</v>
      </c>
      <c r="C589">
        <v>40.466586999999997</v>
      </c>
      <c r="D589">
        <v>-3.4559530000000001</v>
      </c>
      <c r="E589">
        <v>585.79999999999995</v>
      </c>
      <c r="G589">
        <v>5</v>
      </c>
      <c r="H589">
        <v>90.8</v>
      </c>
      <c r="I589">
        <v>0.98899999999999999</v>
      </c>
      <c r="J589">
        <v>0</v>
      </c>
      <c r="K589">
        <v>0</v>
      </c>
      <c r="L589">
        <v>0</v>
      </c>
      <c r="N589">
        <f>(RAW_GPS__3[[#This Row],[Altitude (meters)]]-E588)</f>
        <v>-1.2000000000000455</v>
      </c>
      <c r="O589">
        <f>(0.2778*RAW_GPS__3[[#This Row],[Speed (kmph)]])</f>
        <v>26.641020000000001</v>
      </c>
      <c r="P589">
        <f t="shared" si="47"/>
        <v>26.321550000000002</v>
      </c>
      <c r="Q589">
        <f t="shared" si="48"/>
        <v>-4.555847415028029E-2</v>
      </c>
      <c r="R589">
        <f>(228.1*COS(RAW_GPS__3[[#This Row],[Road Gradient (Radians)]]))</f>
        <v>227.8633216618552</v>
      </c>
      <c r="S589">
        <f t="shared" si="45"/>
        <v>7449.8712548663789</v>
      </c>
      <c r="T589">
        <f t="shared" si="46"/>
        <v>-18448.900085478013</v>
      </c>
      <c r="U589">
        <f t="shared" si="49"/>
        <v>-31660.944772967905</v>
      </c>
      <c r="V589">
        <f>(RAW_GPS__3[[#This Row],[Power- Rolling Resistance  (Watts)]]+RAW_GPS__3[[#This Row],[Power- Air Drag (Watts)]]+RAW_GPS__3[[#This Row],[Power-Road Gradient (Watts)]]+RAW_GPS__3[[#This Row],[Power- Inertia (Watts)]])</f>
        <v>-42432.110281917689</v>
      </c>
      <c r="X589">
        <f>(IF(RAW_GPS__3[[#This Row],[Total Power (Watts)]]&lt;0,0,RAW_GPS__3[[#This Row],[Total Power (Watts)]]))</f>
        <v>0</v>
      </c>
      <c r="Y589">
        <f>RAW_GPS__3[[#This Row],[Total Power - Without -ve terms (Watts)]]</f>
        <v>0</v>
      </c>
    </row>
    <row r="590" spans="1:25" x14ac:dyDescent="0.3">
      <c r="A590">
        <v>598.22</v>
      </c>
      <c r="B590">
        <v>95.9</v>
      </c>
      <c r="C590">
        <v>40.466579000000003</v>
      </c>
      <c r="D590">
        <v>-3.4556279999999999</v>
      </c>
      <c r="E590">
        <v>585.6</v>
      </c>
      <c r="G590">
        <v>5</v>
      </c>
      <c r="H590">
        <v>91.4</v>
      </c>
      <c r="I590">
        <v>0.68200000000000005</v>
      </c>
      <c r="J590">
        <v>0</v>
      </c>
      <c r="K590">
        <v>0</v>
      </c>
      <c r="L590">
        <v>0</v>
      </c>
      <c r="N590">
        <f>(RAW_GPS__3[[#This Row],[Altitude (meters)]]-E589)</f>
        <v>-0.19999999999993179</v>
      </c>
      <c r="O590">
        <f>(0.2778*RAW_GPS__3[[#This Row],[Speed (kmph)]])</f>
        <v>26.641020000000001</v>
      </c>
      <c r="P590">
        <f t="shared" si="47"/>
        <v>26.641020000000001</v>
      </c>
      <c r="Q590">
        <f t="shared" si="48"/>
        <v>-7.507079042147524E-3</v>
      </c>
      <c r="R590">
        <f>(228.1*COS(RAW_GPS__3[[#This Row],[Road Gradient (Radians)]]))</f>
        <v>228.09357260149869</v>
      </c>
      <c r="S590">
        <f t="shared" si="45"/>
        <v>7449.8712548663789</v>
      </c>
      <c r="T590">
        <f t="shared" si="46"/>
        <v>-3041.014307927142</v>
      </c>
      <c r="U590">
        <f t="shared" si="49"/>
        <v>0</v>
      </c>
      <c r="V590">
        <f>(RAW_GPS__3[[#This Row],[Power- Rolling Resistance  (Watts)]]+RAW_GPS__3[[#This Row],[Power- Air Drag (Watts)]]+RAW_GPS__3[[#This Row],[Power-Road Gradient (Watts)]]+RAW_GPS__3[[#This Row],[Power- Inertia (Watts)]])</f>
        <v>4636.9505195407355</v>
      </c>
      <c r="X590">
        <f>(IF(RAW_GPS__3[[#This Row],[Total Power (Watts)]]&lt;0,0,RAW_GPS__3[[#This Row],[Total Power (Watts)]]))</f>
        <v>4636.9505195407355</v>
      </c>
      <c r="Y590">
        <f>RAW_GPS__3[[#This Row],[Total Power - Without -ve terms (Watts)]]</f>
        <v>4636.9505195407355</v>
      </c>
    </row>
    <row r="591" spans="1:25" x14ac:dyDescent="0.3">
      <c r="A591">
        <v>599.09</v>
      </c>
      <c r="B591">
        <v>94.1</v>
      </c>
      <c r="C591">
        <v>40.466579000000003</v>
      </c>
      <c r="D591">
        <v>-3.4553090000000002</v>
      </c>
      <c r="E591">
        <v>585.70000000000005</v>
      </c>
      <c r="G591">
        <v>5</v>
      </c>
      <c r="H591">
        <v>90.5</v>
      </c>
      <c r="I591">
        <v>0.98199999999999998</v>
      </c>
      <c r="J591">
        <v>0</v>
      </c>
      <c r="K591">
        <v>0</v>
      </c>
      <c r="L591">
        <v>0</v>
      </c>
      <c r="N591">
        <f>(RAW_GPS__3[[#This Row],[Altitude (meters)]]-E590)</f>
        <v>0.10000000000002274</v>
      </c>
      <c r="O591">
        <f>(0.2778*RAW_GPS__3[[#This Row],[Speed (kmph)]])</f>
        <v>26.140979999999999</v>
      </c>
      <c r="P591">
        <f t="shared" si="47"/>
        <v>25.89096</v>
      </c>
      <c r="Q591">
        <f t="shared" si="48"/>
        <v>3.8623327503390786E-3</v>
      </c>
      <c r="R591">
        <f>(228.1*COS(RAW_GPS__3[[#This Row],[Road Gradient (Radians)]]))</f>
        <v>228.09829864820702</v>
      </c>
      <c r="S591">
        <f t="shared" si="45"/>
        <v>7038.2034449349658</v>
      </c>
      <c r="T591">
        <f t="shared" si="46"/>
        <v>1535.2219717513544</v>
      </c>
      <c r="U591">
        <f t="shared" si="49"/>
        <v>-24313.056288912096</v>
      </c>
      <c r="V591">
        <f>(RAW_GPS__3[[#This Row],[Power- Rolling Resistance  (Watts)]]+RAW_GPS__3[[#This Row],[Power- Air Drag (Watts)]]+RAW_GPS__3[[#This Row],[Power-Road Gradient (Watts)]]+RAW_GPS__3[[#This Row],[Power- Inertia (Watts)]])</f>
        <v>-15511.53257357757</v>
      </c>
      <c r="X591">
        <f>(IF(RAW_GPS__3[[#This Row],[Total Power (Watts)]]&lt;0,0,RAW_GPS__3[[#This Row],[Total Power (Watts)]]))</f>
        <v>0</v>
      </c>
      <c r="Y591">
        <f>RAW_GPS__3[[#This Row],[Total Power - Without -ve terms (Watts)]]</f>
        <v>0</v>
      </c>
    </row>
    <row r="592" spans="1:25" x14ac:dyDescent="0.3">
      <c r="A592">
        <v>600.08000000000004</v>
      </c>
      <c r="B592">
        <v>95.1</v>
      </c>
      <c r="C592">
        <v>40.466583</v>
      </c>
      <c r="D592">
        <v>-3.4550139999999998</v>
      </c>
      <c r="E592">
        <v>586.70000000000005</v>
      </c>
      <c r="G592">
        <v>5</v>
      </c>
      <c r="H592">
        <v>90.5</v>
      </c>
      <c r="I592">
        <v>0.98199999999999998</v>
      </c>
      <c r="J592">
        <v>0</v>
      </c>
      <c r="K592">
        <v>0</v>
      </c>
      <c r="L592">
        <v>0</v>
      </c>
      <c r="N592">
        <f>(RAW_GPS__3[[#This Row],[Altitude (meters)]]-E591)</f>
        <v>1</v>
      </c>
      <c r="O592">
        <f>(0.2778*RAW_GPS__3[[#This Row],[Speed (kmph)]])</f>
        <v>26.418779999999998</v>
      </c>
      <c r="P592">
        <f t="shared" si="47"/>
        <v>26.557679999999998</v>
      </c>
      <c r="Q592">
        <f t="shared" si="48"/>
        <v>3.7636111153267975E-2</v>
      </c>
      <c r="R592">
        <f>(228.1*COS(RAW_GPS__3[[#This Row],[Road Gradient (Radians)]]))</f>
        <v>227.93846988212772</v>
      </c>
      <c r="S592">
        <f t="shared" si="45"/>
        <v>7264.9812343822377</v>
      </c>
      <c r="T592">
        <f t="shared" si="46"/>
        <v>15115.26179521411</v>
      </c>
      <c r="U592">
        <f t="shared" si="49"/>
        <v>13650.794976239957</v>
      </c>
      <c r="V592">
        <f>(RAW_GPS__3[[#This Row],[Power- Rolling Resistance  (Watts)]]+RAW_GPS__3[[#This Row],[Power- Air Drag (Watts)]]+RAW_GPS__3[[#This Row],[Power-Road Gradient (Watts)]]+RAW_GPS__3[[#This Row],[Power- Inertia (Watts)]])</f>
        <v>36258.976475718431</v>
      </c>
      <c r="X592">
        <f>(IF(RAW_GPS__3[[#This Row],[Total Power (Watts)]]&lt;0,0,RAW_GPS__3[[#This Row],[Total Power (Watts)]]))</f>
        <v>36258.976475718431</v>
      </c>
      <c r="Y592">
        <f>RAW_GPS__3[[#This Row],[Total Power - Without -ve terms (Watts)]]</f>
        <v>36258.976475718431</v>
      </c>
    </row>
    <row r="593" spans="1:25" x14ac:dyDescent="0.3">
      <c r="A593">
        <v>601.09</v>
      </c>
      <c r="B593">
        <v>96.4</v>
      </c>
      <c r="C593">
        <v>40.466576000000003</v>
      </c>
      <c r="D593">
        <v>-3.4546869999999998</v>
      </c>
      <c r="E593">
        <v>585.9</v>
      </c>
      <c r="G593">
        <v>5</v>
      </c>
      <c r="H593">
        <v>90.5</v>
      </c>
      <c r="I593">
        <v>0</v>
      </c>
      <c r="J593">
        <v>0</v>
      </c>
      <c r="K593">
        <v>0</v>
      </c>
      <c r="L593">
        <v>0</v>
      </c>
      <c r="N593">
        <f>(RAW_GPS__3[[#This Row],[Altitude (meters)]]-E592)</f>
        <v>-0.80000000000006821</v>
      </c>
      <c r="O593">
        <f>(0.2778*RAW_GPS__3[[#This Row],[Speed (kmph)]])</f>
        <v>26.779920000000001</v>
      </c>
      <c r="P593">
        <f t="shared" si="47"/>
        <v>26.96049</v>
      </c>
      <c r="Q593">
        <f t="shared" si="48"/>
        <v>-2.9664346851245544E-2</v>
      </c>
      <c r="R593">
        <f>(228.1*COS(RAW_GPS__3[[#This Row],[Road Gradient (Radians)]]))</f>
        <v>227.99964638464473</v>
      </c>
      <c r="S593">
        <f t="shared" si="45"/>
        <v>7567.0054670466816</v>
      </c>
      <c r="T593">
        <f t="shared" si="46"/>
        <v>-12077.612037058463</v>
      </c>
      <c r="U593">
        <f t="shared" si="49"/>
        <v>17988.618574368124</v>
      </c>
      <c r="V593">
        <f>(RAW_GPS__3[[#This Row],[Power- Rolling Resistance  (Watts)]]+RAW_GPS__3[[#This Row],[Power- Air Drag (Watts)]]+RAW_GPS__3[[#This Row],[Power-Road Gradient (Watts)]]+RAW_GPS__3[[#This Row],[Power- Inertia (Watts)]])</f>
        <v>13706.011650740988</v>
      </c>
      <c r="X593">
        <f>(IF(RAW_GPS__3[[#This Row],[Total Power (Watts)]]&lt;0,0,RAW_GPS__3[[#This Row],[Total Power (Watts)]]))</f>
        <v>13706.011650740988</v>
      </c>
      <c r="Y593">
        <f>RAW_GPS__3[[#This Row],[Total Power - Without -ve terms (Watts)]]</f>
        <v>13706.011650740988</v>
      </c>
    </row>
    <row r="594" spans="1:25" x14ac:dyDescent="0.3">
      <c r="A594">
        <v>602.07000000000005</v>
      </c>
      <c r="B594">
        <v>98.8</v>
      </c>
      <c r="C594">
        <v>40.466576000000003</v>
      </c>
      <c r="D594">
        <v>-3.4543599999999999</v>
      </c>
      <c r="E594">
        <v>585.6</v>
      </c>
      <c r="G594">
        <v>5</v>
      </c>
      <c r="H594">
        <v>91</v>
      </c>
      <c r="I594">
        <v>0.57599999999999996</v>
      </c>
      <c r="J594">
        <v>0</v>
      </c>
      <c r="K594">
        <v>0</v>
      </c>
      <c r="L594">
        <v>0</v>
      </c>
      <c r="N594">
        <f>(RAW_GPS__3[[#This Row],[Altitude (meters)]]-E593)</f>
        <v>-0.29999999999995453</v>
      </c>
      <c r="O594">
        <f>(0.2778*RAW_GPS__3[[#This Row],[Speed (kmph)]])</f>
        <v>27.446639999999999</v>
      </c>
      <c r="P594">
        <f t="shared" si="47"/>
        <v>27.779999999999998</v>
      </c>
      <c r="Q594">
        <f t="shared" si="48"/>
        <v>-1.0798716295246036E-2</v>
      </c>
      <c r="R594">
        <f>(228.1*COS(RAW_GPS__3[[#This Row],[Road Gradient (Radians)]]))</f>
        <v>228.08670049943419</v>
      </c>
      <c r="S594">
        <f t="shared" si="45"/>
        <v>8146.3634042874855</v>
      </c>
      <c r="T594">
        <f t="shared" si="46"/>
        <v>-4506.6474220302034</v>
      </c>
      <c r="U594">
        <f t="shared" si="49"/>
        <v>34036.556306687897</v>
      </c>
      <c r="V594">
        <f>(RAW_GPS__3[[#This Row],[Power- Rolling Resistance  (Watts)]]+RAW_GPS__3[[#This Row],[Power- Air Drag (Watts)]]+RAW_GPS__3[[#This Row],[Power-Road Gradient (Watts)]]+RAW_GPS__3[[#This Row],[Power- Inertia (Watts)]])</f>
        <v>37904.358989444612</v>
      </c>
      <c r="X594">
        <f>(IF(RAW_GPS__3[[#This Row],[Total Power (Watts)]]&lt;0,0,RAW_GPS__3[[#This Row],[Total Power (Watts)]]))</f>
        <v>37904.358989444612</v>
      </c>
      <c r="Y594">
        <f>RAW_GPS__3[[#This Row],[Total Power - Without -ve terms (Watts)]]</f>
        <v>37904.358989444612</v>
      </c>
    </row>
    <row r="595" spans="1:25" x14ac:dyDescent="0.3">
      <c r="A595">
        <v>603.05999999999995</v>
      </c>
      <c r="B595">
        <v>99.8</v>
      </c>
      <c r="C595">
        <v>40.466579000000003</v>
      </c>
      <c r="D595">
        <v>-3.4540449999999998</v>
      </c>
      <c r="E595">
        <v>585.4</v>
      </c>
      <c r="G595">
        <v>5</v>
      </c>
      <c r="H595">
        <v>88.6</v>
      </c>
      <c r="I595">
        <v>2.4409999999999998</v>
      </c>
      <c r="J595">
        <v>0</v>
      </c>
      <c r="K595">
        <v>0</v>
      </c>
      <c r="L595">
        <v>0</v>
      </c>
      <c r="N595">
        <f>(RAW_GPS__3[[#This Row],[Altitude (meters)]]-E594)</f>
        <v>-0.20000000000004547</v>
      </c>
      <c r="O595">
        <f>(0.2778*RAW_GPS__3[[#This Row],[Speed (kmph)]])</f>
        <v>27.724439999999998</v>
      </c>
      <c r="P595">
        <f t="shared" si="47"/>
        <v>27.863339999999997</v>
      </c>
      <c r="Q595">
        <f t="shared" si="48"/>
        <v>-7.1777671054106835E-3</v>
      </c>
      <c r="R595">
        <f>(228.1*COS(RAW_GPS__3[[#This Row],[Road Gradient (Radians)]]))</f>
        <v>228.09412413037964</v>
      </c>
      <c r="S595">
        <f t="shared" si="45"/>
        <v>8396.2346995384487</v>
      </c>
      <c r="T595">
        <f t="shared" si="46"/>
        <v>-3025.8620316659362</v>
      </c>
      <c r="U595">
        <f t="shared" si="49"/>
        <v>14325.439943519956</v>
      </c>
      <c r="V595">
        <f>(RAW_GPS__3[[#This Row],[Power- Rolling Resistance  (Watts)]]+RAW_GPS__3[[#This Row],[Power- Air Drag (Watts)]]+RAW_GPS__3[[#This Row],[Power-Road Gradient (Watts)]]+RAW_GPS__3[[#This Row],[Power- Inertia (Watts)]])</f>
        <v>19923.906735522847</v>
      </c>
      <c r="X595">
        <f>(IF(RAW_GPS__3[[#This Row],[Total Power (Watts)]]&lt;0,0,RAW_GPS__3[[#This Row],[Total Power (Watts)]]))</f>
        <v>19923.906735522847</v>
      </c>
      <c r="Y595">
        <f>RAW_GPS__3[[#This Row],[Total Power - Without -ve terms (Watts)]]</f>
        <v>19923.906735522847</v>
      </c>
    </row>
    <row r="596" spans="1:25" x14ac:dyDescent="0.3">
      <c r="A596">
        <v>604.07000000000005</v>
      </c>
      <c r="B596">
        <v>100.7</v>
      </c>
      <c r="C596">
        <v>40.466583</v>
      </c>
      <c r="D596">
        <v>-3.4537119999999999</v>
      </c>
      <c r="E596">
        <v>585.20000000000005</v>
      </c>
      <c r="G596">
        <v>5</v>
      </c>
      <c r="H596">
        <v>87.9</v>
      </c>
      <c r="I596">
        <v>3.1480000000000001</v>
      </c>
      <c r="J596">
        <v>0</v>
      </c>
      <c r="K596">
        <v>0</v>
      </c>
      <c r="L596">
        <v>0</v>
      </c>
      <c r="N596">
        <f>(RAW_GPS__3[[#This Row],[Altitude (meters)]]-E595)</f>
        <v>-0.19999999999993179</v>
      </c>
      <c r="O596">
        <f>(0.2778*RAW_GPS__3[[#This Row],[Speed (kmph)]])</f>
        <v>27.974460000000001</v>
      </c>
      <c r="P596">
        <f t="shared" si="47"/>
        <v>28.099470000000004</v>
      </c>
      <c r="Q596">
        <f t="shared" si="48"/>
        <v>-7.117451780426335E-3</v>
      </c>
      <c r="R596">
        <f>(228.1*COS(RAW_GPS__3[[#This Row],[Road Gradient (Radians)]]))</f>
        <v>228.09422246582145</v>
      </c>
      <c r="S596">
        <f t="shared" si="45"/>
        <v>8625.4419701589413</v>
      </c>
      <c r="T596">
        <f t="shared" si="46"/>
        <v>-3027.4939524714232</v>
      </c>
      <c r="U596">
        <f t="shared" si="49"/>
        <v>13009.164549912146</v>
      </c>
      <c r="V596">
        <f>(RAW_GPS__3[[#This Row],[Power- Rolling Resistance  (Watts)]]+RAW_GPS__3[[#This Row],[Power- Air Drag (Watts)]]+RAW_GPS__3[[#This Row],[Power-Road Gradient (Watts)]]+RAW_GPS__3[[#This Row],[Power- Inertia (Watts)]])</f>
        <v>18835.206790065487</v>
      </c>
      <c r="X596">
        <f>(IF(RAW_GPS__3[[#This Row],[Total Power (Watts)]]&lt;0,0,RAW_GPS__3[[#This Row],[Total Power (Watts)]]))</f>
        <v>18835.206790065487</v>
      </c>
      <c r="Y596">
        <f>RAW_GPS__3[[#This Row],[Total Power - Without -ve terms (Watts)]]</f>
        <v>18835.206790065487</v>
      </c>
    </row>
    <row r="597" spans="1:25" x14ac:dyDescent="0.3">
      <c r="A597">
        <v>605.07000000000005</v>
      </c>
      <c r="B597">
        <v>100.4</v>
      </c>
      <c r="C597">
        <v>40.466599000000002</v>
      </c>
      <c r="D597">
        <v>-3.4533830000000001</v>
      </c>
      <c r="E597">
        <v>586.4</v>
      </c>
      <c r="G597">
        <v>5</v>
      </c>
      <c r="H597">
        <v>87.1</v>
      </c>
      <c r="I597">
        <v>1.516</v>
      </c>
      <c r="J597">
        <v>0</v>
      </c>
      <c r="K597">
        <v>0</v>
      </c>
      <c r="L597">
        <v>0</v>
      </c>
      <c r="N597">
        <f>(RAW_GPS__3[[#This Row],[Altitude (meters)]]-E596)</f>
        <v>1.1999999999999318</v>
      </c>
      <c r="O597">
        <f>(0.2778*RAW_GPS__3[[#This Row],[Speed (kmph)]])</f>
        <v>27.891120000000001</v>
      </c>
      <c r="P597">
        <f t="shared" si="47"/>
        <v>27.849450000000001</v>
      </c>
      <c r="Q597">
        <f t="shared" si="48"/>
        <v>4.3062184983077983E-2</v>
      </c>
      <c r="R597">
        <f>(228.1*COS(RAW_GPS__3[[#This Row],[Road Gradient (Radians)]]))</f>
        <v>227.8885438592047</v>
      </c>
      <c r="S597">
        <f t="shared" si="45"/>
        <v>8548.582050263145</v>
      </c>
      <c r="T597">
        <f t="shared" si="46"/>
        <v>18256.961142949956</v>
      </c>
      <c r="U597">
        <f t="shared" si="49"/>
        <v>-4323.4694498879871</v>
      </c>
      <c r="V597">
        <f>(RAW_GPS__3[[#This Row],[Power- Rolling Resistance  (Watts)]]+RAW_GPS__3[[#This Row],[Power- Air Drag (Watts)]]+RAW_GPS__3[[#This Row],[Power-Road Gradient (Watts)]]+RAW_GPS__3[[#This Row],[Power- Inertia (Watts)]])</f>
        <v>22709.96228718432</v>
      </c>
      <c r="X597">
        <f>(IF(RAW_GPS__3[[#This Row],[Total Power (Watts)]]&lt;0,0,RAW_GPS__3[[#This Row],[Total Power (Watts)]]))</f>
        <v>22709.96228718432</v>
      </c>
      <c r="Y597">
        <f>RAW_GPS__3[[#This Row],[Total Power - Without -ve terms (Watts)]]</f>
        <v>22709.96228718432</v>
      </c>
    </row>
    <row r="598" spans="1:25" x14ac:dyDescent="0.3">
      <c r="A598">
        <v>606.07000000000005</v>
      </c>
      <c r="B598">
        <v>100.5</v>
      </c>
      <c r="C598">
        <v>40.466610000000003</v>
      </c>
      <c r="D598">
        <v>-3.453052</v>
      </c>
      <c r="E598">
        <v>587.6</v>
      </c>
      <c r="G598">
        <v>5</v>
      </c>
      <c r="H598">
        <v>87.1</v>
      </c>
      <c r="I598">
        <v>0.81</v>
      </c>
      <c r="J598">
        <v>0</v>
      </c>
      <c r="K598">
        <v>0</v>
      </c>
      <c r="L598">
        <v>0</v>
      </c>
      <c r="N598">
        <f>(RAW_GPS__3[[#This Row],[Altitude (meters)]]-E597)</f>
        <v>1.2000000000000455</v>
      </c>
      <c r="O598">
        <f>(0.2778*RAW_GPS__3[[#This Row],[Speed (kmph)]])</f>
        <v>27.918900000000001</v>
      </c>
      <c r="P598">
        <f t="shared" si="47"/>
        <v>27.932790000000001</v>
      </c>
      <c r="Q598">
        <f t="shared" si="48"/>
        <v>4.2933863131264613E-2</v>
      </c>
      <c r="R598">
        <f>(228.1*COS(RAW_GPS__3[[#This Row],[Road Gradient (Radians)]]))</f>
        <v>227.88980203281153</v>
      </c>
      <c r="S598">
        <f t="shared" si="45"/>
        <v>8574.1510723779393</v>
      </c>
      <c r="T598">
        <f t="shared" si="46"/>
        <v>18220.720417715354</v>
      </c>
      <c r="U598">
        <f t="shared" si="49"/>
        <v>1442.5918981199957</v>
      </c>
      <c r="V598">
        <f>(RAW_GPS__3[[#This Row],[Power- Rolling Resistance  (Watts)]]+RAW_GPS__3[[#This Row],[Power- Air Drag (Watts)]]+RAW_GPS__3[[#This Row],[Power-Road Gradient (Watts)]]+RAW_GPS__3[[#This Row],[Power- Inertia (Watts)]])</f>
        <v>28465.353190246104</v>
      </c>
      <c r="X598">
        <f>(IF(RAW_GPS__3[[#This Row],[Total Power (Watts)]]&lt;0,0,RAW_GPS__3[[#This Row],[Total Power (Watts)]]))</f>
        <v>28465.353190246104</v>
      </c>
      <c r="Y598">
        <f>RAW_GPS__3[[#This Row],[Total Power - Without -ve terms (Watts)]]</f>
        <v>28465.353190246104</v>
      </c>
    </row>
    <row r="599" spans="1:25" x14ac:dyDescent="0.3">
      <c r="A599">
        <v>607.07000000000005</v>
      </c>
      <c r="B599">
        <v>101.2</v>
      </c>
      <c r="C599">
        <v>40.466621000000004</v>
      </c>
      <c r="D599">
        <v>-3.4527260000000002</v>
      </c>
      <c r="E599">
        <v>586.70000000000005</v>
      </c>
      <c r="G599">
        <v>5</v>
      </c>
      <c r="H599">
        <v>87.1</v>
      </c>
      <c r="I599">
        <v>0</v>
      </c>
      <c r="J599">
        <v>0</v>
      </c>
      <c r="K599">
        <v>0</v>
      </c>
      <c r="L599">
        <v>0</v>
      </c>
      <c r="N599">
        <f>(RAW_GPS__3[[#This Row],[Altitude (meters)]]-E598)</f>
        <v>-0.89999999999997726</v>
      </c>
      <c r="O599">
        <f>(0.2778*RAW_GPS__3[[#This Row],[Speed (kmph)]])</f>
        <v>28.11336</v>
      </c>
      <c r="P599">
        <f t="shared" si="47"/>
        <v>28.21059</v>
      </c>
      <c r="Q599">
        <f t="shared" si="48"/>
        <v>-3.189209610893011E-2</v>
      </c>
      <c r="R599">
        <f>(228.1*COS(RAW_GPS__3[[#This Row],[Road Gradient (Radians)]]))</f>
        <v>227.98400891593602</v>
      </c>
      <c r="S599">
        <f t="shared" si="45"/>
        <v>8754.5632254360135</v>
      </c>
      <c r="T599">
        <f t="shared" si="46"/>
        <v>-13630.848805236628</v>
      </c>
      <c r="U599">
        <f t="shared" si="49"/>
        <v>10168.47861321597</v>
      </c>
      <c r="V599">
        <f>(RAW_GPS__3[[#This Row],[Power- Rolling Resistance  (Watts)]]+RAW_GPS__3[[#This Row],[Power- Air Drag (Watts)]]+RAW_GPS__3[[#This Row],[Power-Road Gradient (Watts)]]+RAW_GPS__3[[#This Row],[Power- Inertia (Watts)]])</f>
        <v>5520.1770423312901</v>
      </c>
      <c r="X599">
        <f>(IF(RAW_GPS__3[[#This Row],[Total Power (Watts)]]&lt;0,0,RAW_GPS__3[[#This Row],[Total Power (Watts)]]))</f>
        <v>5520.1770423312901</v>
      </c>
      <c r="Y599">
        <f>RAW_GPS__3[[#This Row],[Total Power - Without -ve terms (Watts)]]</f>
        <v>5520.1770423312901</v>
      </c>
    </row>
    <row r="600" spans="1:25" x14ac:dyDescent="0.3">
      <c r="A600">
        <v>608.07000000000005</v>
      </c>
      <c r="B600">
        <v>102.8</v>
      </c>
      <c r="C600">
        <v>40.466633000000002</v>
      </c>
      <c r="D600">
        <v>-3.4523809999999999</v>
      </c>
      <c r="E600">
        <v>584.4</v>
      </c>
      <c r="G600">
        <v>5</v>
      </c>
      <c r="H600">
        <v>87.1</v>
      </c>
      <c r="I600">
        <v>0</v>
      </c>
      <c r="J600">
        <v>0</v>
      </c>
      <c r="K600">
        <v>0</v>
      </c>
      <c r="L600">
        <v>0</v>
      </c>
      <c r="N600">
        <f>(RAW_GPS__3[[#This Row],[Altitude (meters)]]-E599)</f>
        <v>-2.3000000000000682</v>
      </c>
      <c r="O600">
        <f>(0.2778*RAW_GPS__3[[#This Row],[Speed (kmph)]])</f>
        <v>28.557839999999999</v>
      </c>
      <c r="P600">
        <f t="shared" si="47"/>
        <v>28.780079999999998</v>
      </c>
      <c r="Q600">
        <f t="shared" si="48"/>
        <v>-7.9746903494732235E-2</v>
      </c>
      <c r="R600">
        <f>(228.1*COS(RAW_GPS__3[[#This Row],[Road Gradient (Radians)]]))</f>
        <v>227.37507550534656</v>
      </c>
      <c r="S600">
        <f t="shared" si="45"/>
        <v>9176.3990232193482</v>
      </c>
      <c r="T600">
        <f t="shared" si="46"/>
        <v>-34592.302639966547</v>
      </c>
      <c r="U600">
        <f t="shared" si="49"/>
        <v>23609.703025151928</v>
      </c>
      <c r="V600">
        <f>(RAW_GPS__3[[#This Row],[Power- Rolling Resistance  (Watts)]]+RAW_GPS__3[[#This Row],[Power- Air Drag (Watts)]]+RAW_GPS__3[[#This Row],[Power-Road Gradient (Watts)]]+RAW_GPS__3[[#This Row],[Power- Inertia (Watts)]])</f>
        <v>-1578.8255160899243</v>
      </c>
      <c r="X600">
        <f>(IF(RAW_GPS__3[[#This Row],[Total Power (Watts)]]&lt;0,0,RAW_GPS__3[[#This Row],[Total Power (Watts)]]))</f>
        <v>0</v>
      </c>
      <c r="Y600">
        <f>RAW_GPS__3[[#This Row],[Total Power - Without -ve terms (Watts)]]</f>
        <v>0</v>
      </c>
    </row>
    <row r="601" spans="1:25" x14ac:dyDescent="0.3">
      <c r="A601">
        <v>609.13</v>
      </c>
      <c r="B601">
        <v>103</v>
      </c>
      <c r="C601">
        <v>40.466652000000003</v>
      </c>
      <c r="D601">
        <v>-3.4520430000000002</v>
      </c>
      <c r="E601">
        <v>583.79999999999995</v>
      </c>
      <c r="G601">
        <v>5</v>
      </c>
      <c r="H601">
        <v>87.1</v>
      </c>
      <c r="I601">
        <v>0</v>
      </c>
      <c r="J601">
        <v>0</v>
      </c>
      <c r="K601">
        <v>0</v>
      </c>
      <c r="L601">
        <v>0</v>
      </c>
      <c r="N601">
        <f>(RAW_GPS__3[[#This Row],[Altitude (meters)]]-E600)</f>
        <v>-0.60000000000002274</v>
      </c>
      <c r="O601">
        <f>(0.2778*RAW_GPS__3[[#This Row],[Speed (kmph)]])</f>
        <v>28.613399999999999</v>
      </c>
      <c r="P601">
        <f t="shared" si="47"/>
        <v>28.641179999999999</v>
      </c>
      <c r="Q601">
        <f t="shared" si="48"/>
        <v>-2.0945793859660226E-2</v>
      </c>
      <c r="R601">
        <f>(228.1*COS(RAW_GPS__3[[#This Row],[Road Gradient (Radians)]]))</f>
        <v>228.04996509706143</v>
      </c>
      <c r="S601">
        <f t="shared" si="45"/>
        <v>9230.0620398577157</v>
      </c>
      <c r="T601">
        <f t="shared" si="46"/>
        <v>-9112.4517169295159</v>
      </c>
      <c r="U601">
        <f t="shared" si="49"/>
        <v>2956.9545374399909</v>
      </c>
      <c r="V601">
        <f>(RAW_GPS__3[[#This Row],[Power- Rolling Resistance  (Watts)]]+RAW_GPS__3[[#This Row],[Power- Air Drag (Watts)]]+RAW_GPS__3[[#This Row],[Power-Road Gradient (Watts)]]+RAW_GPS__3[[#This Row],[Power- Inertia (Watts)]])</f>
        <v>3302.6148254652521</v>
      </c>
      <c r="X601">
        <f>(IF(RAW_GPS__3[[#This Row],[Total Power (Watts)]]&lt;0,0,RAW_GPS__3[[#This Row],[Total Power (Watts)]]))</f>
        <v>3302.6148254652521</v>
      </c>
      <c r="Y601">
        <f>RAW_GPS__3[[#This Row],[Total Power - Without -ve terms (Watts)]]</f>
        <v>3302.6148254652521</v>
      </c>
    </row>
    <row r="602" spans="1:25" x14ac:dyDescent="0.3">
      <c r="A602">
        <v>610.07000000000005</v>
      </c>
      <c r="B602">
        <v>101.8</v>
      </c>
      <c r="C602">
        <v>40.466681999999999</v>
      </c>
      <c r="D602">
        <v>-3.45173</v>
      </c>
      <c r="E602">
        <v>583.6</v>
      </c>
      <c r="G602">
        <v>5</v>
      </c>
      <c r="H602">
        <v>86</v>
      </c>
      <c r="I602">
        <v>1.0489999999999999</v>
      </c>
      <c r="J602">
        <v>0</v>
      </c>
      <c r="K602">
        <v>0</v>
      </c>
      <c r="L602">
        <v>0</v>
      </c>
      <c r="N602">
        <f>(RAW_GPS__3[[#This Row],[Altitude (meters)]]-E601)</f>
        <v>-0.19999999999993179</v>
      </c>
      <c r="O602">
        <f>(0.2778*RAW_GPS__3[[#This Row],[Speed (kmph)]])</f>
        <v>28.28004</v>
      </c>
      <c r="P602">
        <f t="shared" si="47"/>
        <v>28.11336</v>
      </c>
      <c r="Q602">
        <f t="shared" si="48"/>
        <v>-7.1139353715380877E-3</v>
      </c>
      <c r="R602">
        <f>(228.1*COS(RAW_GPS__3[[#This Row],[Road Gradient (Radians)]]))</f>
        <v>228.09422817322036</v>
      </c>
      <c r="S602">
        <f t="shared" si="45"/>
        <v>8911.2018281186338</v>
      </c>
      <c r="T602">
        <f t="shared" si="46"/>
        <v>-3059.0528291310757</v>
      </c>
      <c r="U602">
        <f t="shared" si="49"/>
        <v>-17535.027489983946</v>
      </c>
      <c r="V602">
        <f>(RAW_GPS__3[[#This Row],[Power- Rolling Resistance  (Watts)]]+RAW_GPS__3[[#This Row],[Power- Air Drag (Watts)]]+RAW_GPS__3[[#This Row],[Power-Road Gradient (Watts)]]+RAW_GPS__3[[#This Row],[Power- Inertia (Watts)]])</f>
        <v>-11454.784262823167</v>
      </c>
      <c r="X602">
        <f>(IF(RAW_GPS__3[[#This Row],[Total Power (Watts)]]&lt;0,0,RAW_GPS__3[[#This Row],[Total Power (Watts)]]))</f>
        <v>0</v>
      </c>
      <c r="Y602">
        <f>RAW_GPS__3[[#This Row],[Total Power - Without -ve terms (Watts)]]</f>
        <v>0</v>
      </c>
    </row>
    <row r="603" spans="1:25" x14ac:dyDescent="0.3">
      <c r="A603">
        <v>611.07000000000005</v>
      </c>
      <c r="B603">
        <v>100.9</v>
      </c>
      <c r="C603">
        <v>40.466701999999998</v>
      </c>
      <c r="D603">
        <v>-3.451406</v>
      </c>
      <c r="E603">
        <v>583.1</v>
      </c>
      <c r="G603">
        <v>5</v>
      </c>
      <c r="H603">
        <v>85.5</v>
      </c>
      <c r="I603">
        <v>1.5640000000000001</v>
      </c>
      <c r="J603">
        <v>0</v>
      </c>
      <c r="K603">
        <v>0</v>
      </c>
      <c r="L603">
        <v>0</v>
      </c>
      <c r="N603">
        <f>(RAW_GPS__3[[#This Row],[Altitude (meters)]]-E602)</f>
        <v>-0.5</v>
      </c>
      <c r="O603">
        <f>(0.2778*RAW_GPS__3[[#This Row],[Speed (kmph)]])</f>
        <v>28.03002</v>
      </c>
      <c r="P603">
        <f t="shared" si="47"/>
        <v>27.905010000000001</v>
      </c>
      <c r="Q603">
        <f t="shared" si="48"/>
        <v>-1.7916012271842769E-2</v>
      </c>
      <c r="R603">
        <f>(228.1*COS(RAW_GPS__3[[#This Row],[Road Gradient (Radians)]]))</f>
        <v>228.06339281152026</v>
      </c>
      <c r="S603">
        <f t="shared" si="45"/>
        <v>8676.9370105477301</v>
      </c>
      <c r="T603">
        <f t="shared" si="46"/>
        <v>-7635.5834969514235</v>
      </c>
      <c r="U603">
        <f t="shared" si="49"/>
        <v>-13035.002016743962</v>
      </c>
      <c r="V603">
        <f>(RAW_GPS__3[[#This Row],[Power- Rolling Resistance  (Watts)]]+RAW_GPS__3[[#This Row],[Power- Air Drag (Watts)]]+RAW_GPS__3[[#This Row],[Power-Road Gradient (Watts)]]+RAW_GPS__3[[#This Row],[Power- Inertia (Watts)]])</f>
        <v>-11765.585110336135</v>
      </c>
      <c r="X603">
        <f>(IF(RAW_GPS__3[[#This Row],[Total Power (Watts)]]&lt;0,0,RAW_GPS__3[[#This Row],[Total Power (Watts)]]))</f>
        <v>0</v>
      </c>
      <c r="Y603">
        <f>RAW_GPS__3[[#This Row],[Total Power - Without -ve terms (Watts)]]</f>
        <v>0</v>
      </c>
    </row>
    <row r="604" spans="1:25" x14ac:dyDescent="0.3">
      <c r="A604">
        <v>612.07000000000005</v>
      </c>
      <c r="B604">
        <v>100.9</v>
      </c>
      <c r="C604">
        <v>40.466721</v>
      </c>
      <c r="D604">
        <v>-3.4510670000000001</v>
      </c>
      <c r="E604">
        <v>582.79999999999995</v>
      </c>
      <c r="G604">
        <v>5</v>
      </c>
      <c r="H604">
        <v>85</v>
      </c>
      <c r="I604">
        <v>0.998</v>
      </c>
      <c r="J604">
        <v>0</v>
      </c>
      <c r="K604">
        <v>0</v>
      </c>
      <c r="L604">
        <v>0</v>
      </c>
      <c r="N604">
        <f>(RAW_GPS__3[[#This Row],[Altitude (meters)]]-E603)</f>
        <v>-0.30000000000006821</v>
      </c>
      <c r="O604">
        <f>(0.2778*RAW_GPS__3[[#This Row],[Speed (kmph)]])</f>
        <v>28.03002</v>
      </c>
      <c r="P604">
        <f t="shared" si="47"/>
        <v>28.03002</v>
      </c>
      <c r="Q604">
        <f t="shared" si="48"/>
        <v>-1.0702402130696504E-2</v>
      </c>
      <c r="R604">
        <f>(228.1*COS(RAW_GPS__3[[#This Row],[Road Gradient (Radians)]]))</f>
        <v>228.08693667672526</v>
      </c>
      <c r="S604">
        <f t="shared" si="45"/>
        <v>8676.9370105477301</v>
      </c>
      <c r="T604">
        <f t="shared" si="46"/>
        <v>-4561.3887535800968</v>
      </c>
      <c r="U604">
        <f t="shared" si="49"/>
        <v>0</v>
      </c>
      <c r="V604">
        <f>(RAW_GPS__3[[#This Row],[Power- Rolling Resistance  (Watts)]]+RAW_GPS__3[[#This Row],[Power- Air Drag (Watts)]]+RAW_GPS__3[[#This Row],[Power-Road Gradient (Watts)]]+RAW_GPS__3[[#This Row],[Power- Inertia (Watts)]])</f>
        <v>4343.6351936443589</v>
      </c>
      <c r="X604">
        <f>(IF(RAW_GPS__3[[#This Row],[Total Power (Watts)]]&lt;0,0,RAW_GPS__3[[#This Row],[Total Power (Watts)]]))</f>
        <v>4343.6351936443589</v>
      </c>
      <c r="Y604">
        <f>RAW_GPS__3[[#This Row],[Total Power - Without -ve terms (Watts)]]</f>
        <v>4343.6351936443589</v>
      </c>
    </row>
    <row r="605" spans="1:25" x14ac:dyDescent="0.3">
      <c r="A605">
        <v>613.11</v>
      </c>
      <c r="B605">
        <v>103.4</v>
      </c>
      <c r="C605">
        <v>40.466740000000001</v>
      </c>
      <c r="D605">
        <v>-3.4507330000000001</v>
      </c>
      <c r="E605">
        <v>583</v>
      </c>
      <c r="G605">
        <v>5</v>
      </c>
      <c r="H605">
        <v>85</v>
      </c>
      <c r="I605">
        <v>0.48299999999999998</v>
      </c>
      <c r="J605">
        <v>0</v>
      </c>
      <c r="K605">
        <v>0</v>
      </c>
      <c r="L605">
        <v>0</v>
      </c>
      <c r="N605">
        <f>(RAW_GPS__3[[#This Row],[Altitude (meters)]]-E604)</f>
        <v>0.20000000000004547</v>
      </c>
      <c r="O605">
        <f>(0.2778*RAW_GPS__3[[#This Row],[Speed (kmph)]])</f>
        <v>28.724520000000002</v>
      </c>
      <c r="P605">
        <f t="shared" si="47"/>
        <v>29.071770000000001</v>
      </c>
      <c r="Q605">
        <f t="shared" si="48"/>
        <v>6.8794175551642571E-3</v>
      </c>
      <c r="R605">
        <f>(228.1*COS(RAW_GPS__3[[#This Row],[Road Gradient (Radians)]]))</f>
        <v>228.09460244697556</v>
      </c>
      <c r="S605">
        <f t="shared" si="45"/>
        <v>9338.014894329368</v>
      </c>
      <c r="T605">
        <f t="shared" si="46"/>
        <v>3004.7042440950495</v>
      </c>
      <c r="U605">
        <f t="shared" si="49"/>
        <v>37105.473200400083</v>
      </c>
      <c r="V605">
        <f>(RAW_GPS__3[[#This Row],[Power- Rolling Resistance  (Watts)]]+RAW_GPS__3[[#This Row],[Power- Air Drag (Watts)]]+RAW_GPS__3[[#This Row],[Power-Road Gradient (Watts)]]+RAW_GPS__3[[#This Row],[Power- Inertia (Watts)]])</f>
        <v>49676.286941271479</v>
      </c>
      <c r="X605">
        <f>(IF(RAW_GPS__3[[#This Row],[Total Power (Watts)]]&lt;0,0,RAW_GPS__3[[#This Row],[Total Power (Watts)]]))</f>
        <v>49676.286941271479</v>
      </c>
      <c r="Y605">
        <f>RAW_GPS__3[[#This Row],[Total Power - Without -ve terms (Watts)]]</f>
        <v>49676.286941271479</v>
      </c>
    </row>
    <row r="606" spans="1:25" x14ac:dyDescent="0.3">
      <c r="A606">
        <v>614.07000000000005</v>
      </c>
      <c r="B606">
        <v>106.7</v>
      </c>
      <c r="C606">
        <v>40.466769999999997</v>
      </c>
      <c r="D606">
        <v>-3.4503889999999999</v>
      </c>
      <c r="E606">
        <v>583.20000000000005</v>
      </c>
      <c r="G606">
        <v>5</v>
      </c>
      <c r="H606">
        <v>85</v>
      </c>
      <c r="I606">
        <v>0</v>
      </c>
      <c r="J606">
        <v>0</v>
      </c>
      <c r="K606">
        <v>0</v>
      </c>
      <c r="L606">
        <v>0</v>
      </c>
      <c r="N606">
        <f>(RAW_GPS__3[[#This Row],[Altitude (meters)]]-E605)</f>
        <v>0.20000000000004547</v>
      </c>
      <c r="O606">
        <f>(0.2778*RAW_GPS__3[[#This Row],[Speed (kmph)]])</f>
        <v>29.641259999999999</v>
      </c>
      <c r="P606">
        <f t="shared" si="47"/>
        <v>30.099629999999998</v>
      </c>
      <c r="Q606">
        <f t="shared" si="48"/>
        <v>6.644502164891989E-3</v>
      </c>
      <c r="R606">
        <f>(228.1*COS(RAW_GPS__3[[#This Row],[Road Gradient (Radians)]]))</f>
        <v>228.09496477842657</v>
      </c>
      <c r="S606">
        <f t="shared" si="45"/>
        <v>10260.917700861399</v>
      </c>
      <c r="T606">
        <f t="shared" si="46"/>
        <v>2994.7227236526678</v>
      </c>
      <c r="U606">
        <f t="shared" si="49"/>
        <v>50542.391367863849</v>
      </c>
      <c r="V606">
        <f>(RAW_GPS__3[[#This Row],[Power- Rolling Resistance  (Watts)]]+RAW_GPS__3[[#This Row],[Power- Air Drag (Watts)]]+RAW_GPS__3[[#This Row],[Power-Road Gradient (Watts)]]+RAW_GPS__3[[#This Row],[Power- Inertia (Watts)]])</f>
        <v>64026.126757156344</v>
      </c>
      <c r="X606">
        <f>(IF(RAW_GPS__3[[#This Row],[Total Power (Watts)]]&lt;0,0,RAW_GPS__3[[#This Row],[Total Power (Watts)]]))</f>
        <v>64026.126757156344</v>
      </c>
      <c r="Y606">
        <f>RAW_GPS__3[[#This Row],[Total Power - Without -ve terms (Watts)]]</f>
        <v>64026.126757156344</v>
      </c>
    </row>
    <row r="607" spans="1:25" x14ac:dyDescent="0.3">
      <c r="A607">
        <v>615.04999999999995</v>
      </c>
      <c r="B607">
        <v>109.8</v>
      </c>
      <c r="C607">
        <v>40.466808</v>
      </c>
      <c r="D607">
        <v>-3.450034</v>
      </c>
      <c r="E607">
        <v>583</v>
      </c>
      <c r="G607">
        <v>5</v>
      </c>
      <c r="H607">
        <v>85</v>
      </c>
      <c r="I607">
        <v>6.5000000000000002E-2</v>
      </c>
      <c r="J607">
        <v>0</v>
      </c>
      <c r="K607">
        <v>0</v>
      </c>
      <c r="L607">
        <v>0</v>
      </c>
      <c r="N607">
        <f>(RAW_GPS__3[[#This Row],[Altitude (meters)]]-E606)</f>
        <v>-0.20000000000004547</v>
      </c>
      <c r="O607">
        <f>(0.2778*RAW_GPS__3[[#This Row],[Speed (kmph)]])</f>
        <v>30.50244</v>
      </c>
      <c r="P607">
        <f t="shared" si="47"/>
        <v>30.933030000000002</v>
      </c>
      <c r="Q607">
        <f t="shared" si="48"/>
        <v>-6.4654905502114944E-3</v>
      </c>
      <c r="R607">
        <f>(228.1*COS(RAW_GPS__3[[#This Row],[Road Gradient (Radians)]]))</f>
        <v>228.09523243372141</v>
      </c>
      <c r="S607">
        <f t="shared" si="45"/>
        <v>11181.497380058958</v>
      </c>
      <c r="T607">
        <f t="shared" si="46"/>
        <v>-2998.7049916347833</v>
      </c>
      <c r="U607">
        <f t="shared" si="49"/>
        <v>48858.649779312051</v>
      </c>
      <c r="V607">
        <f>(RAW_GPS__3[[#This Row],[Power- Rolling Resistance  (Watts)]]+RAW_GPS__3[[#This Row],[Power- Air Drag (Watts)]]+RAW_GPS__3[[#This Row],[Power-Road Gradient (Watts)]]+RAW_GPS__3[[#This Row],[Power- Inertia (Watts)]])</f>
        <v>57269.537400169946</v>
      </c>
      <c r="X607">
        <f>(IF(RAW_GPS__3[[#This Row],[Total Power (Watts)]]&lt;0,0,RAW_GPS__3[[#This Row],[Total Power (Watts)]]))</f>
        <v>57269.537400169946</v>
      </c>
      <c r="Y607">
        <f>RAW_GPS__3[[#This Row],[Total Power - Without -ve terms (Watts)]]</f>
        <v>57269.537400169946</v>
      </c>
    </row>
    <row r="608" spans="1:25" x14ac:dyDescent="0.3">
      <c r="A608">
        <v>616.08000000000004</v>
      </c>
      <c r="B608">
        <v>112.3</v>
      </c>
      <c r="C608">
        <v>40.466845999999997</v>
      </c>
      <c r="D608">
        <v>-3.449668</v>
      </c>
      <c r="E608">
        <v>583.70000000000005</v>
      </c>
      <c r="G608">
        <v>5</v>
      </c>
      <c r="H608">
        <v>84.3</v>
      </c>
      <c r="I608">
        <v>0.73299999999999998</v>
      </c>
      <c r="J608">
        <v>0</v>
      </c>
      <c r="K608">
        <v>0</v>
      </c>
      <c r="L608">
        <v>0</v>
      </c>
      <c r="N608">
        <f>(RAW_GPS__3[[#This Row],[Altitude (meters)]]-E607)</f>
        <v>0.70000000000004547</v>
      </c>
      <c r="O608">
        <f>(0.2778*RAW_GPS__3[[#This Row],[Speed (kmph)]])</f>
        <v>31.196939999999998</v>
      </c>
      <c r="P608">
        <f t="shared" si="47"/>
        <v>31.544189999999997</v>
      </c>
      <c r="Q608">
        <f t="shared" si="48"/>
        <v>2.2187449740000878E-2</v>
      </c>
      <c r="R608">
        <f>(228.1*COS(RAW_GPS__3[[#This Row],[Road Gradient (Radians)]]))</f>
        <v>228.04385743551919</v>
      </c>
      <c r="S608">
        <f t="shared" si="45"/>
        <v>11962.782722698494</v>
      </c>
      <c r="T608">
        <f t="shared" si="46"/>
        <v>10524.087653958077</v>
      </c>
      <c r="U608">
        <f t="shared" si="49"/>
        <v>40299.271183799872</v>
      </c>
      <c r="V608">
        <f>(RAW_GPS__3[[#This Row],[Power- Rolling Resistance  (Watts)]]+RAW_GPS__3[[#This Row],[Power- Air Drag (Watts)]]+RAW_GPS__3[[#This Row],[Power-Road Gradient (Watts)]]+RAW_GPS__3[[#This Row],[Power- Inertia (Watts)]])</f>
        <v>63014.18541789196</v>
      </c>
      <c r="X608">
        <f>(IF(RAW_GPS__3[[#This Row],[Total Power (Watts)]]&lt;0,0,RAW_GPS__3[[#This Row],[Total Power (Watts)]]))</f>
        <v>63014.18541789196</v>
      </c>
      <c r="Y608">
        <f>RAW_GPS__3[[#This Row],[Total Power - Without -ve terms (Watts)]]</f>
        <v>63014.18541789196</v>
      </c>
    </row>
    <row r="609" spans="1:25" x14ac:dyDescent="0.3">
      <c r="A609">
        <v>617.07000000000005</v>
      </c>
      <c r="B609">
        <v>115.3</v>
      </c>
      <c r="C609">
        <v>40.466876999999997</v>
      </c>
      <c r="D609">
        <v>-3.4492940000000001</v>
      </c>
      <c r="E609">
        <v>585.1</v>
      </c>
      <c r="G609">
        <v>5</v>
      </c>
      <c r="H609">
        <v>83.9</v>
      </c>
      <c r="I609">
        <v>1.0209999999999999</v>
      </c>
      <c r="J609">
        <v>0</v>
      </c>
      <c r="K609">
        <v>0</v>
      </c>
      <c r="L609">
        <v>0</v>
      </c>
      <c r="N609">
        <f>(RAW_GPS__3[[#This Row],[Altitude (meters)]]-E608)</f>
        <v>1.3999999999999773</v>
      </c>
      <c r="O609">
        <f>(0.2778*RAW_GPS__3[[#This Row],[Speed (kmph)]])</f>
        <v>32.030339999999995</v>
      </c>
      <c r="P609">
        <f t="shared" si="47"/>
        <v>32.447039999999994</v>
      </c>
      <c r="Q609">
        <f t="shared" si="48"/>
        <v>4.3120487521014488E-2</v>
      </c>
      <c r="R609">
        <f>(228.1*COS(RAW_GPS__3[[#This Row],[Road Gradient (Radians)]]))</f>
        <v>227.88797097309219</v>
      </c>
      <c r="S609">
        <f t="shared" si="45"/>
        <v>12947.349393705856</v>
      </c>
      <c r="T609">
        <f t="shared" si="46"/>
        <v>20994.779709074668</v>
      </c>
      <c r="U609">
        <f t="shared" si="49"/>
        <v>49650.998762159841</v>
      </c>
      <c r="V609">
        <f>(RAW_GPS__3[[#This Row],[Power- Rolling Resistance  (Watts)]]+RAW_GPS__3[[#This Row],[Power- Air Drag (Watts)]]+RAW_GPS__3[[#This Row],[Power-Road Gradient (Watts)]]+RAW_GPS__3[[#This Row],[Power- Inertia (Watts)]])</f>
        <v>83821.015835913451</v>
      </c>
      <c r="X609">
        <f>(IF(RAW_GPS__3[[#This Row],[Total Power (Watts)]]&lt;0,0,RAW_GPS__3[[#This Row],[Total Power (Watts)]]))</f>
        <v>83821.015835913451</v>
      </c>
      <c r="Y609">
        <f>RAW_GPS__3[[#This Row],[Total Power - Without -ve terms (Watts)]]</f>
        <v>83821.015835913451</v>
      </c>
    </row>
    <row r="610" spans="1:25" x14ac:dyDescent="0.3">
      <c r="A610">
        <v>618.04999999999995</v>
      </c>
      <c r="B610">
        <v>118.7</v>
      </c>
      <c r="C610">
        <v>40.466904</v>
      </c>
      <c r="D610">
        <v>-3.4489139999999998</v>
      </c>
      <c r="E610">
        <v>587.29999999999995</v>
      </c>
      <c r="G610">
        <v>5</v>
      </c>
      <c r="H610">
        <v>83.9</v>
      </c>
      <c r="I610">
        <v>0.35299999999999998</v>
      </c>
      <c r="J610">
        <v>0</v>
      </c>
      <c r="K610">
        <v>0</v>
      </c>
      <c r="L610">
        <v>0</v>
      </c>
      <c r="N610">
        <f>(RAW_GPS__3[[#This Row],[Altitude (meters)]]-E609)</f>
        <v>2.1999999999999318</v>
      </c>
      <c r="O610">
        <f>(0.2778*RAW_GPS__3[[#This Row],[Speed (kmph)]])</f>
        <v>32.97486</v>
      </c>
      <c r="P610">
        <f t="shared" si="47"/>
        <v>33.447119999999998</v>
      </c>
      <c r="Q610">
        <f t="shared" si="48"/>
        <v>6.5680857070179316E-2</v>
      </c>
      <c r="R610">
        <f>(228.1*COS(RAW_GPS__3[[#This Row],[Road Gradient (Radians)]]))</f>
        <v>227.60816800362898</v>
      </c>
      <c r="S610">
        <f t="shared" si="45"/>
        <v>14126.842488576262</v>
      </c>
      <c r="T610">
        <f t="shared" si="46"/>
        <v>32908.658303570126</v>
      </c>
      <c r="U610">
        <f t="shared" si="49"/>
        <v>57930.471466992261</v>
      </c>
      <c r="V610">
        <f>(RAW_GPS__3[[#This Row],[Power- Rolling Resistance  (Watts)]]+RAW_GPS__3[[#This Row],[Power- Air Drag (Watts)]]+RAW_GPS__3[[#This Row],[Power-Road Gradient (Watts)]]+RAW_GPS__3[[#This Row],[Power- Inertia (Watts)]])</f>
        <v>105193.58042714227</v>
      </c>
      <c r="X610">
        <f>(IF(RAW_GPS__3[[#This Row],[Total Power (Watts)]]&lt;0,0,RAW_GPS__3[[#This Row],[Total Power (Watts)]]))</f>
        <v>105193.58042714227</v>
      </c>
      <c r="Y610">
        <f>RAW_GPS__3[[#This Row],[Total Power - Without -ve terms (Watts)]]</f>
        <v>105193.58042714227</v>
      </c>
    </row>
    <row r="611" spans="1:25" x14ac:dyDescent="0.3">
      <c r="A611">
        <v>619.09</v>
      </c>
      <c r="B611">
        <v>119.7</v>
      </c>
      <c r="C611">
        <v>40.466934000000002</v>
      </c>
      <c r="D611">
        <v>-3.448512</v>
      </c>
      <c r="E611">
        <v>588.20000000000005</v>
      </c>
      <c r="G611">
        <v>5</v>
      </c>
      <c r="H611">
        <v>84.8</v>
      </c>
      <c r="I611">
        <v>0.82299999999999995</v>
      </c>
      <c r="J611">
        <v>0</v>
      </c>
      <c r="K611">
        <v>0</v>
      </c>
      <c r="L611">
        <v>0</v>
      </c>
      <c r="N611">
        <f>(RAW_GPS__3[[#This Row],[Altitude (meters)]]-E610)</f>
        <v>0.90000000000009095</v>
      </c>
      <c r="O611">
        <f>(0.2778*RAW_GPS__3[[#This Row],[Speed (kmph)]])</f>
        <v>33.252659999999999</v>
      </c>
      <c r="P611">
        <f t="shared" si="47"/>
        <v>33.391559999999998</v>
      </c>
      <c r="Q611">
        <f t="shared" si="48"/>
        <v>2.6946394747586869E-2</v>
      </c>
      <c r="R611">
        <f>(228.1*COS(RAW_GPS__3[[#This Row],[Road Gradient (Radians)]]))</f>
        <v>228.0171923717327</v>
      </c>
      <c r="S611">
        <f t="shared" si="45"/>
        <v>14486.897830506608</v>
      </c>
      <c r="T611">
        <f t="shared" si="46"/>
        <v>13623.07684061267</v>
      </c>
      <c r="U611">
        <f t="shared" si="49"/>
        <v>17181.915443279948</v>
      </c>
      <c r="V611">
        <f>(RAW_GPS__3[[#This Row],[Power- Rolling Resistance  (Watts)]]+RAW_GPS__3[[#This Row],[Power- Air Drag (Watts)]]+RAW_GPS__3[[#This Row],[Power-Road Gradient (Watts)]]+RAW_GPS__3[[#This Row],[Power- Inertia (Watts)]])</f>
        <v>45519.907306770961</v>
      </c>
      <c r="X611">
        <f>(IF(RAW_GPS__3[[#This Row],[Total Power (Watts)]]&lt;0,0,RAW_GPS__3[[#This Row],[Total Power (Watts)]]))</f>
        <v>45519.907306770961</v>
      </c>
      <c r="Y611">
        <f>RAW_GPS__3[[#This Row],[Total Power - Without -ve terms (Watts)]]</f>
        <v>45519.907306770961</v>
      </c>
    </row>
    <row r="612" spans="1:25" x14ac:dyDescent="0.3">
      <c r="A612">
        <v>620.05999999999995</v>
      </c>
      <c r="B612">
        <v>121.5</v>
      </c>
      <c r="C612">
        <v>40.466965000000002</v>
      </c>
      <c r="D612">
        <v>-3.448118</v>
      </c>
      <c r="E612">
        <v>586.29999999999995</v>
      </c>
      <c r="G612">
        <v>5</v>
      </c>
      <c r="H612">
        <v>84.1</v>
      </c>
      <c r="I612">
        <v>0.67</v>
      </c>
      <c r="J612">
        <v>0</v>
      </c>
      <c r="K612">
        <v>0</v>
      </c>
      <c r="L612">
        <v>0</v>
      </c>
      <c r="N612">
        <f>(RAW_GPS__3[[#This Row],[Altitude (meters)]]-E611)</f>
        <v>-1.9000000000000909</v>
      </c>
      <c r="O612">
        <f>(0.2778*RAW_GPS__3[[#This Row],[Speed (kmph)]])</f>
        <v>33.752699999999997</v>
      </c>
      <c r="P612">
        <f t="shared" si="47"/>
        <v>34.002719999999997</v>
      </c>
      <c r="Q612">
        <f t="shared" si="48"/>
        <v>-5.5819834877436941E-2</v>
      </c>
      <c r="R612">
        <f>(228.1*COS(RAW_GPS__3[[#This Row],[Road Gradient (Radians)]]))</f>
        <v>227.74472911726255</v>
      </c>
      <c r="S612">
        <f t="shared" si="45"/>
        <v>15150.319088636577</v>
      </c>
      <c r="T612">
        <f t="shared" si="46"/>
        <v>-28633.353558779305</v>
      </c>
      <c r="U612">
        <f t="shared" si="49"/>
        <v>31392.522200879903</v>
      </c>
      <c r="V612">
        <f>(RAW_GPS__3[[#This Row],[Power- Rolling Resistance  (Watts)]]+RAW_GPS__3[[#This Row],[Power- Air Drag (Watts)]]+RAW_GPS__3[[#This Row],[Power-Road Gradient (Watts)]]+RAW_GPS__3[[#This Row],[Power- Inertia (Watts)]])</f>
        <v>18137.232459854436</v>
      </c>
      <c r="X612">
        <f>(IF(RAW_GPS__3[[#This Row],[Total Power (Watts)]]&lt;0,0,RAW_GPS__3[[#This Row],[Total Power (Watts)]]))</f>
        <v>18137.232459854436</v>
      </c>
      <c r="Y612">
        <f>RAW_GPS__3[[#This Row],[Total Power - Without -ve terms (Watts)]]</f>
        <v>18137.232459854436</v>
      </c>
    </row>
    <row r="613" spans="1:25" x14ac:dyDescent="0.3">
      <c r="A613">
        <v>621.1</v>
      </c>
      <c r="B613">
        <v>122.7</v>
      </c>
      <c r="C613">
        <v>40.467002999999998</v>
      </c>
      <c r="D613">
        <v>-3.4477190000000002</v>
      </c>
      <c r="E613">
        <v>587.5</v>
      </c>
      <c r="G613">
        <v>5</v>
      </c>
      <c r="H613">
        <v>82.6</v>
      </c>
      <c r="I613">
        <v>2.2080000000000002</v>
      </c>
      <c r="J613">
        <v>0</v>
      </c>
      <c r="K613">
        <v>0</v>
      </c>
      <c r="L613">
        <v>0</v>
      </c>
      <c r="N613">
        <f>(RAW_GPS__3[[#This Row],[Altitude (meters)]]-E612)</f>
        <v>1.2000000000000455</v>
      </c>
      <c r="O613">
        <f>(0.2778*RAW_GPS__3[[#This Row],[Speed (kmph)]])</f>
        <v>34.086059999999996</v>
      </c>
      <c r="P613">
        <f t="shared" si="47"/>
        <v>34.252739999999996</v>
      </c>
      <c r="Q613">
        <f t="shared" si="48"/>
        <v>3.5019371219522442E-2</v>
      </c>
      <c r="R613">
        <f>(228.1*COS(RAW_GPS__3[[#This Row],[Road Gradient (Radians)]]))</f>
        <v>227.96014835027879</v>
      </c>
      <c r="S613">
        <f t="shared" si="45"/>
        <v>15603.665591983787</v>
      </c>
      <c r="T613">
        <f t="shared" si="46"/>
        <v>18146.675924796466</v>
      </c>
      <c r="U613">
        <f t="shared" si="49"/>
        <v>21135.047868575934</v>
      </c>
      <c r="V613">
        <f>(RAW_GPS__3[[#This Row],[Power- Rolling Resistance  (Watts)]]+RAW_GPS__3[[#This Row],[Power- Air Drag (Watts)]]+RAW_GPS__3[[#This Row],[Power-Road Gradient (Watts)]]+RAW_GPS__3[[#This Row],[Power- Inertia (Watts)]])</f>
        <v>55113.349533706467</v>
      </c>
      <c r="X613">
        <f>(IF(RAW_GPS__3[[#This Row],[Total Power (Watts)]]&lt;0,0,RAW_GPS__3[[#This Row],[Total Power (Watts)]]))</f>
        <v>55113.349533706467</v>
      </c>
      <c r="Y613">
        <f>RAW_GPS__3[[#This Row],[Total Power - Without -ve terms (Watts)]]</f>
        <v>55113.349533706467</v>
      </c>
    </row>
    <row r="614" spans="1:25" x14ac:dyDescent="0.3">
      <c r="A614">
        <v>622.11</v>
      </c>
      <c r="B614">
        <v>123.7</v>
      </c>
      <c r="C614">
        <v>40.467041000000002</v>
      </c>
      <c r="D614">
        <v>-3.4473180000000001</v>
      </c>
      <c r="E614">
        <v>586.29999999999995</v>
      </c>
      <c r="G614">
        <v>5</v>
      </c>
      <c r="H614">
        <v>82.6</v>
      </c>
      <c r="I614">
        <v>1.538</v>
      </c>
      <c r="J614">
        <v>0</v>
      </c>
      <c r="K614">
        <v>0</v>
      </c>
      <c r="L614">
        <v>0</v>
      </c>
      <c r="N614">
        <f>(RAW_GPS__3[[#This Row],[Altitude (meters)]]-E613)</f>
        <v>-1.2000000000000455</v>
      </c>
      <c r="O614">
        <f>(0.2778*RAW_GPS__3[[#This Row],[Speed (kmph)]])</f>
        <v>34.363860000000003</v>
      </c>
      <c r="P614">
        <f t="shared" si="47"/>
        <v>34.502760000000009</v>
      </c>
      <c r="Q614">
        <f t="shared" si="48"/>
        <v>-3.4765812831856473E-2</v>
      </c>
      <c r="R614">
        <f>(228.1*COS(RAW_GPS__3[[#This Row],[Road Gradient (Radians)]]))</f>
        <v>227.96216601206891</v>
      </c>
      <c r="S614">
        <f t="shared" si="45"/>
        <v>15988.29102732406</v>
      </c>
      <c r="T614">
        <f t="shared" si="46"/>
        <v>-18162.161992777761</v>
      </c>
      <c r="U614">
        <f t="shared" si="49"/>
        <v>17756.081372880402</v>
      </c>
      <c r="V614">
        <f>(RAW_GPS__3[[#This Row],[Power- Rolling Resistance  (Watts)]]+RAW_GPS__3[[#This Row],[Power- Air Drag (Watts)]]+RAW_GPS__3[[#This Row],[Power-Road Gradient (Watts)]]+RAW_GPS__3[[#This Row],[Power- Inertia (Watts)]])</f>
        <v>15810.172573438769</v>
      </c>
      <c r="X614">
        <f>(IF(RAW_GPS__3[[#This Row],[Total Power (Watts)]]&lt;0,0,RAW_GPS__3[[#This Row],[Total Power (Watts)]]))</f>
        <v>15810.172573438769</v>
      </c>
      <c r="Y614">
        <f>RAW_GPS__3[[#This Row],[Total Power - Without -ve terms (Watts)]]</f>
        <v>15810.172573438769</v>
      </c>
    </row>
    <row r="615" spans="1:25" x14ac:dyDescent="0.3">
      <c r="A615">
        <v>623.08000000000004</v>
      </c>
      <c r="B615">
        <v>122.2</v>
      </c>
      <c r="C615">
        <v>40.467075000000001</v>
      </c>
      <c r="D615">
        <v>-3.4469129999999999</v>
      </c>
      <c r="E615">
        <v>584.9</v>
      </c>
      <c r="G615">
        <v>5</v>
      </c>
      <c r="H615">
        <v>83.2</v>
      </c>
      <c r="I615">
        <v>0.63400000000000001</v>
      </c>
      <c r="J615">
        <v>0</v>
      </c>
      <c r="K615">
        <v>0</v>
      </c>
      <c r="L615">
        <v>0</v>
      </c>
      <c r="N615">
        <f>(RAW_GPS__3[[#This Row],[Altitude (meters)]]-E614)</f>
        <v>-1.3999999999999773</v>
      </c>
      <c r="O615">
        <f>(0.2778*RAW_GPS__3[[#This Row],[Speed (kmph)]])</f>
        <v>33.947159999999997</v>
      </c>
      <c r="P615">
        <f t="shared" si="47"/>
        <v>33.738809999999994</v>
      </c>
      <c r="Q615">
        <f t="shared" si="48"/>
        <v>-4.1471447772886784E-2</v>
      </c>
      <c r="R615">
        <f>(228.1*COS(RAW_GPS__3[[#This Row],[Road Gradient (Radians)]]))</f>
        <v>227.90387568581161</v>
      </c>
      <c r="S615">
        <f t="shared" si="45"/>
        <v>15413.687996124427</v>
      </c>
      <c r="T615">
        <f t="shared" si="46"/>
        <v>-21400.743091277549</v>
      </c>
      <c r="U615">
        <f t="shared" si="49"/>
        <v>-26311.153723920368</v>
      </c>
      <c r="V615">
        <f>(RAW_GPS__3[[#This Row],[Power- Rolling Resistance  (Watts)]]+RAW_GPS__3[[#This Row],[Power- Air Drag (Watts)]]+RAW_GPS__3[[#This Row],[Power-Road Gradient (Watts)]]+RAW_GPS__3[[#This Row],[Power- Inertia (Watts)]])</f>
        <v>-32070.30494338768</v>
      </c>
      <c r="X615">
        <f>(IF(RAW_GPS__3[[#This Row],[Total Power (Watts)]]&lt;0,0,RAW_GPS__3[[#This Row],[Total Power (Watts)]]))</f>
        <v>0</v>
      </c>
      <c r="Y615">
        <f>RAW_GPS__3[[#This Row],[Total Power - Without -ve terms (Watts)]]</f>
        <v>0</v>
      </c>
    </row>
    <row r="616" spans="1:25" x14ac:dyDescent="0.3">
      <c r="A616">
        <v>624.05999999999995</v>
      </c>
      <c r="B616">
        <v>122.1</v>
      </c>
      <c r="C616">
        <v>40.467106000000001</v>
      </c>
      <c r="D616">
        <v>-3.4465140000000001</v>
      </c>
      <c r="E616">
        <v>585.20000000000005</v>
      </c>
      <c r="G616">
        <v>5</v>
      </c>
      <c r="H616">
        <v>84</v>
      </c>
      <c r="I616">
        <v>1.4219999999999999</v>
      </c>
      <c r="J616">
        <v>0</v>
      </c>
      <c r="K616">
        <v>0</v>
      </c>
      <c r="L616">
        <v>0</v>
      </c>
      <c r="N616">
        <f>(RAW_GPS__3[[#This Row],[Altitude (meters)]]-E615)</f>
        <v>0.30000000000006821</v>
      </c>
      <c r="O616">
        <f>(0.2778*RAW_GPS__3[[#This Row],[Speed (kmph)]])</f>
        <v>33.919379999999997</v>
      </c>
      <c r="P616">
        <f t="shared" si="47"/>
        <v>33.90549</v>
      </c>
      <c r="Q616">
        <f t="shared" si="48"/>
        <v>8.8478937020793503E-3</v>
      </c>
      <c r="R616">
        <f>(228.1*COS(RAW_GPS__3[[#This Row],[Road Gradient (Radians)]]))</f>
        <v>228.09107162856787</v>
      </c>
      <c r="S616">
        <f t="shared" si="45"/>
        <v>15375.878475803245</v>
      </c>
      <c r="T616">
        <f t="shared" si="46"/>
        <v>4563.3401359265708</v>
      </c>
      <c r="U616">
        <f t="shared" si="49"/>
        <v>-1752.6415001039945</v>
      </c>
      <c r="V616">
        <f>(RAW_GPS__3[[#This Row],[Power- Rolling Resistance  (Watts)]]+RAW_GPS__3[[#This Row],[Power- Air Drag (Watts)]]+RAW_GPS__3[[#This Row],[Power-Road Gradient (Watts)]]+RAW_GPS__3[[#This Row],[Power- Inertia (Watts)]])</f>
        <v>18414.668183254391</v>
      </c>
      <c r="X616">
        <f>(IF(RAW_GPS__3[[#This Row],[Total Power (Watts)]]&lt;0,0,RAW_GPS__3[[#This Row],[Total Power (Watts)]]))</f>
        <v>18414.668183254391</v>
      </c>
      <c r="Y616">
        <f>RAW_GPS__3[[#This Row],[Total Power - Without -ve terms (Watts)]]</f>
        <v>18414.668183254391</v>
      </c>
    </row>
    <row r="617" spans="1:25" x14ac:dyDescent="0.3">
      <c r="A617">
        <v>625.08000000000004</v>
      </c>
      <c r="B617">
        <v>120.5</v>
      </c>
      <c r="C617">
        <v>40.467140000000001</v>
      </c>
      <c r="D617">
        <v>-3.4461249999999999</v>
      </c>
      <c r="E617">
        <v>585.79999999999995</v>
      </c>
      <c r="G617">
        <v>5</v>
      </c>
      <c r="H617">
        <v>84</v>
      </c>
      <c r="I617">
        <v>0.78800000000000003</v>
      </c>
      <c r="J617">
        <v>0</v>
      </c>
      <c r="K617">
        <v>0</v>
      </c>
      <c r="L617">
        <v>0</v>
      </c>
      <c r="N617">
        <f>(RAW_GPS__3[[#This Row],[Altitude (meters)]]-E616)</f>
        <v>0.59999999999990905</v>
      </c>
      <c r="O617">
        <f>(0.2778*RAW_GPS__3[[#This Row],[Speed (kmph)]])</f>
        <v>33.474899999999998</v>
      </c>
      <c r="P617">
        <f t="shared" si="47"/>
        <v>33.252659999999999</v>
      </c>
      <c r="Q617">
        <f t="shared" si="48"/>
        <v>1.8041711487636947E-2</v>
      </c>
      <c r="R617">
        <f>(228.1*COS(RAW_GPS__3[[#This Row],[Road Gradient (Radians)]]))</f>
        <v>228.06287734952301</v>
      </c>
      <c r="S617">
        <f t="shared" si="45"/>
        <v>14779.307552825547</v>
      </c>
      <c r="T617">
        <f t="shared" si="46"/>
        <v>9182.7797205703082</v>
      </c>
      <c r="U617">
        <f t="shared" si="49"/>
        <v>-27674.797806719915</v>
      </c>
      <c r="V617">
        <f>(RAW_GPS__3[[#This Row],[Power- Rolling Resistance  (Watts)]]+RAW_GPS__3[[#This Row],[Power- Air Drag (Watts)]]+RAW_GPS__3[[#This Row],[Power-Road Gradient (Watts)]]+RAW_GPS__3[[#This Row],[Power- Inertia (Watts)]])</f>
        <v>-3484.6476559745352</v>
      </c>
      <c r="X617">
        <f>(IF(RAW_GPS__3[[#This Row],[Total Power (Watts)]]&lt;0,0,RAW_GPS__3[[#This Row],[Total Power (Watts)]]))</f>
        <v>0</v>
      </c>
      <c r="Y617">
        <f>RAW_GPS__3[[#This Row],[Total Power - Without -ve terms (Watts)]]</f>
        <v>0</v>
      </c>
    </row>
    <row r="618" spans="1:25" x14ac:dyDescent="0.3">
      <c r="A618">
        <v>626.17999999999995</v>
      </c>
      <c r="B618">
        <v>119.1</v>
      </c>
      <c r="C618">
        <v>40.467177999999997</v>
      </c>
      <c r="D618">
        <v>-3.445722</v>
      </c>
      <c r="E618">
        <v>585</v>
      </c>
      <c r="G618">
        <v>5</v>
      </c>
      <c r="H618">
        <v>84.3</v>
      </c>
      <c r="I618">
        <v>0.30399999999999999</v>
      </c>
      <c r="J618">
        <v>0</v>
      </c>
      <c r="K618">
        <v>0</v>
      </c>
      <c r="L618">
        <v>0</v>
      </c>
      <c r="N618">
        <f>(RAW_GPS__3[[#This Row],[Altitude (meters)]]-E617)</f>
        <v>-0.79999999999995453</v>
      </c>
      <c r="O618">
        <f>(0.2778*RAW_GPS__3[[#This Row],[Speed (kmph)]])</f>
        <v>33.085979999999999</v>
      </c>
      <c r="P618">
        <f t="shared" si="47"/>
        <v>32.89152</v>
      </c>
      <c r="Q618">
        <f t="shared" si="48"/>
        <v>-2.4317584040241997E-2</v>
      </c>
      <c r="R618">
        <f>(228.1*COS(RAW_GPS__3[[#This Row],[Road Gradient (Radians)]]))</f>
        <v>228.03256043832511</v>
      </c>
      <c r="S618">
        <f t="shared" si="45"/>
        <v>14270.139888682226</v>
      </c>
      <c r="T618">
        <f t="shared" si="46"/>
        <v>-12232.70014163419</v>
      </c>
      <c r="U618">
        <f t="shared" si="49"/>
        <v>-23934.106775375927</v>
      </c>
      <c r="V618">
        <f>(RAW_GPS__3[[#This Row],[Power- Rolling Resistance  (Watts)]]+RAW_GPS__3[[#This Row],[Power- Air Drag (Watts)]]+RAW_GPS__3[[#This Row],[Power-Road Gradient (Watts)]]+RAW_GPS__3[[#This Row],[Power- Inertia (Watts)]])</f>
        <v>-21668.634467889566</v>
      </c>
      <c r="X618">
        <f>(IF(RAW_GPS__3[[#This Row],[Total Power (Watts)]]&lt;0,0,RAW_GPS__3[[#This Row],[Total Power (Watts)]]))</f>
        <v>0</v>
      </c>
      <c r="Y618">
        <f>RAW_GPS__3[[#This Row],[Total Power - Without -ve terms (Watts)]]</f>
        <v>0</v>
      </c>
    </row>
    <row r="619" spans="1:25" x14ac:dyDescent="0.3">
      <c r="A619">
        <v>627.08000000000004</v>
      </c>
      <c r="B619">
        <v>117.9</v>
      </c>
      <c r="C619">
        <v>40.467208999999997</v>
      </c>
      <c r="D619">
        <v>-3.4453420000000001</v>
      </c>
      <c r="E619">
        <v>585.1</v>
      </c>
      <c r="G619">
        <v>5</v>
      </c>
      <c r="H619">
        <v>84.3</v>
      </c>
      <c r="I619">
        <v>0.30399999999999999</v>
      </c>
      <c r="J619">
        <v>0</v>
      </c>
      <c r="K619">
        <v>0</v>
      </c>
      <c r="L619">
        <v>0</v>
      </c>
      <c r="N619">
        <f>(RAW_GPS__3[[#This Row],[Altitude (meters)]]-E618)</f>
        <v>0.10000000000002274</v>
      </c>
      <c r="O619">
        <f>(0.2778*RAW_GPS__3[[#This Row],[Speed (kmph)]])</f>
        <v>32.75262</v>
      </c>
      <c r="P619">
        <f t="shared" si="47"/>
        <v>32.585940000000001</v>
      </c>
      <c r="Q619">
        <f t="shared" si="48"/>
        <v>3.068798570252594E-3</v>
      </c>
      <c r="R619">
        <f>(228.1*COS(RAW_GPS__3[[#This Row],[Road Gradient (Radians)]]))</f>
        <v>228.09892593215488</v>
      </c>
      <c r="S619">
        <f t="shared" si="45"/>
        <v>13843.132038933943</v>
      </c>
      <c r="T619">
        <f t="shared" si="46"/>
        <v>1528.3205528344713</v>
      </c>
      <c r="U619">
        <f t="shared" si="49"/>
        <v>-20308.24892995194</v>
      </c>
      <c r="V619">
        <f>(RAW_GPS__3[[#This Row],[Power- Rolling Resistance  (Watts)]]+RAW_GPS__3[[#This Row],[Power- Air Drag (Watts)]]+RAW_GPS__3[[#This Row],[Power-Road Gradient (Watts)]]+RAW_GPS__3[[#This Row],[Power- Inertia (Watts)]])</f>
        <v>-4708.6974122513711</v>
      </c>
      <c r="X619">
        <f>(IF(RAW_GPS__3[[#This Row],[Total Power (Watts)]]&lt;0,0,RAW_GPS__3[[#This Row],[Total Power (Watts)]]))</f>
        <v>0</v>
      </c>
      <c r="Y619">
        <f>RAW_GPS__3[[#This Row],[Total Power - Without -ve terms (Watts)]]</f>
        <v>0</v>
      </c>
    </row>
    <row r="620" spans="1:25" x14ac:dyDescent="0.3">
      <c r="A620">
        <v>628.14</v>
      </c>
      <c r="B620">
        <v>117.9</v>
      </c>
      <c r="C620">
        <v>40.467238999999999</v>
      </c>
      <c r="D620">
        <v>-3.4449519999999998</v>
      </c>
      <c r="E620">
        <v>584.6</v>
      </c>
      <c r="G620">
        <v>5</v>
      </c>
      <c r="H620">
        <v>83.6</v>
      </c>
      <c r="I620">
        <v>0.69399999999999995</v>
      </c>
      <c r="J620">
        <v>1</v>
      </c>
      <c r="K620">
        <v>0</v>
      </c>
      <c r="L620">
        <v>0</v>
      </c>
      <c r="N620">
        <f>(RAW_GPS__3[[#This Row],[Altitude (meters)]]-E619)</f>
        <v>-0.5</v>
      </c>
      <c r="O620">
        <f>(0.2778*RAW_GPS__3[[#This Row],[Speed (kmph)]])</f>
        <v>32.75262</v>
      </c>
      <c r="P620">
        <f t="shared" si="47"/>
        <v>32.75262</v>
      </c>
      <c r="Q620">
        <f t="shared" si="48"/>
        <v>-1.5264768555010287E-2</v>
      </c>
      <c r="R620">
        <f>(228.1*COS(RAW_GPS__3[[#This Row],[Road Gradient (Radians)]]))</f>
        <v>228.07342536523768</v>
      </c>
      <c r="S620">
        <f t="shared" si="45"/>
        <v>13843.132038933943</v>
      </c>
      <c r="T620">
        <f t="shared" si="46"/>
        <v>-7601.8642468021089</v>
      </c>
      <c r="U620">
        <f t="shared" si="49"/>
        <v>0</v>
      </c>
      <c r="V620">
        <f>(RAW_GPS__3[[#This Row],[Power- Rolling Resistance  (Watts)]]+RAW_GPS__3[[#This Row],[Power- Air Drag (Watts)]]+RAW_GPS__3[[#This Row],[Power-Road Gradient (Watts)]]+RAW_GPS__3[[#This Row],[Power- Inertia (Watts)]])</f>
        <v>6469.3412174970717</v>
      </c>
      <c r="X620">
        <f>(IF(RAW_GPS__3[[#This Row],[Total Power (Watts)]]&lt;0,0,RAW_GPS__3[[#This Row],[Total Power (Watts)]]))</f>
        <v>6469.3412174970717</v>
      </c>
      <c r="Y620">
        <f>RAW_GPS__3[[#This Row],[Total Power - Without -ve terms (Watts)]]</f>
        <v>6469.3412174970717</v>
      </c>
    </row>
    <row r="621" spans="1:25" x14ac:dyDescent="0.3">
      <c r="A621">
        <v>629.07000000000005</v>
      </c>
      <c r="B621">
        <v>118</v>
      </c>
      <c r="C621">
        <v>40.467269999999999</v>
      </c>
      <c r="D621">
        <v>-3.4445760000000001</v>
      </c>
      <c r="E621">
        <v>584.9</v>
      </c>
      <c r="G621">
        <v>5</v>
      </c>
      <c r="H621">
        <v>83.6</v>
      </c>
      <c r="I621">
        <v>0.69399999999999995</v>
      </c>
      <c r="J621">
        <v>0</v>
      </c>
      <c r="K621">
        <v>0</v>
      </c>
      <c r="L621">
        <v>0</v>
      </c>
      <c r="N621">
        <f>(RAW_GPS__3[[#This Row],[Altitude (meters)]]-E620)</f>
        <v>0.29999999999995453</v>
      </c>
      <c r="O621">
        <f>(0.2778*RAW_GPS__3[[#This Row],[Speed (kmph)]])</f>
        <v>32.7804</v>
      </c>
      <c r="P621">
        <f t="shared" si="47"/>
        <v>32.794290000000004</v>
      </c>
      <c r="Q621">
        <f t="shared" si="48"/>
        <v>9.1476788169677706E-3</v>
      </c>
      <c r="R621">
        <f>(228.1*COS(RAW_GPS__3[[#This Row],[Road Gradient (Radians)]]))</f>
        <v>228.0904563593877</v>
      </c>
      <c r="S621">
        <f t="shared" si="45"/>
        <v>13878.3861783149</v>
      </c>
      <c r="T621">
        <f t="shared" si="46"/>
        <v>4559.5271388060482</v>
      </c>
      <c r="U621">
        <f t="shared" si="49"/>
        <v>1693.7894923199949</v>
      </c>
      <c r="V621">
        <f>(RAW_GPS__3[[#This Row],[Power- Rolling Resistance  (Watts)]]+RAW_GPS__3[[#This Row],[Power- Air Drag (Watts)]]+RAW_GPS__3[[#This Row],[Power-Road Gradient (Watts)]]+RAW_GPS__3[[#This Row],[Power- Inertia (Watts)]])</f>
        <v>20359.793265800334</v>
      </c>
      <c r="X621">
        <f>(IF(RAW_GPS__3[[#This Row],[Total Power (Watts)]]&lt;0,0,RAW_GPS__3[[#This Row],[Total Power (Watts)]]))</f>
        <v>20359.793265800334</v>
      </c>
      <c r="Y621">
        <f>RAW_GPS__3[[#This Row],[Total Power - Without -ve terms (Watts)]]</f>
        <v>20359.793265800334</v>
      </c>
    </row>
    <row r="622" spans="1:25" x14ac:dyDescent="0.3">
      <c r="A622">
        <v>630.08000000000004</v>
      </c>
      <c r="B622">
        <v>116.8</v>
      </c>
      <c r="C622">
        <v>40.467292999999998</v>
      </c>
      <c r="D622">
        <v>-3.4441929999999998</v>
      </c>
      <c r="E622">
        <v>584.79999999999995</v>
      </c>
      <c r="G622">
        <v>5</v>
      </c>
      <c r="H622">
        <v>83.6</v>
      </c>
      <c r="I622">
        <v>0</v>
      </c>
      <c r="J622">
        <v>0</v>
      </c>
      <c r="K622">
        <v>0</v>
      </c>
      <c r="L622">
        <v>0</v>
      </c>
      <c r="N622">
        <f>(RAW_GPS__3[[#This Row],[Altitude (meters)]]-E621)</f>
        <v>-0.10000000000002274</v>
      </c>
      <c r="O622">
        <f>(0.2778*RAW_GPS__3[[#This Row],[Speed (kmph)]])</f>
        <v>32.447040000000001</v>
      </c>
      <c r="P622">
        <f t="shared" si="47"/>
        <v>32.280360000000002</v>
      </c>
      <c r="Q622">
        <f t="shared" si="48"/>
        <v>-3.0978489741401846E-3</v>
      </c>
      <c r="R622">
        <f>(228.1*COS(RAW_GPS__3[[#This Row],[Road Gradient (Radians)]]))</f>
        <v>228.09890550085947</v>
      </c>
      <c r="S622">
        <f t="shared" si="45"/>
        <v>13459.269038392038</v>
      </c>
      <c r="T622">
        <f t="shared" si="46"/>
        <v>-1528.3940431620329</v>
      </c>
      <c r="U622">
        <f t="shared" si="49"/>
        <v>-20118.774173183941</v>
      </c>
      <c r="V622">
        <f>(RAW_GPS__3[[#This Row],[Power- Rolling Resistance  (Watts)]]+RAW_GPS__3[[#This Row],[Power- Air Drag (Watts)]]+RAW_GPS__3[[#This Row],[Power-Road Gradient (Watts)]]+RAW_GPS__3[[#This Row],[Power- Inertia (Watts)]])</f>
        <v>-7959.8002724530761</v>
      </c>
      <c r="X622">
        <f>(IF(RAW_GPS__3[[#This Row],[Total Power (Watts)]]&lt;0,0,RAW_GPS__3[[#This Row],[Total Power (Watts)]]))</f>
        <v>0</v>
      </c>
      <c r="Y622">
        <f>RAW_GPS__3[[#This Row],[Total Power - Without -ve terms (Watts)]]</f>
        <v>0</v>
      </c>
    </row>
    <row r="623" spans="1:25" x14ac:dyDescent="0.3">
      <c r="A623">
        <v>631.12</v>
      </c>
      <c r="B623">
        <v>115.5</v>
      </c>
      <c r="C623">
        <v>40.467319000000003</v>
      </c>
      <c r="D623">
        <v>-3.4438179999999998</v>
      </c>
      <c r="E623">
        <v>584.70000000000005</v>
      </c>
      <c r="G623">
        <v>5</v>
      </c>
      <c r="H623">
        <v>84</v>
      </c>
      <c r="I623">
        <v>0.44</v>
      </c>
      <c r="J623">
        <v>2</v>
      </c>
      <c r="K623">
        <v>0</v>
      </c>
      <c r="L623">
        <v>0</v>
      </c>
      <c r="N623">
        <f>(RAW_GPS__3[[#This Row],[Altitude (meters)]]-E622)</f>
        <v>-9.9999999999909051E-2</v>
      </c>
      <c r="O623">
        <f>(0.2778*RAW_GPS__3[[#This Row],[Speed (kmph)]])</f>
        <v>32.085900000000002</v>
      </c>
      <c r="P623">
        <f t="shared" si="47"/>
        <v>31.905330000000003</v>
      </c>
      <c r="Q623">
        <f t="shared" si="48"/>
        <v>-3.1342622861559072E-3</v>
      </c>
      <c r="R623">
        <f>(228.1*COS(RAW_GPS__3[[#This Row],[Road Gradient (Radians)]]))</f>
        <v>228.09887961932824</v>
      </c>
      <c r="S623">
        <f t="shared" si="45"/>
        <v>13014.841957042316</v>
      </c>
      <c r="T623">
        <f t="shared" si="46"/>
        <v>-1529.1481268864561</v>
      </c>
      <c r="U623">
        <f t="shared" si="49"/>
        <v>-21552.753582359936</v>
      </c>
      <c r="V623">
        <f>(RAW_GPS__3[[#This Row],[Power- Rolling Resistance  (Watts)]]+RAW_GPS__3[[#This Row],[Power- Air Drag (Watts)]]+RAW_GPS__3[[#This Row],[Power-Road Gradient (Watts)]]+RAW_GPS__3[[#This Row],[Power- Inertia (Watts)]])</f>
        <v>-9838.9608725847465</v>
      </c>
      <c r="X623">
        <f>(IF(RAW_GPS__3[[#This Row],[Total Power (Watts)]]&lt;0,0,RAW_GPS__3[[#This Row],[Total Power (Watts)]]))</f>
        <v>0</v>
      </c>
      <c r="Y623">
        <f>RAW_GPS__3[[#This Row],[Total Power - Without -ve terms (Watts)]]</f>
        <v>0</v>
      </c>
    </row>
    <row r="624" spans="1:25" x14ac:dyDescent="0.3">
      <c r="A624">
        <v>632.04999999999995</v>
      </c>
      <c r="B624">
        <v>112.4</v>
      </c>
      <c r="C624">
        <v>40.467342000000002</v>
      </c>
      <c r="D624">
        <v>-3.4434459999999998</v>
      </c>
      <c r="E624">
        <v>584.70000000000005</v>
      </c>
      <c r="G624">
        <v>5</v>
      </c>
      <c r="H624">
        <v>82.8</v>
      </c>
      <c r="I624">
        <v>1.1839999999999999</v>
      </c>
      <c r="J624">
        <v>0</v>
      </c>
      <c r="K624">
        <v>0</v>
      </c>
      <c r="L624">
        <v>0</v>
      </c>
      <c r="N624">
        <f>(RAW_GPS__3[[#This Row],[Altitude (meters)]]-E623)</f>
        <v>0</v>
      </c>
      <c r="O624">
        <f>(0.2778*RAW_GPS__3[[#This Row],[Speed (kmph)]])</f>
        <v>31.224720000000001</v>
      </c>
      <c r="P624">
        <f t="shared" si="47"/>
        <v>30.794130000000003</v>
      </c>
      <c r="Q624">
        <f t="shared" si="48"/>
        <v>0</v>
      </c>
      <c r="R624">
        <f>(228.1*COS(RAW_GPS__3[[#This Row],[Road Gradient (Radians)]]))</f>
        <v>228.1</v>
      </c>
      <c r="S624">
        <f t="shared" si="45"/>
        <v>11994.768755842977</v>
      </c>
      <c r="T624">
        <f t="shared" si="46"/>
        <v>0</v>
      </c>
      <c r="U624">
        <f t="shared" si="49"/>
        <v>-50015.594127456054</v>
      </c>
      <c r="V624">
        <f>(RAW_GPS__3[[#This Row],[Power- Rolling Resistance  (Watts)]]+RAW_GPS__3[[#This Row],[Power- Air Drag (Watts)]]+RAW_GPS__3[[#This Row],[Power-Road Gradient (Watts)]]+RAW_GPS__3[[#This Row],[Power- Inertia (Watts)]])</f>
        <v>-37792.72537161308</v>
      </c>
      <c r="X624">
        <f>(IF(RAW_GPS__3[[#This Row],[Total Power (Watts)]]&lt;0,0,RAW_GPS__3[[#This Row],[Total Power (Watts)]]))</f>
        <v>0</v>
      </c>
      <c r="Y624">
        <f>RAW_GPS__3[[#This Row],[Total Power - Without -ve terms (Watts)]]</f>
        <v>0</v>
      </c>
    </row>
    <row r="625" spans="1:25" x14ac:dyDescent="0.3">
      <c r="A625">
        <v>633.05999999999995</v>
      </c>
      <c r="B625">
        <v>111.2</v>
      </c>
      <c r="C625">
        <v>40.467365000000001</v>
      </c>
      <c r="D625">
        <v>-3.4430770000000002</v>
      </c>
      <c r="E625">
        <v>583.1</v>
      </c>
      <c r="G625">
        <v>5</v>
      </c>
      <c r="H625">
        <v>82.4</v>
      </c>
      <c r="I625">
        <v>1.66</v>
      </c>
      <c r="J625">
        <v>0</v>
      </c>
      <c r="K625">
        <v>0</v>
      </c>
      <c r="L625">
        <v>0</v>
      </c>
      <c r="N625">
        <f>(RAW_GPS__3[[#This Row],[Altitude (meters)]]-E624)</f>
        <v>-1.6000000000000227</v>
      </c>
      <c r="O625">
        <f>(0.2778*RAW_GPS__3[[#This Row],[Speed (kmph)]])</f>
        <v>30.891359999999999</v>
      </c>
      <c r="P625">
        <f t="shared" si="47"/>
        <v>30.724679999999999</v>
      </c>
      <c r="Q625">
        <f t="shared" si="48"/>
        <v>-5.2028402906642839E-2</v>
      </c>
      <c r="R625">
        <f>(228.1*COS(RAW_GPS__3[[#This Row],[Road Gradient (Radians)]]))</f>
        <v>227.79134145192077</v>
      </c>
      <c r="S625">
        <f t="shared" si="45"/>
        <v>11614.68157420414</v>
      </c>
      <c r="T625">
        <f t="shared" si="46"/>
        <v>-24427.682992382681</v>
      </c>
      <c r="U625">
        <f t="shared" si="49"/>
        <v>-19154.175411456145</v>
      </c>
      <c r="V625">
        <f>(RAW_GPS__3[[#This Row],[Power- Rolling Resistance  (Watts)]]+RAW_GPS__3[[#This Row],[Power- Air Drag (Watts)]]+RAW_GPS__3[[#This Row],[Power-Road Gradient (Watts)]]+RAW_GPS__3[[#This Row],[Power- Inertia (Watts)]])</f>
        <v>-31739.385488182765</v>
      </c>
      <c r="X625">
        <f>(IF(RAW_GPS__3[[#This Row],[Total Power (Watts)]]&lt;0,0,RAW_GPS__3[[#This Row],[Total Power (Watts)]]))</f>
        <v>0</v>
      </c>
      <c r="Y625">
        <f>RAW_GPS__3[[#This Row],[Total Power - Without -ve terms (Watts)]]</f>
        <v>0</v>
      </c>
    </row>
    <row r="626" spans="1:25" x14ac:dyDescent="0.3">
      <c r="A626">
        <v>634.05999999999995</v>
      </c>
      <c r="B626">
        <v>111.7</v>
      </c>
      <c r="C626">
        <v>40.467396000000001</v>
      </c>
      <c r="D626">
        <v>-3.442717</v>
      </c>
      <c r="E626">
        <v>582.70000000000005</v>
      </c>
      <c r="G626">
        <v>5</v>
      </c>
      <c r="H626">
        <v>81.900000000000006</v>
      </c>
      <c r="I626">
        <v>0.90800000000000003</v>
      </c>
      <c r="J626">
        <v>0</v>
      </c>
      <c r="K626">
        <v>0</v>
      </c>
      <c r="L626">
        <v>0</v>
      </c>
      <c r="N626">
        <f>(RAW_GPS__3[[#This Row],[Altitude (meters)]]-E625)</f>
        <v>-0.39999999999997726</v>
      </c>
      <c r="O626">
        <f>(0.2778*RAW_GPS__3[[#This Row],[Speed (kmph)]])</f>
        <v>31.030259999999998</v>
      </c>
      <c r="P626">
        <f t="shared" si="47"/>
        <v>31.099709999999998</v>
      </c>
      <c r="Q626">
        <f t="shared" si="48"/>
        <v>-1.2861147104248249E-2</v>
      </c>
      <c r="R626">
        <f>(228.1*COS(RAW_GPS__3[[#This Row],[Road Gradient (Radians)]]))</f>
        <v>228.08113535162752</v>
      </c>
      <c r="S626">
        <f t="shared" si="45"/>
        <v>11772.059957329189</v>
      </c>
      <c r="T626">
        <f t="shared" si="46"/>
        <v>-6068.115701757295</v>
      </c>
      <c r="U626">
        <f t="shared" si="49"/>
        <v>8016.791792039975</v>
      </c>
      <c r="V626">
        <f>(RAW_GPS__3[[#This Row],[Power- Rolling Resistance  (Watts)]]+RAW_GPS__3[[#This Row],[Power- Air Drag (Watts)]]+RAW_GPS__3[[#This Row],[Power-Road Gradient (Watts)]]+RAW_GPS__3[[#This Row],[Power- Inertia (Watts)]])</f>
        <v>13948.817182963496</v>
      </c>
      <c r="X626">
        <f>(IF(RAW_GPS__3[[#This Row],[Total Power (Watts)]]&lt;0,0,RAW_GPS__3[[#This Row],[Total Power (Watts)]]))</f>
        <v>13948.817182963496</v>
      </c>
      <c r="Y626">
        <f>RAW_GPS__3[[#This Row],[Total Power - Without -ve terms (Watts)]]</f>
        <v>13948.817182963496</v>
      </c>
    </row>
    <row r="627" spans="1:25" x14ac:dyDescent="0.3">
      <c r="A627">
        <v>635.08000000000004</v>
      </c>
      <c r="B627">
        <v>113</v>
      </c>
      <c r="C627">
        <v>40.467449000000002</v>
      </c>
      <c r="D627">
        <v>-3.442364</v>
      </c>
      <c r="E627">
        <v>582.79999999999995</v>
      </c>
      <c r="G627">
        <v>5</v>
      </c>
      <c r="H627">
        <v>81.900000000000006</v>
      </c>
      <c r="I627">
        <v>0.433</v>
      </c>
      <c r="J627">
        <v>0</v>
      </c>
      <c r="K627">
        <v>0</v>
      </c>
      <c r="L627">
        <v>0</v>
      </c>
      <c r="N627">
        <f>(RAW_GPS__3[[#This Row],[Altitude (meters)]]-E626)</f>
        <v>9.9999999999909051E-2</v>
      </c>
      <c r="O627">
        <f>(0.2778*RAW_GPS__3[[#This Row],[Speed (kmph)]])</f>
        <v>31.391399999999997</v>
      </c>
      <c r="P627">
        <f t="shared" si="47"/>
        <v>31.571969999999997</v>
      </c>
      <c r="Q627">
        <f t="shared" si="48"/>
        <v>3.1673559044590677E-3</v>
      </c>
      <c r="R627">
        <f>(228.1*COS(RAW_GPS__3[[#This Row],[Road Gradient (Radians)]]))</f>
        <v>228.09885583499886</v>
      </c>
      <c r="S627">
        <f t="shared" si="45"/>
        <v>12187.883000167998</v>
      </c>
      <c r="T627">
        <f t="shared" si="46"/>
        <v>1511.8459140196921</v>
      </c>
      <c r="U627">
        <f t="shared" si="49"/>
        <v>21086.243764559935</v>
      </c>
      <c r="V627">
        <f>(RAW_GPS__3[[#This Row],[Power- Rolling Resistance  (Watts)]]+RAW_GPS__3[[#This Row],[Power- Air Drag (Watts)]]+RAW_GPS__3[[#This Row],[Power-Road Gradient (Watts)]]+RAW_GPS__3[[#This Row],[Power- Inertia (Watts)]])</f>
        <v>35014.071534582625</v>
      </c>
      <c r="X627">
        <f>(IF(RAW_GPS__3[[#This Row],[Total Power (Watts)]]&lt;0,0,RAW_GPS__3[[#This Row],[Total Power (Watts)]]))</f>
        <v>35014.071534582625</v>
      </c>
      <c r="Y627">
        <f>RAW_GPS__3[[#This Row],[Total Power - Without -ve terms (Watts)]]</f>
        <v>35014.071534582625</v>
      </c>
    </row>
    <row r="628" spans="1:25" x14ac:dyDescent="0.3">
      <c r="A628">
        <v>636.08000000000004</v>
      </c>
      <c r="B628">
        <v>112.2</v>
      </c>
      <c r="C628">
        <v>40.467498999999997</v>
      </c>
      <c r="D628">
        <v>-3.442018</v>
      </c>
      <c r="E628">
        <v>583.6</v>
      </c>
      <c r="G628">
        <v>5</v>
      </c>
      <c r="H628">
        <v>80.5</v>
      </c>
      <c r="I628">
        <v>1.3939999999999999</v>
      </c>
      <c r="J628">
        <v>0</v>
      </c>
      <c r="K628">
        <v>0</v>
      </c>
      <c r="L628">
        <v>0</v>
      </c>
      <c r="N628">
        <f>(RAW_GPS__3[[#This Row],[Altitude (meters)]]-E627)</f>
        <v>0.80000000000006821</v>
      </c>
      <c r="O628">
        <f>(0.2778*RAW_GPS__3[[#This Row],[Speed (kmph)]])</f>
        <v>31.169160000000002</v>
      </c>
      <c r="P628">
        <f t="shared" si="47"/>
        <v>31.058040000000005</v>
      </c>
      <c r="Q628">
        <f t="shared" si="48"/>
        <v>2.575253109184495E-2</v>
      </c>
      <c r="R628">
        <f>(228.1*COS(RAW_GPS__3[[#This Row],[Road Gradient (Radians)]]))</f>
        <v>228.02436703466205</v>
      </c>
      <c r="S628">
        <f t="shared" si="45"/>
        <v>11930.853604188716</v>
      </c>
      <c r="T628">
        <f t="shared" si="46"/>
        <v>12203.874123957001</v>
      </c>
      <c r="U628">
        <f t="shared" si="49"/>
        <v>-12884.283460223756</v>
      </c>
      <c r="V628">
        <f>(RAW_GPS__3[[#This Row],[Power- Rolling Resistance  (Watts)]]+RAW_GPS__3[[#This Row],[Power- Air Drag (Watts)]]+RAW_GPS__3[[#This Row],[Power-Road Gradient (Watts)]]+RAW_GPS__3[[#This Row],[Power- Inertia (Watts)]])</f>
        <v>11478.468634956625</v>
      </c>
      <c r="X628">
        <f>(IF(RAW_GPS__3[[#This Row],[Total Power (Watts)]]&lt;0,0,RAW_GPS__3[[#This Row],[Total Power (Watts)]]))</f>
        <v>11478.468634956625</v>
      </c>
      <c r="Y628">
        <f>RAW_GPS__3[[#This Row],[Total Power - Without -ve terms (Watts)]]</f>
        <v>11478.468634956625</v>
      </c>
    </row>
    <row r="629" spans="1:25" x14ac:dyDescent="0.3">
      <c r="A629">
        <v>637.08000000000004</v>
      </c>
      <c r="B629">
        <v>114.7</v>
      </c>
      <c r="C629">
        <v>40.467545000000001</v>
      </c>
      <c r="D629">
        <v>-3.4416440000000001</v>
      </c>
      <c r="E629">
        <v>583.79999999999995</v>
      </c>
      <c r="G629">
        <v>5</v>
      </c>
      <c r="H629">
        <v>79.8</v>
      </c>
      <c r="I629">
        <v>2.1539999999999999</v>
      </c>
      <c r="J629">
        <v>0</v>
      </c>
      <c r="K629">
        <v>0</v>
      </c>
      <c r="L629">
        <v>0</v>
      </c>
      <c r="N629">
        <f>(RAW_GPS__3[[#This Row],[Altitude (meters)]]-E628)</f>
        <v>0.19999999999993179</v>
      </c>
      <c r="O629">
        <f>(0.2778*RAW_GPS__3[[#This Row],[Speed (kmph)]])</f>
        <v>31.863659999999999</v>
      </c>
      <c r="P629">
        <f t="shared" si="47"/>
        <v>32.210909999999998</v>
      </c>
      <c r="Q629">
        <f t="shared" si="48"/>
        <v>6.2089965755110508E-3</v>
      </c>
      <c r="R629">
        <f>(228.1*COS(RAW_GPS__3[[#This Row],[Road Gradient (Radians)]]))</f>
        <v>228.09560319975731</v>
      </c>
      <c r="S629">
        <f t="shared" si="45"/>
        <v>12746.272523378539</v>
      </c>
      <c r="T629">
        <f t="shared" si="46"/>
        <v>3008.2574070081359</v>
      </c>
      <c r="U629">
        <f t="shared" si="49"/>
        <v>41160.520078199872</v>
      </c>
      <c r="V629">
        <f>(RAW_GPS__3[[#This Row],[Power- Rolling Resistance  (Watts)]]+RAW_GPS__3[[#This Row],[Power- Air Drag (Watts)]]+RAW_GPS__3[[#This Row],[Power-Road Gradient (Watts)]]+RAW_GPS__3[[#This Row],[Power- Inertia (Watts)]])</f>
        <v>57143.145611786305</v>
      </c>
      <c r="X629">
        <f>(IF(RAW_GPS__3[[#This Row],[Total Power (Watts)]]&lt;0,0,RAW_GPS__3[[#This Row],[Total Power (Watts)]]))</f>
        <v>57143.145611786305</v>
      </c>
      <c r="Y629">
        <f>RAW_GPS__3[[#This Row],[Total Power - Without -ve terms (Watts)]]</f>
        <v>57143.145611786305</v>
      </c>
    </row>
    <row r="630" spans="1:25" x14ac:dyDescent="0.3">
      <c r="A630">
        <v>638.04999999999995</v>
      </c>
      <c r="B630">
        <v>115.7</v>
      </c>
      <c r="C630">
        <v>40.467593999999998</v>
      </c>
      <c r="D630">
        <v>-3.4412739999999999</v>
      </c>
      <c r="E630">
        <v>583.5</v>
      </c>
      <c r="G630">
        <v>5</v>
      </c>
      <c r="H630">
        <v>79.8</v>
      </c>
      <c r="I630">
        <v>0.76</v>
      </c>
      <c r="J630">
        <v>0</v>
      </c>
      <c r="K630">
        <v>0</v>
      </c>
      <c r="L630">
        <v>0</v>
      </c>
      <c r="N630">
        <f>(RAW_GPS__3[[#This Row],[Altitude (meters)]]-E629)</f>
        <v>-0.29999999999995453</v>
      </c>
      <c r="O630">
        <f>(0.2778*RAW_GPS__3[[#This Row],[Speed (kmph)]])</f>
        <v>32.141460000000002</v>
      </c>
      <c r="P630">
        <f t="shared" si="47"/>
        <v>32.280360000000002</v>
      </c>
      <c r="Q630">
        <f t="shared" si="48"/>
        <v>-9.2933091015968087E-3</v>
      </c>
      <c r="R630">
        <f>(228.1*COS(RAW_GPS__3[[#This Row],[Road Gradient (Radians)]]))</f>
        <v>228.09015007488924</v>
      </c>
      <c r="S630">
        <f t="shared" si="45"/>
        <v>13082.568666070916</v>
      </c>
      <c r="T630">
        <f t="shared" si="46"/>
        <v>-4541.8254218751163</v>
      </c>
      <c r="U630">
        <f t="shared" si="49"/>
        <v>16607.749513680163</v>
      </c>
      <c r="V630">
        <f>(RAW_GPS__3[[#This Row],[Power- Rolling Resistance  (Watts)]]+RAW_GPS__3[[#This Row],[Power- Air Drag (Watts)]]+RAW_GPS__3[[#This Row],[Power-Road Gradient (Watts)]]+RAW_GPS__3[[#This Row],[Power- Inertia (Watts)]])</f>
        <v>25376.582907950851</v>
      </c>
      <c r="X630">
        <f>(IF(RAW_GPS__3[[#This Row],[Total Power (Watts)]]&lt;0,0,RAW_GPS__3[[#This Row],[Total Power (Watts)]]))</f>
        <v>25376.582907950851</v>
      </c>
      <c r="Y630">
        <f>RAW_GPS__3[[#This Row],[Total Power - Without -ve terms (Watts)]]</f>
        <v>25376.582907950851</v>
      </c>
    </row>
    <row r="631" spans="1:25" x14ac:dyDescent="0.3">
      <c r="A631">
        <v>639.21</v>
      </c>
      <c r="B631">
        <v>116.6</v>
      </c>
      <c r="C631">
        <v>40.467647999999997</v>
      </c>
      <c r="D631">
        <v>-3.4409100000000001</v>
      </c>
      <c r="E631">
        <v>583.4</v>
      </c>
      <c r="G631">
        <v>5</v>
      </c>
      <c r="H631">
        <v>78.7</v>
      </c>
      <c r="I631">
        <v>1.127</v>
      </c>
      <c r="J631">
        <v>0</v>
      </c>
      <c r="K631">
        <v>0</v>
      </c>
      <c r="L631">
        <v>0</v>
      </c>
      <c r="N631">
        <f>(RAW_GPS__3[[#This Row],[Altitude (meters)]]-E630)</f>
        <v>-0.10000000000002274</v>
      </c>
      <c r="O631">
        <f>(0.2778*RAW_GPS__3[[#This Row],[Speed (kmph)]])</f>
        <v>32.391479999999994</v>
      </c>
      <c r="P631">
        <f t="shared" si="47"/>
        <v>32.51648999999999</v>
      </c>
      <c r="Q631">
        <f t="shared" si="48"/>
        <v>-3.0753529898201472E-3</v>
      </c>
      <c r="R631">
        <f>(228.1*COS(RAW_GPS__3[[#This Row],[Road Gradient (Radians)]]))</f>
        <v>228.09892133921497</v>
      </c>
      <c r="S631">
        <f t="shared" si="45"/>
        <v>13390.247280689948</v>
      </c>
      <c r="T631">
        <f t="shared" si="46"/>
        <v>-1514.6970660861641</v>
      </c>
      <c r="U631">
        <f t="shared" si="49"/>
        <v>15063.243163055524</v>
      </c>
      <c r="V631">
        <f>(RAW_GPS__3[[#This Row],[Power- Rolling Resistance  (Watts)]]+RAW_GPS__3[[#This Row],[Power- Air Drag (Watts)]]+RAW_GPS__3[[#This Row],[Power-Road Gradient (Watts)]]+RAW_GPS__3[[#This Row],[Power- Inertia (Watts)]])</f>
        <v>27166.892298998522</v>
      </c>
      <c r="X631">
        <f>(IF(RAW_GPS__3[[#This Row],[Total Power (Watts)]]&lt;0,0,RAW_GPS__3[[#This Row],[Total Power (Watts)]]))</f>
        <v>27166.892298998522</v>
      </c>
      <c r="Y631">
        <f>RAW_GPS__3[[#This Row],[Total Power - Without -ve terms (Watts)]]</f>
        <v>27166.892298998522</v>
      </c>
    </row>
    <row r="632" spans="1:25" x14ac:dyDescent="0.3">
      <c r="A632">
        <v>640.05999999999995</v>
      </c>
      <c r="B632">
        <v>117.5</v>
      </c>
      <c r="C632">
        <v>40.467716000000003</v>
      </c>
      <c r="D632">
        <v>-3.4405420000000002</v>
      </c>
      <c r="E632">
        <v>583.79999999999995</v>
      </c>
      <c r="G632">
        <v>5</v>
      </c>
      <c r="H632">
        <v>78.7</v>
      </c>
      <c r="I632">
        <v>1.127</v>
      </c>
      <c r="J632">
        <v>0</v>
      </c>
      <c r="K632">
        <v>0</v>
      </c>
      <c r="L632">
        <v>0</v>
      </c>
      <c r="N632">
        <f>(RAW_GPS__3[[#This Row],[Altitude (meters)]]-E631)</f>
        <v>0.39999999999997726</v>
      </c>
      <c r="O632">
        <f>(0.2778*RAW_GPS__3[[#This Row],[Speed (kmph)]])</f>
        <v>32.641500000000001</v>
      </c>
      <c r="P632">
        <f t="shared" si="47"/>
        <v>32.766510000000004</v>
      </c>
      <c r="Q632">
        <f t="shared" si="48"/>
        <v>1.2206979985190882E-2</v>
      </c>
      <c r="R632">
        <f>(228.1*COS(RAW_GPS__3[[#This Row],[Road Gradient (Radians)]]))</f>
        <v>228.08300557943136</v>
      </c>
      <c r="S632">
        <f t="shared" si="45"/>
        <v>13702.712502244211</v>
      </c>
      <c r="T632">
        <f t="shared" si="46"/>
        <v>6058.5439160731457</v>
      </c>
      <c r="U632">
        <f t="shared" si="49"/>
        <v>15179.511763800387</v>
      </c>
      <c r="V632">
        <f>(RAW_GPS__3[[#This Row],[Power- Rolling Resistance  (Watts)]]+RAW_GPS__3[[#This Row],[Power- Air Drag (Watts)]]+RAW_GPS__3[[#This Row],[Power-Road Gradient (Watts)]]+RAW_GPS__3[[#This Row],[Power- Inertia (Watts)]])</f>
        <v>35168.851187697175</v>
      </c>
      <c r="X632">
        <f>(IF(RAW_GPS__3[[#This Row],[Total Power (Watts)]]&lt;0,0,RAW_GPS__3[[#This Row],[Total Power (Watts)]]))</f>
        <v>35168.851187697175</v>
      </c>
      <c r="Y632">
        <f>RAW_GPS__3[[#This Row],[Total Power - Without -ve terms (Watts)]]</f>
        <v>35168.851187697175</v>
      </c>
    </row>
    <row r="633" spans="1:25" x14ac:dyDescent="0.3">
      <c r="A633">
        <v>641.04999999999995</v>
      </c>
      <c r="B633">
        <v>117.8</v>
      </c>
      <c r="C633">
        <v>40.467773000000001</v>
      </c>
      <c r="D633">
        <v>-3.4401700000000002</v>
      </c>
      <c r="E633">
        <v>584.79999999999995</v>
      </c>
      <c r="G633">
        <v>5</v>
      </c>
      <c r="H633">
        <v>77.400000000000006</v>
      </c>
      <c r="I633">
        <v>1.282</v>
      </c>
      <c r="J633">
        <v>0</v>
      </c>
      <c r="K633">
        <v>0</v>
      </c>
      <c r="L633">
        <v>0</v>
      </c>
      <c r="N633">
        <f>(RAW_GPS__3[[#This Row],[Altitude (meters)]]-E632)</f>
        <v>1</v>
      </c>
      <c r="O633">
        <f>(0.2778*RAW_GPS__3[[#This Row],[Speed (kmph)]])</f>
        <v>32.72484</v>
      </c>
      <c r="P633">
        <f t="shared" si="47"/>
        <v>32.766509999999997</v>
      </c>
      <c r="Q633">
        <f t="shared" si="48"/>
        <v>3.0509495954747515E-2</v>
      </c>
      <c r="R633">
        <f>(228.1*COS(RAW_GPS__3[[#This Row],[Road Gradient (Radians)]]))</f>
        <v>227.99384714794948</v>
      </c>
      <c r="S633">
        <f t="shared" si="45"/>
        <v>13807.937652317281</v>
      </c>
      <c r="T633">
        <f t="shared" si="46"/>
        <v>15179.09546610506</v>
      </c>
      <c r="U633">
        <f t="shared" si="49"/>
        <v>5072.7559880159852</v>
      </c>
      <c r="V633">
        <f>(RAW_GPS__3[[#This Row],[Power- Rolling Resistance  (Watts)]]+RAW_GPS__3[[#This Row],[Power- Air Drag (Watts)]]+RAW_GPS__3[[#This Row],[Power-Road Gradient (Watts)]]+RAW_GPS__3[[#This Row],[Power- Inertia (Watts)]])</f>
        <v>34287.782953586277</v>
      </c>
      <c r="X633">
        <f>(IF(RAW_GPS__3[[#This Row],[Total Power (Watts)]]&lt;0,0,RAW_GPS__3[[#This Row],[Total Power (Watts)]]))</f>
        <v>34287.782953586277</v>
      </c>
      <c r="Y633">
        <f>RAW_GPS__3[[#This Row],[Total Power - Without -ve terms (Watts)]]</f>
        <v>34287.782953586277</v>
      </c>
    </row>
    <row r="634" spans="1:25" x14ac:dyDescent="0.3">
      <c r="A634">
        <v>642.1</v>
      </c>
      <c r="B634">
        <v>116.9</v>
      </c>
      <c r="C634">
        <v>40.467830999999997</v>
      </c>
      <c r="D634">
        <v>-3.4398599999999999</v>
      </c>
      <c r="E634">
        <v>585.5</v>
      </c>
      <c r="G634">
        <v>5</v>
      </c>
      <c r="H634">
        <v>77.400000000000006</v>
      </c>
      <c r="I634">
        <v>1.282</v>
      </c>
      <c r="J634">
        <v>0</v>
      </c>
      <c r="K634">
        <v>0</v>
      </c>
      <c r="L634">
        <v>0</v>
      </c>
      <c r="N634">
        <f>(RAW_GPS__3[[#This Row],[Altitude (meters)]]-E633)</f>
        <v>0.70000000000004547</v>
      </c>
      <c r="O634">
        <f>(0.2778*RAW_GPS__3[[#This Row],[Speed (kmph)]])</f>
        <v>32.474820000000001</v>
      </c>
      <c r="P634">
        <f t="shared" si="47"/>
        <v>32.349810000000005</v>
      </c>
      <c r="Q634">
        <f t="shared" si="48"/>
        <v>2.1635081587254107E-2</v>
      </c>
      <c r="R634">
        <f>(228.1*COS(RAW_GPS__3[[#This Row],[Road Gradient (Radians)]]))</f>
        <v>228.04661792835046</v>
      </c>
      <c r="S634">
        <f t="shared" si="45"/>
        <v>13493.868684814463</v>
      </c>
      <c r="T634">
        <f t="shared" si="46"/>
        <v>10682.480638450761</v>
      </c>
      <c r="U634">
        <f t="shared" si="49"/>
        <v>-15101.999363303956</v>
      </c>
      <c r="V634">
        <f>(RAW_GPS__3[[#This Row],[Power- Rolling Resistance  (Watts)]]+RAW_GPS__3[[#This Row],[Power- Air Drag (Watts)]]+RAW_GPS__3[[#This Row],[Power-Road Gradient (Watts)]]+RAW_GPS__3[[#This Row],[Power- Inertia (Watts)]])</f>
        <v>9302.3965778896163</v>
      </c>
      <c r="X634">
        <f>(IF(RAW_GPS__3[[#This Row],[Total Power (Watts)]]&lt;0,0,RAW_GPS__3[[#This Row],[Total Power (Watts)]]))</f>
        <v>9302.3965778896163</v>
      </c>
      <c r="Y634">
        <f>RAW_GPS__3[[#This Row],[Total Power - Without -ve terms (Watts)]]</f>
        <v>9302.3965778896163</v>
      </c>
    </row>
    <row r="635" spans="1:25" x14ac:dyDescent="0.3">
      <c r="A635">
        <v>643.07000000000005</v>
      </c>
      <c r="B635">
        <v>116.1</v>
      </c>
      <c r="C635">
        <v>40.467906999999997</v>
      </c>
      <c r="D635">
        <v>-3.4394130000000001</v>
      </c>
      <c r="E635">
        <v>584.9</v>
      </c>
      <c r="G635">
        <v>5</v>
      </c>
      <c r="H635">
        <v>77</v>
      </c>
      <c r="I635">
        <v>0.377</v>
      </c>
      <c r="J635">
        <v>0</v>
      </c>
      <c r="K635">
        <v>0</v>
      </c>
      <c r="L635">
        <v>0</v>
      </c>
      <c r="N635">
        <f>(RAW_GPS__3[[#This Row],[Altitude (meters)]]-E634)</f>
        <v>-0.60000000000002274</v>
      </c>
      <c r="O635">
        <f>(0.2778*RAW_GPS__3[[#This Row],[Speed (kmph)]])</f>
        <v>32.252579999999995</v>
      </c>
      <c r="P635">
        <f t="shared" si="47"/>
        <v>32.141459999999995</v>
      </c>
      <c r="Q635">
        <f t="shared" si="48"/>
        <v>-1.8665310151467374E-2</v>
      </c>
      <c r="R635">
        <f>(228.1*COS(RAW_GPS__3[[#This Row],[Road Gradient (Radians)]]))</f>
        <v>228.06026684034774</v>
      </c>
      <c r="S635">
        <f t="shared" si="45"/>
        <v>13218.7261429929</v>
      </c>
      <c r="T635">
        <f t="shared" si="46"/>
        <v>-9153.2465286360111</v>
      </c>
      <c r="U635">
        <f t="shared" si="49"/>
        <v>-13332.132885312383</v>
      </c>
      <c r="V635">
        <f>(RAW_GPS__3[[#This Row],[Power- Rolling Resistance  (Watts)]]+RAW_GPS__3[[#This Row],[Power- Air Drag (Watts)]]+RAW_GPS__3[[#This Row],[Power-Road Gradient (Watts)]]+RAW_GPS__3[[#This Row],[Power- Inertia (Watts)]])</f>
        <v>-9038.593004115146</v>
      </c>
      <c r="X635">
        <f>(IF(RAW_GPS__3[[#This Row],[Total Power (Watts)]]&lt;0,0,RAW_GPS__3[[#This Row],[Total Power (Watts)]]))</f>
        <v>0</v>
      </c>
      <c r="Y635">
        <f>RAW_GPS__3[[#This Row],[Total Power - Without -ve terms (Watts)]]</f>
        <v>0</v>
      </c>
    </row>
    <row r="636" spans="1:25" x14ac:dyDescent="0.3">
      <c r="A636">
        <v>644.05999999999995</v>
      </c>
      <c r="B636">
        <v>115.1</v>
      </c>
      <c r="C636">
        <v>40.467976</v>
      </c>
      <c r="D636">
        <v>-3.4390550000000002</v>
      </c>
      <c r="E636">
        <v>585.20000000000005</v>
      </c>
      <c r="G636">
        <v>5</v>
      </c>
      <c r="H636">
        <v>76.3</v>
      </c>
      <c r="I636">
        <v>1.08</v>
      </c>
      <c r="J636">
        <v>0</v>
      </c>
      <c r="K636">
        <v>0</v>
      </c>
      <c r="L636">
        <v>0</v>
      </c>
      <c r="N636">
        <f>(RAW_GPS__3[[#This Row],[Altitude (meters)]]-E635)</f>
        <v>0.30000000000006821</v>
      </c>
      <c r="O636">
        <f>(0.2778*RAW_GPS__3[[#This Row],[Speed (kmph)]])</f>
        <v>31.974779999999999</v>
      </c>
      <c r="P636">
        <f t="shared" si="47"/>
        <v>31.835880000000003</v>
      </c>
      <c r="Q636">
        <f t="shared" si="48"/>
        <v>9.4230509902194937E-3</v>
      </c>
      <c r="R636">
        <f>(228.1*COS(RAW_GPS__3[[#This Row],[Road Gradient (Radians)]]))</f>
        <v>228.08987313178355</v>
      </c>
      <c r="S636">
        <f t="shared" si="45"/>
        <v>12880.090570614471</v>
      </c>
      <c r="T636">
        <f t="shared" si="46"/>
        <v>4581.3490814834458</v>
      </c>
      <c r="U636">
        <f t="shared" si="49"/>
        <v>-16521.624624239739</v>
      </c>
      <c r="V636">
        <f>(RAW_GPS__3[[#This Row],[Power- Rolling Resistance  (Watts)]]+RAW_GPS__3[[#This Row],[Power- Air Drag (Watts)]]+RAW_GPS__3[[#This Row],[Power-Road Gradient (Watts)]]+RAW_GPS__3[[#This Row],[Power- Inertia (Watts)]])</f>
        <v>1167.9049009899609</v>
      </c>
      <c r="X636">
        <f>(IF(RAW_GPS__3[[#This Row],[Total Power (Watts)]]&lt;0,0,RAW_GPS__3[[#This Row],[Total Power (Watts)]]))</f>
        <v>1167.9049009899609</v>
      </c>
      <c r="Y636">
        <f>RAW_GPS__3[[#This Row],[Total Power - Without -ve terms (Watts)]]</f>
        <v>1167.9049009899609</v>
      </c>
    </row>
    <row r="637" spans="1:25" x14ac:dyDescent="0.3">
      <c r="A637">
        <v>645.09</v>
      </c>
      <c r="B637">
        <v>112.3</v>
      </c>
      <c r="C637">
        <v>40.468043999999999</v>
      </c>
      <c r="D637">
        <v>-3.4386999999999999</v>
      </c>
      <c r="E637">
        <v>585.79999999999995</v>
      </c>
      <c r="G637">
        <v>5</v>
      </c>
      <c r="H637">
        <v>77</v>
      </c>
      <c r="I637">
        <v>0.70299999999999996</v>
      </c>
      <c r="J637">
        <v>0</v>
      </c>
      <c r="K637">
        <v>0</v>
      </c>
      <c r="L637">
        <v>0</v>
      </c>
      <c r="N637">
        <f>(RAW_GPS__3[[#This Row],[Altitude (meters)]]-E636)</f>
        <v>0.59999999999990905</v>
      </c>
      <c r="O637">
        <f>(0.2778*RAW_GPS__3[[#This Row],[Speed (kmph)]])</f>
        <v>31.196939999999998</v>
      </c>
      <c r="P637">
        <f t="shared" si="47"/>
        <v>30.808019999999999</v>
      </c>
      <c r="Q637">
        <f t="shared" si="48"/>
        <v>1.9472986535379797E-2</v>
      </c>
      <c r="R637">
        <f>(228.1*COS(RAW_GPS__3[[#This Row],[Road Gradient (Radians)]]))</f>
        <v>228.05675392540635</v>
      </c>
      <c r="S637">
        <f t="shared" si="45"/>
        <v>11962.782722698494</v>
      </c>
      <c r="T637">
        <f t="shared" si="46"/>
        <v>9236.7208614665924</v>
      </c>
      <c r="U637">
        <f t="shared" si="49"/>
        <v>-45135.183725856063</v>
      </c>
      <c r="V637">
        <f>(RAW_GPS__3[[#This Row],[Power- Rolling Resistance  (Watts)]]+RAW_GPS__3[[#This Row],[Power- Air Drag (Watts)]]+RAW_GPS__3[[#This Row],[Power-Road Gradient (Watts)]]+RAW_GPS__3[[#This Row],[Power- Inertia (Watts)]])</f>
        <v>-23707.623387765569</v>
      </c>
      <c r="X637">
        <f>(IF(RAW_GPS__3[[#This Row],[Total Power (Watts)]]&lt;0,0,RAW_GPS__3[[#This Row],[Total Power (Watts)]]))</f>
        <v>0</v>
      </c>
      <c r="Y637">
        <f>RAW_GPS__3[[#This Row],[Total Power - Without -ve terms (Watts)]]</f>
        <v>0</v>
      </c>
    </row>
    <row r="638" spans="1:25" x14ac:dyDescent="0.3">
      <c r="A638">
        <v>646.05999999999995</v>
      </c>
      <c r="B638">
        <v>110.9</v>
      </c>
      <c r="C638">
        <v>40.468108999999998</v>
      </c>
      <c r="D638">
        <v>-3.438348</v>
      </c>
      <c r="E638">
        <v>585.20000000000005</v>
      </c>
      <c r="G638">
        <v>5</v>
      </c>
      <c r="H638">
        <v>77</v>
      </c>
      <c r="I638">
        <v>0.70299999999999996</v>
      </c>
      <c r="J638">
        <v>0</v>
      </c>
      <c r="K638">
        <v>0</v>
      </c>
      <c r="L638">
        <v>0</v>
      </c>
      <c r="N638">
        <f>(RAW_GPS__3[[#This Row],[Altitude (meters)]]-E637)</f>
        <v>-0.59999999999990905</v>
      </c>
      <c r="O638">
        <f>(0.2778*RAW_GPS__3[[#This Row],[Speed (kmph)]])</f>
        <v>30.808019999999999</v>
      </c>
      <c r="P638">
        <f t="shared" si="47"/>
        <v>30.61356</v>
      </c>
      <c r="Q638">
        <f t="shared" si="48"/>
        <v>-1.9596649076502642E-2</v>
      </c>
      <c r="R638">
        <f>(228.1*COS(RAW_GPS__3[[#This Row],[Road Gradient (Radians)]]))</f>
        <v>228.05620293353172</v>
      </c>
      <c r="S638">
        <f t="shared" si="45"/>
        <v>11520.931235515598</v>
      </c>
      <c r="T638">
        <f t="shared" si="46"/>
        <v>-9179.4891208583358</v>
      </c>
      <c r="U638">
        <f t="shared" si="49"/>
        <v>-22286.250557423929</v>
      </c>
      <c r="V638">
        <f>(RAW_GPS__3[[#This Row],[Power- Rolling Resistance  (Watts)]]+RAW_GPS__3[[#This Row],[Power- Air Drag (Watts)]]+RAW_GPS__3[[#This Row],[Power-Road Gradient (Watts)]]+RAW_GPS__3[[#This Row],[Power- Inertia (Watts)]])</f>
        <v>-19716.752239833135</v>
      </c>
      <c r="X638">
        <f>(IF(RAW_GPS__3[[#This Row],[Total Power (Watts)]]&lt;0,0,RAW_GPS__3[[#This Row],[Total Power (Watts)]]))</f>
        <v>0</v>
      </c>
      <c r="Y638">
        <f>RAW_GPS__3[[#This Row],[Total Power - Without -ve terms (Watts)]]</f>
        <v>0</v>
      </c>
    </row>
    <row r="639" spans="1:25" x14ac:dyDescent="0.3">
      <c r="A639">
        <v>647.04999999999995</v>
      </c>
      <c r="B639">
        <v>111.4</v>
      </c>
      <c r="C639">
        <v>40.468178000000002</v>
      </c>
      <c r="D639">
        <v>-3.4379970000000002</v>
      </c>
      <c r="E639">
        <v>585.70000000000005</v>
      </c>
      <c r="G639">
        <v>5</v>
      </c>
      <c r="H639">
        <v>76.599999999999994</v>
      </c>
      <c r="I639">
        <v>0.35199999999999998</v>
      </c>
      <c r="J639">
        <v>0</v>
      </c>
      <c r="K639">
        <v>0</v>
      </c>
      <c r="L639">
        <v>0</v>
      </c>
      <c r="N639">
        <f>(RAW_GPS__3[[#This Row],[Altitude (meters)]]-E638)</f>
        <v>0.5</v>
      </c>
      <c r="O639">
        <f>(0.2778*RAW_GPS__3[[#This Row],[Speed (kmph)]])</f>
        <v>30.946920000000002</v>
      </c>
      <c r="P639">
        <f t="shared" si="47"/>
        <v>31.016370000000002</v>
      </c>
      <c r="Q639">
        <f t="shared" si="48"/>
        <v>1.6119123382054061E-2</v>
      </c>
      <c r="R639">
        <f>(228.1*COS(RAW_GPS__3[[#This Row],[Road Gradient (Radians)]]))</f>
        <v>228.07036747050913</v>
      </c>
      <c r="S639">
        <f t="shared" si="45"/>
        <v>11677.463501253114</v>
      </c>
      <c r="T639">
        <f t="shared" si="46"/>
        <v>7584.7409134123773</v>
      </c>
      <c r="U639">
        <f t="shared" si="49"/>
        <v>7995.2605696801811</v>
      </c>
      <c r="V639">
        <f>(RAW_GPS__3[[#This Row],[Power- Rolling Resistance  (Watts)]]+RAW_GPS__3[[#This Row],[Power- Air Drag (Watts)]]+RAW_GPS__3[[#This Row],[Power-Road Gradient (Watts)]]+RAW_GPS__3[[#This Row],[Power- Inertia (Watts)]])</f>
        <v>27485.535351816183</v>
      </c>
      <c r="X639">
        <f>(IF(RAW_GPS__3[[#This Row],[Total Power (Watts)]]&lt;0,0,RAW_GPS__3[[#This Row],[Total Power (Watts)]]))</f>
        <v>27485.535351816183</v>
      </c>
      <c r="Y639">
        <f>RAW_GPS__3[[#This Row],[Total Power - Without -ve terms (Watts)]]</f>
        <v>27485.535351816183</v>
      </c>
    </row>
    <row r="640" spans="1:25" x14ac:dyDescent="0.3">
      <c r="A640">
        <v>648.05999999999995</v>
      </c>
      <c r="B640">
        <v>112.4</v>
      </c>
      <c r="C640">
        <v>40.468235</v>
      </c>
      <c r="D640">
        <v>-3.4376370000000001</v>
      </c>
      <c r="E640">
        <v>586.6</v>
      </c>
      <c r="G640">
        <v>5</v>
      </c>
      <c r="H640">
        <v>77</v>
      </c>
      <c r="I640">
        <v>0.35199999999999998</v>
      </c>
      <c r="J640">
        <v>0</v>
      </c>
      <c r="K640">
        <v>0</v>
      </c>
      <c r="L640">
        <v>0</v>
      </c>
      <c r="N640">
        <f>(RAW_GPS__3[[#This Row],[Altitude (meters)]]-E639)</f>
        <v>0.89999999999997726</v>
      </c>
      <c r="O640">
        <f>(0.2778*RAW_GPS__3[[#This Row],[Speed (kmph)]])</f>
        <v>31.224720000000001</v>
      </c>
      <c r="P640">
        <f t="shared" si="47"/>
        <v>31.363620000000001</v>
      </c>
      <c r="Q640">
        <f t="shared" si="48"/>
        <v>2.8687794635452325E-2</v>
      </c>
      <c r="R640">
        <f>(228.1*COS(RAW_GPS__3[[#This Row],[Road Gradient (Radians)]]))</f>
        <v>228.00614447767052</v>
      </c>
      <c r="S640">
        <f t="shared" si="45"/>
        <v>11994.768755842977</v>
      </c>
      <c r="T640">
        <f t="shared" si="46"/>
        <v>13618.737528066029</v>
      </c>
      <c r="U640">
        <f t="shared" si="49"/>
        <v>16134.062621759951</v>
      </c>
      <c r="V640">
        <f>(RAW_GPS__3[[#This Row],[Power- Rolling Resistance  (Watts)]]+RAW_GPS__3[[#This Row],[Power- Air Drag (Watts)]]+RAW_GPS__3[[#This Row],[Power-Road Gradient (Watts)]]+RAW_GPS__3[[#This Row],[Power- Inertia (Watts)]])</f>
        <v>41975.575050146625</v>
      </c>
      <c r="X640">
        <f>(IF(RAW_GPS__3[[#This Row],[Total Power (Watts)]]&lt;0,0,RAW_GPS__3[[#This Row],[Total Power (Watts)]]))</f>
        <v>41975.575050146625</v>
      </c>
      <c r="Y640">
        <f>RAW_GPS__3[[#This Row],[Total Power - Without -ve terms (Watts)]]</f>
        <v>41975.575050146625</v>
      </c>
    </row>
    <row r="641" spans="1:25" x14ac:dyDescent="0.3">
      <c r="A641">
        <v>649.05999999999995</v>
      </c>
      <c r="B641">
        <v>112.5</v>
      </c>
      <c r="C641">
        <v>40.468296000000002</v>
      </c>
      <c r="D641">
        <v>-3.4372729999999998</v>
      </c>
      <c r="E641">
        <v>586.9</v>
      </c>
      <c r="G641">
        <v>5</v>
      </c>
      <c r="H641">
        <v>76.599999999999994</v>
      </c>
      <c r="I641">
        <v>0.35199999999999998</v>
      </c>
      <c r="J641">
        <v>0</v>
      </c>
      <c r="K641">
        <v>0</v>
      </c>
      <c r="L641">
        <v>0</v>
      </c>
      <c r="N641">
        <f>(RAW_GPS__3[[#This Row],[Altitude (meters)]]-E640)</f>
        <v>0.29999999999995453</v>
      </c>
      <c r="O641">
        <f>(0.2778*RAW_GPS__3[[#This Row],[Speed (kmph)]])</f>
        <v>31.252499999999998</v>
      </c>
      <c r="P641">
        <f t="shared" si="47"/>
        <v>31.266389999999994</v>
      </c>
      <c r="Q641">
        <f t="shared" si="48"/>
        <v>9.5946731991789474E-3</v>
      </c>
      <c r="R641">
        <f>(228.1*COS(RAW_GPS__3[[#This Row],[Road Gradient (Radians)]]))</f>
        <v>228.08950089372328</v>
      </c>
      <c r="S641">
        <f t="shared" si="45"/>
        <v>12026.811754303029</v>
      </c>
      <c r="T641">
        <f t="shared" si="46"/>
        <v>4559.4136279269014</v>
      </c>
      <c r="U641">
        <f t="shared" si="49"/>
        <v>1614.8416769997884</v>
      </c>
      <c r="V641">
        <f>(RAW_GPS__3[[#This Row],[Power- Rolling Resistance  (Watts)]]+RAW_GPS__3[[#This Row],[Power- Air Drag (Watts)]]+RAW_GPS__3[[#This Row],[Power-Road Gradient (Watts)]]+RAW_GPS__3[[#This Row],[Power- Inertia (Watts)]])</f>
        <v>18429.156560123443</v>
      </c>
      <c r="X641">
        <f>(IF(RAW_GPS__3[[#This Row],[Total Power (Watts)]]&lt;0,0,RAW_GPS__3[[#This Row],[Total Power (Watts)]]))</f>
        <v>18429.156560123443</v>
      </c>
      <c r="Y641">
        <f>RAW_GPS__3[[#This Row],[Total Power - Without -ve terms (Watts)]]</f>
        <v>18429.156560123443</v>
      </c>
    </row>
    <row r="642" spans="1:25" x14ac:dyDescent="0.3">
      <c r="A642">
        <v>650.11</v>
      </c>
      <c r="B642">
        <v>113.1</v>
      </c>
      <c r="C642">
        <v>40.468364999999999</v>
      </c>
      <c r="D642">
        <v>-3.4369160000000001</v>
      </c>
      <c r="E642">
        <v>587.6</v>
      </c>
      <c r="G642">
        <v>5</v>
      </c>
      <c r="H642">
        <v>77</v>
      </c>
      <c r="I642">
        <v>0.35199999999999998</v>
      </c>
      <c r="J642">
        <v>0</v>
      </c>
      <c r="K642">
        <v>0</v>
      </c>
      <c r="L642">
        <v>0</v>
      </c>
      <c r="N642">
        <f>(RAW_GPS__3[[#This Row],[Altitude (meters)]]-E641)</f>
        <v>0.70000000000004547</v>
      </c>
      <c r="O642">
        <f>(0.2778*RAW_GPS__3[[#This Row],[Speed (kmph)]])</f>
        <v>31.419179999999997</v>
      </c>
      <c r="P642">
        <f t="shared" si="47"/>
        <v>31.502519999999997</v>
      </c>
      <c r="Q642">
        <f t="shared" si="48"/>
        <v>2.2216788568494857E-2</v>
      </c>
      <c r="R642">
        <f>(228.1*COS(RAW_GPS__3[[#This Row],[Road Gradient (Radians)]]))</f>
        <v>228.04370886699738</v>
      </c>
      <c r="S642">
        <f t="shared" ref="S642:S705" si="50">(0.394*O642*O642*O642)</f>
        <v>12220.268854820131</v>
      </c>
      <c r="T642">
        <f t="shared" ref="T642:T705" si="51">(15205.5*O642*SIN(Q642))</f>
        <v>10613.071897655856</v>
      </c>
      <c r="U642">
        <f t="shared" si="49"/>
        <v>9740.7249956639698</v>
      </c>
      <c r="V642">
        <f>(RAW_GPS__3[[#This Row],[Power- Rolling Resistance  (Watts)]]+RAW_GPS__3[[#This Row],[Power- Air Drag (Watts)]]+RAW_GPS__3[[#This Row],[Power-Road Gradient (Watts)]]+RAW_GPS__3[[#This Row],[Power- Inertia (Watts)]])</f>
        <v>32802.109457006954</v>
      </c>
      <c r="X642">
        <f>(IF(RAW_GPS__3[[#This Row],[Total Power (Watts)]]&lt;0,0,RAW_GPS__3[[#This Row],[Total Power (Watts)]]))</f>
        <v>32802.109457006954</v>
      </c>
      <c r="Y642">
        <f>RAW_GPS__3[[#This Row],[Total Power - Without -ve terms (Watts)]]</f>
        <v>32802.109457006954</v>
      </c>
    </row>
    <row r="643" spans="1:25" x14ac:dyDescent="0.3">
      <c r="A643">
        <v>651.07000000000005</v>
      </c>
      <c r="B643">
        <v>113.1</v>
      </c>
      <c r="C643">
        <v>40.468429999999998</v>
      </c>
      <c r="D643">
        <v>-3.4365549999999998</v>
      </c>
      <c r="E643">
        <v>587.6</v>
      </c>
      <c r="G643">
        <v>5</v>
      </c>
      <c r="H643">
        <v>77</v>
      </c>
      <c r="I643">
        <v>0.35199999999999998</v>
      </c>
      <c r="J643">
        <v>0</v>
      </c>
      <c r="K643">
        <v>0</v>
      </c>
      <c r="L643">
        <v>0</v>
      </c>
      <c r="N643">
        <f>(RAW_GPS__3[[#This Row],[Altitude (meters)]]-E642)</f>
        <v>0</v>
      </c>
      <c r="O643">
        <f>(0.2778*RAW_GPS__3[[#This Row],[Speed (kmph)]])</f>
        <v>31.419179999999997</v>
      </c>
      <c r="P643">
        <f t="shared" si="47"/>
        <v>31.419179999999997</v>
      </c>
      <c r="Q643">
        <f t="shared" si="48"/>
        <v>0</v>
      </c>
      <c r="R643">
        <f>(228.1*COS(RAW_GPS__3[[#This Row],[Road Gradient (Radians)]]))</f>
        <v>228.1</v>
      </c>
      <c r="S643">
        <f t="shared" si="50"/>
        <v>12220.268854820131</v>
      </c>
      <c r="T643">
        <f t="shared" si="51"/>
        <v>0</v>
      </c>
      <c r="U643">
        <f t="shared" si="49"/>
        <v>0</v>
      </c>
      <c r="V643">
        <f>(RAW_GPS__3[[#This Row],[Power- Rolling Resistance  (Watts)]]+RAW_GPS__3[[#This Row],[Power- Air Drag (Watts)]]+RAW_GPS__3[[#This Row],[Power-Road Gradient (Watts)]]+RAW_GPS__3[[#This Row],[Power- Inertia (Watts)]])</f>
        <v>12448.368854820132</v>
      </c>
      <c r="X643">
        <f>(IF(RAW_GPS__3[[#This Row],[Total Power (Watts)]]&lt;0,0,RAW_GPS__3[[#This Row],[Total Power (Watts)]]))</f>
        <v>12448.368854820132</v>
      </c>
      <c r="Y643">
        <f>RAW_GPS__3[[#This Row],[Total Power - Without -ve terms (Watts)]]</f>
        <v>12448.368854820132</v>
      </c>
    </row>
    <row r="644" spans="1:25" x14ac:dyDescent="0.3">
      <c r="A644">
        <v>652.13</v>
      </c>
      <c r="B644">
        <v>111.7</v>
      </c>
      <c r="C644">
        <v>40.468482999999999</v>
      </c>
      <c r="D644">
        <v>-3.436194</v>
      </c>
      <c r="E644">
        <v>588.20000000000005</v>
      </c>
      <c r="G644">
        <v>5</v>
      </c>
      <c r="H644">
        <v>78</v>
      </c>
      <c r="I644">
        <v>1.0549999999999999</v>
      </c>
      <c r="J644">
        <v>0</v>
      </c>
      <c r="K644">
        <v>0</v>
      </c>
      <c r="L644">
        <v>0</v>
      </c>
      <c r="N644">
        <f>(RAW_GPS__3[[#This Row],[Altitude (meters)]]-E643)</f>
        <v>0.60000000000002274</v>
      </c>
      <c r="O644">
        <f>(0.2778*RAW_GPS__3[[#This Row],[Speed (kmph)]])</f>
        <v>31.030259999999998</v>
      </c>
      <c r="P644">
        <f t="shared" ref="P644:P707" si="52">(O644+(0.5*(O644-O643)))</f>
        <v>30.835799999999999</v>
      </c>
      <c r="Q644">
        <f t="shared" ref="Q644:Q707" si="53">(ATAN(N644/P644))</f>
        <v>1.9455447732841299E-2</v>
      </c>
      <c r="R644">
        <f>(228.1*COS(RAW_GPS__3[[#This Row],[Road Gradient (Radians)]]))</f>
        <v>228.0568317890534</v>
      </c>
      <c r="S644">
        <f t="shared" si="50"/>
        <v>11772.059957329189</v>
      </c>
      <c r="T644">
        <f t="shared" si="51"/>
        <v>9179.0968399196827</v>
      </c>
      <c r="U644">
        <f t="shared" ref="U644:U707" si="54">(1860*O644*(O644-O643))</f>
        <v>-22447.017017711929</v>
      </c>
      <c r="V644">
        <f>(RAW_GPS__3[[#This Row],[Power- Rolling Resistance  (Watts)]]+RAW_GPS__3[[#This Row],[Power- Air Drag (Watts)]]+RAW_GPS__3[[#This Row],[Power-Road Gradient (Watts)]]+RAW_GPS__3[[#This Row],[Power- Inertia (Watts)]])</f>
        <v>-1267.8033886740013</v>
      </c>
      <c r="X644">
        <f>(IF(RAW_GPS__3[[#This Row],[Total Power (Watts)]]&lt;0,0,RAW_GPS__3[[#This Row],[Total Power (Watts)]]))</f>
        <v>0</v>
      </c>
      <c r="Y644">
        <f>RAW_GPS__3[[#This Row],[Total Power - Without -ve terms (Watts)]]</f>
        <v>0</v>
      </c>
    </row>
    <row r="645" spans="1:25" x14ac:dyDescent="0.3">
      <c r="A645">
        <v>653.08000000000004</v>
      </c>
      <c r="B645">
        <v>112.5</v>
      </c>
      <c r="C645">
        <v>40.468544000000001</v>
      </c>
      <c r="D645">
        <v>-3.435829</v>
      </c>
      <c r="E645">
        <v>590.20000000000005</v>
      </c>
      <c r="G645">
        <v>5</v>
      </c>
      <c r="H645">
        <v>77.3</v>
      </c>
      <c r="I645">
        <v>0.70299999999999996</v>
      </c>
      <c r="J645">
        <v>0</v>
      </c>
      <c r="K645">
        <v>0</v>
      </c>
      <c r="L645">
        <v>0</v>
      </c>
      <c r="N645">
        <f>(RAW_GPS__3[[#This Row],[Altitude (meters)]]-E644)</f>
        <v>2</v>
      </c>
      <c r="O645">
        <f>(0.2778*RAW_GPS__3[[#This Row],[Speed (kmph)]])</f>
        <v>31.252499999999998</v>
      </c>
      <c r="P645">
        <f t="shared" si="52"/>
        <v>31.363619999999997</v>
      </c>
      <c r="Q645">
        <f t="shared" si="53"/>
        <v>6.3681924379742655E-2</v>
      </c>
      <c r="R645">
        <f>(228.1*COS(RAW_GPS__3[[#This Row],[Road Gradient (Radians)]]))</f>
        <v>227.63763934244773</v>
      </c>
      <c r="S645">
        <f t="shared" si="50"/>
        <v>12026.811754303029</v>
      </c>
      <c r="T645">
        <f t="shared" si="51"/>
        <v>30241.830134866868</v>
      </c>
      <c r="U645">
        <f t="shared" si="54"/>
        <v>12918.733415999959</v>
      </c>
      <c r="V645">
        <f>(RAW_GPS__3[[#This Row],[Power- Rolling Resistance  (Watts)]]+RAW_GPS__3[[#This Row],[Power- Air Drag (Watts)]]+RAW_GPS__3[[#This Row],[Power-Road Gradient (Watts)]]+RAW_GPS__3[[#This Row],[Power- Inertia (Watts)]])</f>
        <v>55415.012944512302</v>
      </c>
      <c r="X645">
        <f>(IF(RAW_GPS__3[[#This Row],[Total Power (Watts)]]&lt;0,0,RAW_GPS__3[[#This Row],[Total Power (Watts)]]))</f>
        <v>55415.012944512302</v>
      </c>
      <c r="Y645">
        <f>RAW_GPS__3[[#This Row],[Total Power - Without -ve terms (Watts)]]</f>
        <v>55415.012944512302</v>
      </c>
    </row>
    <row r="646" spans="1:25" x14ac:dyDescent="0.3">
      <c r="A646">
        <v>654.09</v>
      </c>
      <c r="B646">
        <v>112.5</v>
      </c>
      <c r="C646">
        <v>40.468601</v>
      </c>
      <c r="D646">
        <v>-3.4354619999999998</v>
      </c>
      <c r="E646">
        <v>591.1</v>
      </c>
      <c r="G646">
        <v>5</v>
      </c>
      <c r="H646">
        <v>77.7</v>
      </c>
      <c r="I646">
        <v>0.35199999999999998</v>
      </c>
      <c r="J646">
        <v>0</v>
      </c>
      <c r="K646">
        <v>0</v>
      </c>
      <c r="L646">
        <v>0</v>
      </c>
      <c r="N646">
        <f>(RAW_GPS__3[[#This Row],[Altitude (meters)]]-E645)</f>
        <v>0.89999999999997726</v>
      </c>
      <c r="O646">
        <f>(0.2778*RAW_GPS__3[[#This Row],[Speed (kmph)]])</f>
        <v>31.252499999999998</v>
      </c>
      <c r="P646">
        <f t="shared" si="52"/>
        <v>31.252499999999998</v>
      </c>
      <c r="Q646">
        <f t="shared" si="53"/>
        <v>2.8789739429810265E-2</v>
      </c>
      <c r="R646">
        <f>(228.1*COS(RAW_GPS__3[[#This Row],[Road Gradient (Radians)]]))</f>
        <v>228.00547628964634</v>
      </c>
      <c r="S646">
        <f t="shared" si="50"/>
        <v>12026.811754303029</v>
      </c>
      <c r="T646">
        <f t="shared" si="51"/>
        <v>13679.279012494157</v>
      </c>
      <c r="U646">
        <f t="shared" si="54"/>
        <v>0</v>
      </c>
      <c r="V646">
        <f>(RAW_GPS__3[[#This Row],[Power- Rolling Resistance  (Watts)]]+RAW_GPS__3[[#This Row],[Power- Air Drag (Watts)]]+RAW_GPS__3[[#This Row],[Power-Road Gradient (Watts)]]+RAW_GPS__3[[#This Row],[Power- Inertia (Watts)]])</f>
        <v>25934.096243086831</v>
      </c>
      <c r="X646">
        <f>(IF(RAW_GPS__3[[#This Row],[Total Power (Watts)]]&lt;0,0,RAW_GPS__3[[#This Row],[Total Power (Watts)]]))</f>
        <v>25934.096243086831</v>
      </c>
      <c r="Y646">
        <f>RAW_GPS__3[[#This Row],[Total Power - Without -ve terms (Watts)]]</f>
        <v>25934.096243086831</v>
      </c>
    </row>
    <row r="647" spans="1:25" x14ac:dyDescent="0.3">
      <c r="A647">
        <v>655.09</v>
      </c>
      <c r="B647">
        <v>112.7</v>
      </c>
      <c r="C647">
        <v>40.468662000000002</v>
      </c>
      <c r="D647">
        <v>-3.435098</v>
      </c>
      <c r="E647">
        <v>587.6</v>
      </c>
      <c r="G647">
        <v>5</v>
      </c>
      <c r="H647">
        <v>77.7</v>
      </c>
      <c r="I647">
        <v>0.35199999999999998</v>
      </c>
      <c r="J647">
        <v>0</v>
      </c>
      <c r="K647">
        <v>0</v>
      </c>
      <c r="L647">
        <v>0</v>
      </c>
      <c r="N647">
        <f>(RAW_GPS__3[[#This Row],[Altitude (meters)]]-E646)</f>
        <v>-3.5</v>
      </c>
      <c r="O647">
        <f>(0.2778*RAW_GPS__3[[#This Row],[Speed (kmph)]])</f>
        <v>31.308060000000001</v>
      </c>
      <c r="P647">
        <f t="shared" si="52"/>
        <v>31.335840000000005</v>
      </c>
      <c r="Q647">
        <f t="shared" si="53"/>
        <v>-0.1112321669221812</v>
      </c>
      <c r="R647">
        <f>(228.1*COS(RAW_GPS__3[[#This Row],[Road Gradient (Radians)]]))</f>
        <v>226.69035985346127</v>
      </c>
      <c r="S647">
        <f t="shared" si="50"/>
        <v>12091.068849893427</v>
      </c>
      <c r="T647">
        <f t="shared" si="51"/>
        <v>-52843.470584175528</v>
      </c>
      <c r="U647">
        <f t="shared" si="54"/>
        <v>3235.425013296197</v>
      </c>
      <c r="V647">
        <f>(RAW_GPS__3[[#This Row],[Power- Rolling Resistance  (Watts)]]+RAW_GPS__3[[#This Row],[Power- Air Drag (Watts)]]+RAW_GPS__3[[#This Row],[Power-Road Gradient (Watts)]]+RAW_GPS__3[[#This Row],[Power- Inertia (Watts)]])</f>
        <v>-37290.286361132443</v>
      </c>
      <c r="X647">
        <f>(IF(RAW_GPS__3[[#This Row],[Total Power (Watts)]]&lt;0,0,RAW_GPS__3[[#This Row],[Total Power (Watts)]]))</f>
        <v>0</v>
      </c>
      <c r="Y647">
        <f>RAW_GPS__3[[#This Row],[Total Power - Without -ve terms (Watts)]]</f>
        <v>0</v>
      </c>
    </row>
    <row r="648" spans="1:25" x14ac:dyDescent="0.3">
      <c r="A648">
        <v>656.06</v>
      </c>
      <c r="B648">
        <v>113.1</v>
      </c>
      <c r="C648">
        <v>40.468716000000001</v>
      </c>
      <c r="D648">
        <v>-3.4347340000000002</v>
      </c>
      <c r="E648">
        <v>586.4</v>
      </c>
      <c r="G648">
        <v>5</v>
      </c>
      <c r="H648">
        <v>78.400000000000006</v>
      </c>
      <c r="I648">
        <v>0.70299999999999996</v>
      </c>
      <c r="J648">
        <v>0</v>
      </c>
      <c r="K648">
        <v>0</v>
      </c>
      <c r="L648">
        <v>0</v>
      </c>
      <c r="N648">
        <f>(RAW_GPS__3[[#This Row],[Altitude (meters)]]-E647)</f>
        <v>-1.2000000000000455</v>
      </c>
      <c r="O648">
        <f>(0.2778*RAW_GPS__3[[#This Row],[Speed (kmph)]])</f>
        <v>31.419179999999997</v>
      </c>
      <c r="P648">
        <f t="shared" si="52"/>
        <v>31.474739999999997</v>
      </c>
      <c r="Q648">
        <f t="shared" si="53"/>
        <v>-3.8107354518901619E-2</v>
      </c>
      <c r="R648">
        <f>(228.1*COS(RAW_GPS__3[[#This Row],[Road Gradient (Radians)]]))</f>
        <v>227.93439999948333</v>
      </c>
      <c r="S648">
        <f t="shared" si="50"/>
        <v>12220.268854820131</v>
      </c>
      <c r="T648">
        <f t="shared" si="51"/>
        <v>-18201.167044570408</v>
      </c>
      <c r="U648">
        <f t="shared" si="54"/>
        <v>6493.8166637757722</v>
      </c>
      <c r="V648">
        <f>(RAW_GPS__3[[#This Row],[Power- Rolling Resistance  (Watts)]]+RAW_GPS__3[[#This Row],[Power- Air Drag (Watts)]]+RAW_GPS__3[[#This Row],[Power-Road Gradient (Watts)]]+RAW_GPS__3[[#This Row],[Power- Inertia (Watts)]])</f>
        <v>740.85287402497943</v>
      </c>
      <c r="X648">
        <f>(IF(RAW_GPS__3[[#This Row],[Total Power (Watts)]]&lt;0,0,RAW_GPS__3[[#This Row],[Total Power (Watts)]]))</f>
        <v>740.85287402497943</v>
      </c>
      <c r="Y648">
        <f>RAW_GPS__3[[#This Row],[Total Power - Without -ve terms (Watts)]]</f>
        <v>740.85287402497943</v>
      </c>
    </row>
    <row r="649" spans="1:25" x14ac:dyDescent="0.3">
      <c r="A649">
        <v>657.07</v>
      </c>
      <c r="B649">
        <v>112.7</v>
      </c>
      <c r="C649">
        <v>40.468769000000002</v>
      </c>
      <c r="D649">
        <v>-3.4343659999999998</v>
      </c>
      <c r="E649">
        <v>586.70000000000005</v>
      </c>
      <c r="G649">
        <v>5</v>
      </c>
      <c r="H649">
        <v>78.8</v>
      </c>
      <c r="I649">
        <v>1.0549999999999999</v>
      </c>
      <c r="J649">
        <v>0</v>
      </c>
      <c r="K649">
        <v>0</v>
      </c>
      <c r="L649">
        <v>0</v>
      </c>
      <c r="N649">
        <f>(RAW_GPS__3[[#This Row],[Altitude (meters)]]-E648)</f>
        <v>0.30000000000006821</v>
      </c>
      <c r="O649">
        <f>(0.2778*RAW_GPS__3[[#This Row],[Speed (kmph)]])</f>
        <v>31.308060000000001</v>
      </c>
      <c r="P649">
        <f t="shared" si="52"/>
        <v>31.252500000000005</v>
      </c>
      <c r="Q649">
        <f t="shared" si="53"/>
        <v>9.5989372365046823E-3</v>
      </c>
      <c r="R649">
        <f>(228.1*COS(RAW_GPS__3[[#This Row],[Road Gradient (Radians)]]))</f>
        <v>228.08949155975549</v>
      </c>
      <c r="S649">
        <f t="shared" si="50"/>
        <v>12091.068849893427</v>
      </c>
      <c r="T649">
        <f t="shared" si="51"/>
        <v>4569.5490737156879</v>
      </c>
      <c r="U649">
        <f t="shared" si="54"/>
        <v>-6470.8500265917737</v>
      </c>
      <c r="V649">
        <f>(RAW_GPS__3[[#This Row],[Power- Rolling Resistance  (Watts)]]+RAW_GPS__3[[#This Row],[Power- Air Drag (Watts)]]+RAW_GPS__3[[#This Row],[Power-Road Gradient (Watts)]]+RAW_GPS__3[[#This Row],[Power- Inertia (Watts)]])</f>
        <v>10417.857388577095</v>
      </c>
      <c r="X649">
        <f>(IF(RAW_GPS__3[[#This Row],[Total Power (Watts)]]&lt;0,0,RAW_GPS__3[[#This Row],[Total Power (Watts)]]))</f>
        <v>10417.857388577095</v>
      </c>
      <c r="Y649">
        <f>RAW_GPS__3[[#This Row],[Total Power - Without -ve terms (Watts)]]</f>
        <v>10417.857388577095</v>
      </c>
    </row>
    <row r="650" spans="1:25" x14ac:dyDescent="0.3">
      <c r="A650">
        <v>658.09</v>
      </c>
      <c r="B650">
        <v>112.8</v>
      </c>
      <c r="C650">
        <v>40.468826</v>
      </c>
      <c r="D650">
        <v>-3.4340000000000002</v>
      </c>
      <c r="E650">
        <v>587.4</v>
      </c>
      <c r="G650">
        <v>5</v>
      </c>
      <c r="H650">
        <v>78.8</v>
      </c>
      <c r="I650">
        <v>0.35199999999999998</v>
      </c>
      <c r="J650">
        <v>0</v>
      </c>
      <c r="K650">
        <v>0</v>
      </c>
      <c r="L650">
        <v>0</v>
      </c>
      <c r="N650">
        <f>(RAW_GPS__3[[#This Row],[Altitude (meters)]]-E649)</f>
        <v>0.69999999999993179</v>
      </c>
      <c r="O650">
        <f>(0.2778*RAW_GPS__3[[#This Row],[Speed (kmph)]])</f>
        <v>31.335839999999997</v>
      </c>
      <c r="P650">
        <f t="shared" si="52"/>
        <v>31.349729999999994</v>
      </c>
      <c r="Q650">
        <f t="shared" si="53"/>
        <v>2.2325031225610154E-2</v>
      </c>
      <c r="R650">
        <f>(228.1*COS(RAW_GPS__3[[#This Row],[Road Gradient (Radians)]]))</f>
        <v>228.04315904034405</v>
      </c>
      <c r="S650">
        <f t="shared" si="50"/>
        <v>12123.28304838553</v>
      </c>
      <c r="T650">
        <f t="shared" si="51"/>
        <v>10636.482872343182</v>
      </c>
      <c r="U650">
        <f t="shared" si="54"/>
        <v>1619.1479214717879</v>
      </c>
      <c r="V650">
        <f>(RAW_GPS__3[[#This Row],[Power- Rolling Resistance  (Watts)]]+RAW_GPS__3[[#This Row],[Power- Air Drag (Watts)]]+RAW_GPS__3[[#This Row],[Power-Road Gradient (Watts)]]+RAW_GPS__3[[#This Row],[Power- Inertia (Watts)]])</f>
        <v>24606.957001240844</v>
      </c>
      <c r="X650">
        <f>(IF(RAW_GPS__3[[#This Row],[Total Power (Watts)]]&lt;0,0,RAW_GPS__3[[#This Row],[Total Power (Watts)]]))</f>
        <v>24606.957001240844</v>
      </c>
      <c r="Y650">
        <f>RAW_GPS__3[[#This Row],[Total Power - Without -ve terms (Watts)]]</f>
        <v>24606.957001240844</v>
      </c>
    </row>
    <row r="651" spans="1:25" x14ac:dyDescent="0.3">
      <c r="A651">
        <v>659.06</v>
      </c>
      <c r="B651">
        <v>112.4</v>
      </c>
      <c r="C651">
        <v>40.468879999999999</v>
      </c>
      <c r="D651">
        <v>-3.4336350000000002</v>
      </c>
      <c r="E651">
        <v>586.9</v>
      </c>
      <c r="G651">
        <v>5</v>
      </c>
      <c r="H651">
        <v>78.8</v>
      </c>
      <c r="I651">
        <v>0</v>
      </c>
      <c r="J651">
        <v>0</v>
      </c>
      <c r="K651">
        <v>0</v>
      </c>
      <c r="L651">
        <v>0</v>
      </c>
      <c r="N651">
        <f>(RAW_GPS__3[[#This Row],[Altitude (meters)]]-E650)</f>
        <v>-0.5</v>
      </c>
      <c r="O651">
        <f>(0.2778*RAW_GPS__3[[#This Row],[Speed (kmph)]])</f>
        <v>31.224720000000001</v>
      </c>
      <c r="P651">
        <f t="shared" si="52"/>
        <v>31.169160000000005</v>
      </c>
      <c r="Q651">
        <f t="shared" si="53"/>
        <v>-1.6040121657027138E-2</v>
      </c>
      <c r="R651">
        <f>(228.1*COS(RAW_GPS__3[[#This Row],[Road Gradient (Radians)]]))</f>
        <v>228.07065721753963</v>
      </c>
      <c r="S651">
        <f t="shared" si="50"/>
        <v>11994.768755842977</v>
      </c>
      <c r="T651">
        <f t="shared" si="51"/>
        <v>-7615.3223779816753</v>
      </c>
      <c r="U651">
        <f t="shared" si="54"/>
        <v>-6453.6250487037742</v>
      </c>
      <c r="V651">
        <f>(RAW_GPS__3[[#This Row],[Power- Rolling Resistance  (Watts)]]+RAW_GPS__3[[#This Row],[Power- Air Drag (Watts)]]+RAW_GPS__3[[#This Row],[Power-Road Gradient (Watts)]]+RAW_GPS__3[[#This Row],[Power- Inertia (Watts)]])</f>
        <v>-1846.108013624932</v>
      </c>
      <c r="X651">
        <f>(IF(RAW_GPS__3[[#This Row],[Total Power (Watts)]]&lt;0,0,RAW_GPS__3[[#This Row],[Total Power (Watts)]]))</f>
        <v>0</v>
      </c>
      <c r="Y651">
        <f>RAW_GPS__3[[#This Row],[Total Power - Without -ve terms (Watts)]]</f>
        <v>0</v>
      </c>
    </row>
    <row r="652" spans="1:25" x14ac:dyDescent="0.3">
      <c r="A652">
        <v>660.06</v>
      </c>
      <c r="B652">
        <v>113</v>
      </c>
      <c r="C652">
        <v>40.468936999999997</v>
      </c>
      <c r="D652">
        <v>-3.4332720000000001</v>
      </c>
      <c r="E652">
        <v>585.9</v>
      </c>
      <c r="G652">
        <v>5</v>
      </c>
      <c r="H652">
        <v>78.8</v>
      </c>
      <c r="I652">
        <v>0</v>
      </c>
      <c r="J652">
        <v>0</v>
      </c>
      <c r="K652">
        <v>0</v>
      </c>
      <c r="L652">
        <v>0</v>
      </c>
      <c r="N652">
        <f>(RAW_GPS__3[[#This Row],[Altitude (meters)]]-E651)</f>
        <v>-1</v>
      </c>
      <c r="O652">
        <f>(0.2778*RAW_GPS__3[[#This Row],[Speed (kmph)]])</f>
        <v>31.391399999999997</v>
      </c>
      <c r="P652">
        <f t="shared" si="52"/>
        <v>31.474739999999997</v>
      </c>
      <c r="Q652">
        <f t="shared" si="53"/>
        <v>-3.1760825581756504E-2</v>
      </c>
      <c r="R652">
        <f>(228.1*COS(RAW_GPS__3[[#This Row],[Road Gradient (Radians)]]))</f>
        <v>227.98496172864441</v>
      </c>
      <c r="S652">
        <f t="shared" si="50"/>
        <v>12187.883000167998</v>
      </c>
      <c r="T652">
        <f t="shared" si="51"/>
        <v>-15157.589980967681</v>
      </c>
      <c r="U652">
        <f t="shared" si="54"/>
        <v>9732.1125067197627</v>
      </c>
      <c r="V652">
        <f>(RAW_GPS__3[[#This Row],[Power- Rolling Resistance  (Watts)]]+RAW_GPS__3[[#This Row],[Power- Air Drag (Watts)]]+RAW_GPS__3[[#This Row],[Power-Road Gradient (Watts)]]+RAW_GPS__3[[#This Row],[Power- Inertia (Watts)]])</f>
        <v>6990.3904876487231</v>
      </c>
      <c r="X652">
        <f>(IF(RAW_GPS__3[[#This Row],[Total Power (Watts)]]&lt;0,0,RAW_GPS__3[[#This Row],[Total Power (Watts)]]))</f>
        <v>6990.3904876487231</v>
      </c>
      <c r="Y652">
        <f>RAW_GPS__3[[#This Row],[Total Power - Without -ve terms (Watts)]]</f>
        <v>6990.3904876487231</v>
      </c>
    </row>
    <row r="653" spans="1:25" x14ac:dyDescent="0.3">
      <c r="A653">
        <v>661.06</v>
      </c>
      <c r="B653">
        <v>114.1</v>
      </c>
      <c r="C653">
        <v>40.468989999999998</v>
      </c>
      <c r="D653">
        <v>-3.4329000000000001</v>
      </c>
      <c r="E653">
        <v>585.6</v>
      </c>
      <c r="G653">
        <v>5</v>
      </c>
      <c r="H653">
        <v>78.8</v>
      </c>
      <c r="I653">
        <v>0</v>
      </c>
      <c r="J653">
        <v>0</v>
      </c>
      <c r="K653">
        <v>0</v>
      </c>
      <c r="L653">
        <v>0</v>
      </c>
      <c r="N653">
        <f>(RAW_GPS__3[[#This Row],[Altitude (meters)]]-E652)</f>
        <v>-0.29999999999995453</v>
      </c>
      <c r="O653">
        <f>(0.2778*RAW_GPS__3[[#This Row],[Speed (kmph)]])</f>
        <v>31.696979999999996</v>
      </c>
      <c r="P653">
        <f t="shared" si="52"/>
        <v>31.849769999999996</v>
      </c>
      <c r="Q653">
        <f t="shared" si="53"/>
        <v>-9.4189417474951666E-3</v>
      </c>
      <c r="R653">
        <f>(228.1*COS(RAW_GPS__3[[#This Row],[Road Gradient (Radians)]]))</f>
        <v>228.08988196212491</v>
      </c>
      <c r="S653">
        <f t="shared" si="50"/>
        <v>12547.288368185458</v>
      </c>
      <c r="T653">
        <f t="shared" si="51"/>
        <v>-4539.5654374960586</v>
      </c>
      <c r="U653">
        <f t="shared" si="54"/>
        <v>18015.891456023943</v>
      </c>
      <c r="V653">
        <f>(RAW_GPS__3[[#This Row],[Power- Rolling Resistance  (Watts)]]+RAW_GPS__3[[#This Row],[Power- Air Drag (Watts)]]+RAW_GPS__3[[#This Row],[Power-Road Gradient (Watts)]]+RAW_GPS__3[[#This Row],[Power- Inertia (Watts)]])</f>
        <v>26251.704268675468</v>
      </c>
      <c r="X653">
        <f>(IF(RAW_GPS__3[[#This Row],[Total Power (Watts)]]&lt;0,0,RAW_GPS__3[[#This Row],[Total Power (Watts)]]))</f>
        <v>26251.704268675468</v>
      </c>
      <c r="Y653">
        <f>RAW_GPS__3[[#This Row],[Total Power - Without -ve terms (Watts)]]</f>
        <v>26251.704268675468</v>
      </c>
    </row>
    <row r="654" spans="1:25" x14ac:dyDescent="0.3">
      <c r="A654">
        <v>662.06</v>
      </c>
      <c r="B654">
        <v>115.1</v>
      </c>
      <c r="C654">
        <v>40.469048000000001</v>
      </c>
      <c r="D654">
        <v>-3.4325269999999999</v>
      </c>
      <c r="E654">
        <v>585.1</v>
      </c>
      <c r="G654">
        <v>5</v>
      </c>
      <c r="H654">
        <v>78.8</v>
      </c>
      <c r="I654">
        <v>0</v>
      </c>
      <c r="J654">
        <v>0</v>
      </c>
      <c r="K654">
        <v>0</v>
      </c>
      <c r="L654">
        <v>0</v>
      </c>
      <c r="N654">
        <f>(RAW_GPS__3[[#This Row],[Altitude (meters)]]-E653)</f>
        <v>-0.5</v>
      </c>
      <c r="O654">
        <f>(0.2778*RAW_GPS__3[[#This Row],[Speed (kmph)]])</f>
        <v>31.974779999999999</v>
      </c>
      <c r="P654">
        <f t="shared" si="52"/>
        <v>32.113680000000002</v>
      </c>
      <c r="Q654">
        <f t="shared" si="53"/>
        <v>-1.5568430754159144E-2</v>
      </c>
      <c r="R654">
        <f>(228.1*COS(RAW_GPS__3[[#This Row],[Road Gradient (Radians)]]))</f>
        <v>228.07235757140603</v>
      </c>
      <c r="S654">
        <f t="shared" si="50"/>
        <v>12880.090570614471</v>
      </c>
      <c r="T654">
        <f t="shared" si="51"/>
        <v>-7568.9487746732602</v>
      </c>
      <c r="U654">
        <f t="shared" si="54"/>
        <v>16521.624624240161</v>
      </c>
      <c r="V654">
        <f>(RAW_GPS__3[[#This Row],[Power- Rolling Resistance  (Watts)]]+RAW_GPS__3[[#This Row],[Power- Air Drag (Watts)]]+RAW_GPS__3[[#This Row],[Power-Road Gradient (Watts)]]+RAW_GPS__3[[#This Row],[Power- Inertia (Watts)]])</f>
        <v>22060.838777752779</v>
      </c>
      <c r="X654">
        <f>(IF(RAW_GPS__3[[#This Row],[Total Power (Watts)]]&lt;0,0,RAW_GPS__3[[#This Row],[Total Power (Watts)]]))</f>
        <v>22060.838777752779</v>
      </c>
      <c r="Y654">
        <f>RAW_GPS__3[[#This Row],[Total Power - Without -ve terms (Watts)]]</f>
        <v>22060.838777752779</v>
      </c>
    </row>
    <row r="655" spans="1:25" x14ac:dyDescent="0.3">
      <c r="A655">
        <v>663.08</v>
      </c>
      <c r="B655">
        <v>116.2</v>
      </c>
      <c r="C655">
        <v>40.469109000000003</v>
      </c>
      <c r="D655">
        <v>-3.432153</v>
      </c>
      <c r="E655">
        <v>584.9</v>
      </c>
      <c r="G655">
        <v>5</v>
      </c>
      <c r="H655">
        <v>78.400000000000006</v>
      </c>
      <c r="I655">
        <v>0.35199999999999998</v>
      </c>
      <c r="J655">
        <v>0</v>
      </c>
      <c r="K655">
        <v>0</v>
      </c>
      <c r="L655">
        <v>0</v>
      </c>
      <c r="N655">
        <f>(RAW_GPS__3[[#This Row],[Altitude (meters)]]-E654)</f>
        <v>-0.20000000000004547</v>
      </c>
      <c r="O655">
        <f>(0.2778*RAW_GPS__3[[#This Row],[Speed (kmph)]])</f>
        <v>32.280360000000002</v>
      </c>
      <c r="P655">
        <f t="shared" si="52"/>
        <v>32.433150000000005</v>
      </c>
      <c r="Q655">
        <f t="shared" si="53"/>
        <v>-6.1664520709482813E-3</v>
      </c>
      <c r="R655">
        <f>(228.1*COS(RAW_GPS__3[[#This Row],[Road Gradient (Radians)]]))</f>
        <v>228.09566324753527</v>
      </c>
      <c r="S655">
        <f t="shared" si="50"/>
        <v>13252.912486792073</v>
      </c>
      <c r="T655">
        <f t="shared" si="51"/>
        <v>-3026.7160722948238</v>
      </c>
      <c r="U655">
        <f t="shared" si="54"/>
        <v>18347.472280368158</v>
      </c>
      <c r="V655">
        <f>(RAW_GPS__3[[#This Row],[Power- Rolling Resistance  (Watts)]]+RAW_GPS__3[[#This Row],[Power- Air Drag (Watts)]]+RAW_GPS__3[[#This Row],[Power-Road Gradient (Watts)]]+RAW_GPS__3[[#This Row],[Power- Inertia (Watts)]])</f>
        <v>28801.764358112941</v>
      </c>
      <c r="X655">
        <f>(IF(RAW_GPS__3[[#This Row],[Total Power (Watts)]]&lt;0,0,RAW_GPS__3[[#This Row],[Total Power (Watts)]]))</f>
        <v>28801.764358112941</v>
      </c>
      <c r="Y655">
        <f>RAW_GPS__3[[#This Row],[Total Power - Without -ve terms (Watts)]]</f>
        <v>28801.764358112941</v>
      </c>
    </row>
    <row r="656" spans="1:25" x14ac:dyDescent="0.3">
      <c r="A656">
        <v>664.06</v>
      </c>
      <c r="B656">
        <v>117</v>
      </c>
      <c r="C656">
        <v>40.469166000000001</v>
      </c>
      <c r="D656">
        <v>-3.431772</v>
      </c>
      <c r="E656">
        <v>584.29999999999995</v>
      </c>
      <c r="G656">
        <v>5</v>
      </c>
      <c r="H656">
        <v>78</v>
      </c>
      <c r="I656">
        <v>0.70299999999999996</v>
      </c>
      <c r="J656">
        <v>0</v>
      </c>
      <c r="K656">
        <v>0</v>
      </c>
      <c r="L656">
        <v>0</v>
      </c>
      <c r="N656">
        <f>(RAW_GPS__3[[#This Row],[Altitude (meters)]]-E655)</f>
        <v>-0.60000000000002274</v>
      </c>
      <c r="O656">
        <f>(0.2778*RAW_GPS__3[[#This Row],[Speed (kmph)]])</f>
        <v>32.502600000000001</v>
      </c>
      <c r="P656">
        <f t="shared" si="52"/>
        <v>32.613720000000001</v>
      </c>
      <c r="Q656">
        <f t="shared" si="53"/>
        <v>-1.8395090244359719E-2</v>
      </c>
      <c r="R656">
        <f>(228.1*COS(RAW_GPS__3[[#This Row],[Road Gradient (Radians)]]))</f>
        <v>228.06140892391187</v>
      </c>
      <c r="S656">
        <f t="shared" si="50"/>
        <v>13528.527577192326</v>
      </c>
      <c r="T656">
        <f t="shared" si="51"/>
        <v>-9090.6772369692644</v>
      </c>
      <c r="U656">
        <f t="shared" si="54"/>
        <v>13435.48275263996</v>
      </c>
      <c r="V656">
        <f>(RAW_GPS__3[[#This Row],[Power- Rolling Resistance  (Watts)]]+RAW_GPS__3[[#This Row],[Power- Air Drag (Watts)]]+RAW_GPS__3[[#This Row],[Power-Road Gradient (Watts)]]+RAW_GPS__3[[#This Row],[Power- Inertia (Watts)]])</f>
        <v>18101.394501786934</v>
      </c>
      <c r="X656">
        <f>(IF(RAW_GPS__3[[#This Row],[Total Power (Watts)]]&lt;0,0,RAW_GPS__3[[#This Row],[Total Power (Watts)]]))</f>
        <v>18101.394501786934</v>
      </c>
      <c r="Y656">
        <f>RAW_GPS__3[[#This Row],[Total Power - Without -ve terms (Watts)]]</f>
        <v>18101.394501786934</v>
      </c>
    </row>
    <row r="657" spans="1:25" x14ac:dyDescent="0.3">
      <c r="A657">
        <v>665.12</v>
      </c>
      <c r="B657">
        <v>116.4</v>
      </c>
      <c r="C657">
        <v>40.469223</v>
      </c>
      <c r="D657">
        <v>-3.431397</v>
      </c>
      <c r="E657">
        <v>583.79999999999995</v>
      </c>
      <c r="G657">
        <v>5</v>
      </c>
      <c r="H657">
        <v>77.7</v>
      </c>
      <c r="I657">
        <v>0.70299999999999996</v>
      </c>
      <c r="J657">
        <v>0</v>
      </c>
      <c r="K657">
        <v>0</v>
      </c>
      <c r="L657">
        <v>0</v>
      </c>
      <c r="N657">
        <f>(RAW_GPS__3[[#This Row],[Altitude (meters)]]-E656)</f>
        <v>-0.5</v>
      </c>
      <c r="O657">
        <f>(0.2778*RAW_GPS__3[[#This Row],[Speed (kmph)]])</f>
        <v>32.335920000000002</v>
      </c>
      <c r="P657">
        <f t="shared" si="52"/>
        <v>32.252580000000002</v>
      </c>
      <c r="Q657">
        <f t="shared" si="53"/>
        <v>-1.5501394012169996E-2</v>
      </c>
      <c r="R657">
        <f>(228.1*COS(RAW_GPS__3[[#This Row],[Road Gradient (Radians)]]))</f>
        <v>228.07259510745271</v>
      </c>
      <c r="S657">
        <f t="shared" si="50"/>
        <v>13321.461898638996</v>
      </c>
      <c r="T657">
        <f t="shared" si="51"/>
        <v>-7621.4795622283191</v>
      </c>
      <c r="U657">
        <f t="shared" si="54"/>
        <v>-10024.93713081597</v>
      </c>
      <c r="V657">
        <f>(RAW_GPS__3[[#This Row],[Power- Rolling Resistance  (Watts)]]+RAW_GPS__3[[#This Row],[Power- Air Drag (Watts)]]+RAW_GPS__3[[#This Row],[Power-Road Gradient (Watts)]]+RAW_GPS__3[[#This Row],[Power- Inertia (Watts)]])</f>
        <v>-4096.8821992978401</v>
      </c>
      <c r="X657">
        <f>(IF(RAW_GPS__3[[#This Row],[Total Power (Watts)]]&lt;0,0,RAW_GPS__3[[#This Row],[Total Power (Watts)]]))</f>
        <v>0</v>
      </c>
      <c r="Y657">
        <f>RAW_GPS__3[[#This Row],[Total Power - Without -ve terms (Watts)]]</f>
        <v>0</v>
      </c>
    </row>
    <row r="658" spans="1:25" x14ac:dyDescent="0.3">
      <c r="A658">
        <v>666.07</v>
      </c>
      <c r="B658">
        <v>114</v>
      </c>
      <c r="C658">
        <v>40.469292000000003</v>
      </c>
      <c r="D658">
        <v>-3.4310390000000002</v>
      </c>
      <c r="E658">
        <v>583.70000000000005</v>
      </c>
      <c r="G658">
        <v>5</v>
      </c>
      <c r="H658">
        <v>76.599999999999994</v>
      </c>
      <c r="I658">
        <v>1.4059999999999999</v>
      </c>
      <c r="J658">
        <v>0</v>
      </c>
      <c r="K658">
        <v>0</v>
      </c>
      <c r="L658">
        <v>0</v>
      </c>
      <c r="N658">
        <f>(RAW_GPS__3[[#This Row],[Altitude (meters)]]-E657)</f>
        <v>-9.9999999999909051E-2</v>
      </c>
      <c r="O658">
        <f>(0.2778*RAW_GPS__3[[#This Row],[Speed (kmph)]])</f>
        <v>31.6692</v>
      </c>
      <c r="P658">
        <f t="shared" si="52"/>
        <v>31.335839999999997</v>
      </c>
      <c r="Q658">
        <f t="shared" si="53"/>
        <v>-3.1912232298912414E-3</v>
      </c>
      <c r="R658">
        <f>(228.1*COS(RAW_GPS__3[[#This Row],[Road Gradient (Radians)]]))</f>
        <v>228.09883852654028</v>
      </c>
      <c r="S658">
        <f t="shared" si="50"/>
        <v>12514.327032075682</v>
      </c>
      <c r="T658">
        <f t="shared" si="51"/>
        <v>-1536.7182388983679</v>
      </c>
      <c r="U658">
        <f t="shared" si="54"/>
        <v>-39272.94958464009</v>
      </c>
      <c r="V658">
        <f>(RAW_GPS__3[[#This Row],[Power- Rolling Resistance  (Watts)]]+RAW_GPS__3[[#This Row],[Power- Air Drag (Watts)]]+RAW_GPS__3[[#This Row],[Power-Road Gradient (Watts)]]+RAW_GPS__3[[#This Row],[Power- Inertia (Watts)]])</f>
        <v>-28067.241952936234</v>
      </c>
      <c r="X658">
        <f>(IF(RAW_GPS__3[[#This Row],[Total Power (Watts)]]&lt;0,0,RAW_GPS__3[[#This Row],[Total Power (Watts)]]))</f>
        <v>0</v>
      </c>
      <c r="Y658">
        <f>RAW_GPS__3[[#This Row],[Total Power - Without -ve terms (Watts)]]</f>
        <v>0</v>
      </c>
    </row>
    <row r="659" spans="1:25" x14ac:dyDescent="0.3">
      <c r="A659">
        <v>667.06</v>
      </c>
      <c r="B659">
        <v>111.1</v>
      </c>
      <c r="C659">
        <v>40.469363999999999</v>
      </c>
      <c r="D659">
        <v>-3.4306930000000002</v>
      </c>
      <c r="E659">
        <v>582.29999999999995</v>
      </c>
      <c r="G659">
        <v>5</v>
      </c>
      <c r="H659">
        <v>75.599999999999994</v>
      </c>
      <c r="I659">
        <v>2.109</v>
      </c>
      <c r="J659">
        <v>0</v>
      </c>
      <c r="K659">
        <v>0</v>
      </c>
      <c r="L659">
        <v>0</v>
      </c>
      <c r="N659">
        <f>(RAW_GPS__3[[#This Row],[Altitude (meters)]]-E658)</f>
        <v>-1.4000000000000909</v>
      </c>
      <c r="O659">
        <f>(0.2778*RAW_GPS__3[[#This Row],[Speed (kmph)]])</f>
        <v>30.863579999999999</v>
      </c>
      <c r="P659">
        <f t="shared" si="52"/>
        <v>30.460769999999997</v>
      </c>
      <c r="Q659">
        <f t="shared" si="53"/>
        <v>-4.5928434016865499E-2</v>
      </c>
      <c r="R659">
        <f>(228.1*COS(RAW_GPS__3[[#This Row],[Road Gradient (Radians)]]))</f>
        <v>227.85946281641577</v>
      </c>
      <c r="S659">
        <f t="shared" si="50"/>
        <v>11583.375171737523</v>
      </c>
      <c r="T659">
        <f t="shared" si="51"/>
        <v>-21546.461022545864</v>
      </c>
      <c r="U659">
        <f t="shared" si="54"/>
        <v>-46247.630214456061</v>
      </c>
      <c r="V659">
        <f>(RAW_GPS__3[[#This Row],[Power- Rolling Resistance  (Watts)]]+RAW_GPS__3[[#This Row],[Power- Air Drag (Watts)]]+RAW_GPS__3[[#This Row],[Power-Road Gradient (Watts)]]+RAW_GPS__3[[#This Row],[Power- Inertia (Watts)]])</f>
        <v>-55982.856602447988</v>
      </c>
      <c r="X659">
        <f>(IF(RAW_GPS__3[[#This Row],[Total Power (Watts)]]&lt;0,0,RAW_GPS__3[[#This Row],[Total Power (Watts)]]))</f>
        <v>0</v>
      </c>
      <c r="Y659">
        <f>RAW_GPS__3[[#This Row],[Total Power - Without -ve terms (Watts)]]</f>
        <v>0</v>
      </c>
    </row>
    <row r="660" spans="1:25" x14ac:dyDescent="0.3">
      <c r="A660">
        <v>668.07</v>
      </c>
      <c r="B660">
        <v>110.6</v>
      </c>
      <c r="C660">
        <v>40.469436999999999</v>
      </c>
      <c r="D660">
        <v>-3.4303520000000001</v>
      </c>
      <c r="E660">
        <v>582</v>
      </c>
      <c r="G660">
        <v>5</v>
      </c>
      <c r="H660">
        <v>74.900000000000006</v>
      </c>
      <c r="I660">
        <v>1.758</v>
      </c>
      <c r="J660">
        <v>0</v>
      </c>
      <c r="K660">
        <v>0</v>
      </c>
      <c r="L660">
        <v>0</v>
      </c>
      <c r="N660">
        <f>(RAW_GPS__3[[#This Row],[Altitude (meters)]]-E659)</f>
        <v>-0.29999999999995453</v>
      </c>
      <c r="O660">
        <f>(0.2778*RAW_GPS__3[[#This Row],[Speed (kmph)]])</f>
        <v>30.724679999999996</v>
      </c>
      <c r="P660">
        <f t="shared" si="52"/>
        <v>30.655229999999996</v>
      </c>
      <c r="Q660">
        <f t="shared" si="53"/>
        <v>-9.7859459369584456E-3</v>
      </c>
      <c r="R660">
        <f>(228.1*COS(RAW_GPS__3[[#This Row],[Road Gradient (Radians)]]))</f>
        <v>228.08907811880599</v>
      </c>
      <c r="S660">
        <f t="shared" si="50"/>
        <v>11427.68674274769</v>
      </c>
      <c r="T660">
        <f t="shared" si="51"/>
        <v>-4571.7655881489272</v>
      </c>
      <c r="U660">
        <f t="shared" si="54"/>
        <v>-7937.8439767201771</v>
      </c>
      <c r="V660">
        <f>(RAW_GPS__3[[#This Row],[Power- Rolling Resistance  (Watts)]]+RAW_GPS__3[[#This Row],[Power- Air Drag (Watts)]]+RAW_GPS__3[[#This Row],[Power-Road Gradient (Watts)]]+RAW_GPS__3[[#This Row],[Power- Inertia (Watts)]])</f>
        <v>-853.833744002608</v>
      </c>
      <c r="X660">
        <f>(IF(RAW_GPS__3[[#This Row],[Total Power (Watts)]]&lt;0,0,RAW_GPS__3[[#This Row],[Total Power (Watts)]]))</f>
        <v>0</v>
      </c>
      <c r="Y660">
        <f>RAW_GPS__3[[#This Row],[Total Power - Without -ve terms (Watts)]]</f>
        <v>0</v>
      </c>
    </row>
    <row r="661" spans="1:25" x14ac:dyDescent="0.3">
      <c r="A661">
        <v>669.08</v>
      </c>
      <c r="B661">
        <v>111.3</v>
      </c>
      <c r="C661">
        <v>40.469517000000003</v>
      </c>
      <c r="D661">
        <v>-3.430005</v>
      </c>
      <c r="E661">
        <v>582</v>
      </c>
      <c r="G661">
        <v>5</v>
      </c>
      <c r="H661">
        <v>73.5</v>
      </c>
      <c r="I661">
        <v>2.109</v>
      </c>
      <c r="J661">
        <v>0</v>
      </c>
      <c r="K661">
        <v>0</v>
      </c>
      <c r="L661">
        <v>0</v>
      </c>
      <c r="N661">
        <f>(RAW_GPS__3[[#This Row],[Altitude (meters)]]-E660)</f>
        <v>0</v>
      </c>
      <c r="O661">
        <f>(0.2778*RAW_GPS__3[[#This Row],[Speed (kmph)]])</f>
        <v>30.919139999999999</v>
      </c>
      <c r="P661">
        <f t="shared" si="52"/>
        <v>31.016370000000002</v>
      </c>
      <c r="Q661">
        <f t="shared" si="53"/>
        <v>0</v>
      </c>
      <c r="R661">
        <f>(228.1*COS(RAW_GPS__3[[#This Row],[Road Gradient (Radians)]]))</f>
        <v>228.1</v>
      </c>
      <c r="S661">
        <f t="shared" si="50"/>
        <v>11646.044333815707</v>
      </c>
      <c r="T661">
        <f t="shared" si="51"/>
        <v>0</v>
      </c>
      <c r="U661">
        <f t="shared" si="54"/>
        <v>11183.316893784169</v>
      </c>
      <c r="V661">
        <f>(RAW_GPS__3[[#This Row],[Power- Rolling Resistance  (Watts)]]+RAW_GPS__3[[#This Row],[Power- Air Drag (Watts)]]+RAW_GPS__3[[#This Row],[Power-Road Gradient (Watts)]]+RAW_GPS__3[[#This Row],[Power- Inertia (Watts)]])</f>
        <v>23057.461227599877</v>
      </c>
      <c r="X661">
        <f>(IF(RAW_GPS__3[[#This Row],[Total Power (Watts)]]&lt;0,0,RAW_GPS__3[[#This Row],[Total Power (Watts)]]))</f>
        <v>23057.461227599877</v>
      </c>
      <c r="Y661">
        <f>RAW_GPS__3[[#This Row],[Total Power - Without -ve terms (Watts)]]</f>
        <v>23057.461227599877</v>
      </c>
    </row>
    <row r="662" spans="1:25" x14ac:dyDescent="0.3">
      <c r="A662">
        <v>670.08</v>
      </c>
      <c r="B662">
        <v>113.1</v>
      </c>
      <c r="C662">
        <v>40.469600999999997</v>
      </c>
      <c r="D662">
        <v>-3.4296609999999998</v>
      </c>
      <c r="E662">
        <v>581.20000000000005</v>
      </c>
      <c r="G662">
        <v>5</v>
      </c>
      <c r="H662">
        <v>72.8</v>
      </c>
      <c r="I662">
        <v>2.109</v>
      </c>
      <c r="J662">
        <v>0</v>
      </c>
      <c r="K662">
        <v>0</v>
      </c>
      <c r="L662">
        <v>0</v>
      </c>
      <c r="N662">
        <f>(RAW_GPS__3[[#This Row],[Altitude (meters)]]-E661)</f>
        <v>-0.79999999999995453</v>
      </c>
      <c r="O662">
        <f>(0.2778*RAW_GPS__3[[#This Row],[Speed (kmph)]])</f>
        <v>31.419179999999997</v>
      </c>
      <c r="P662">
        <f t="shared" si="52"/>
        <v>31.669199999999996</v>
      </c>
      <c r="Q662">
        <f t="shared" si="53"/>
        <v>-2.5255765805412965E-2</v>
      </c>
      <c r="R662">
        <f>(228.1*COS(RAW_GPS__3[[#This Row],[Road Gradient (Radians)]]))</f>
        <v>228.02725665154088</v>
      </c>
      <c r="S662">
        <f t="shared" si="50"/>
        <v>12220.268854820131</v>
      </c>
      <c r="T662">
        <f t="shared" si="51"/>
        <v>-12064.516541983736</v>
      </c>
      <c r="U662">
        <f t="shared" si="54"/>
        <v>29222.174986991908</v>
      </c>
      <c r="V662">
        <f>(RAW_GPS__3[[#This Row],[Power- Rolling Resistance  (Watts)]]+RAW_GPS__3[[#This Row],[Power- Air Drag (Watts)]]+RAW_GPS__3[[#This Row],[Power-Road Gradient (Watts)]]+RAW_GPS__3[[#This Row],[Power- Inertia (Watts)]])</f>
        <v>29605.954556479846</v>
      </c>
      <c r="X662">
        <f>(IF(RAW_GPS__3[[#This Row],[Total Power (Watts)]]&lt;0,0,RAW_GPS__3[[#This Row],[Total Power (Watts)]]))</f>
        <v>29605.954556479846</v>
      </c>
      <c r="Y662">
        <f>RAW_GPS__3[[#This Row],[Total Power - Without -ve terms (Watts)]]</f>
        <v>29605.954556479846</v>
      </c>
    </row>
    <row r="663" spans="1:25" x14ac:dyDescent="0.3">
      <c r="A663">
        <v>671.14</v>
      </c>
      <c r="B663">
        <v>115.2</v>
      </c>
      <c r="C663">
        <v>40.469684999999998</v>
      </c>
      <c r="D663">
        <v>-3.4292989999999999</v>
      </c>
      <c r="E663">
        <v>581</v>
      </c>
      <c r="G663">
        <v>5</v>
      </c>
      <c r="H663">
        <v>72.400000000000006</v>
      </c>
      <c r="I663">
        <v>1.0549999999999999</v>
      </c>
      <c r="J663">
        <v>0</v>
      </c>
      <c r="K663">
        <v>0</v>
      </c>
      <c r="L663">
        <v>0</v>
      </c>
      <c r="N663">
        <f>(RAW_GPS__3[[#This Row],[Altitude (meters)]]-E662)</f>
        <v>-0.20000000000004547</v>
      </c>
      <c r="O663">
        <f>(0.2778*RAW_GPS__3[[#This Row],[Speed (kmph)]])</f>
        <v>32.002560000000003</v>
      </c>
      <c r="P663">
        <f t="shared" si="52"/>
        <v>32.294250000000005</v>
      </c>
      <c r="Q663">
        <f t="shared" si="53"/>
        <v>-6.1929737687638252E-3</v>
      </c>
      <c r="R663">
        <f>(228.1*COS(RAW_GPS__3[[#This Row],[Road Gradient (Radians)]]))</f>
        <v>228.09562586298642</v>
      </c>
      <c r="S663">
        <f t="shared" si="50"/>
        <v>12913.69078996998</v>
      </c>
      <c r="T663">
        <f t="shared" si="51"/>
        <v>-3013.574209385707</v>
      </c>
      <c r="U663">
        <f t="shared" si="54"/>
        <v>34725.555422208323</v>
      </c>
      <c r="V663">
        <f>(RAW_GPS__3[[#This Row],[Power- Rolling Resistance  (Watts)]]+RAW_GPS__3[[#This Row],[Power- Air Drag (Watts)]]+RAW_GPS__3[[#This Row],[Power-Road Gradient (Watts)]]+RAW_GPS__3[[#This Row],[Power- Inertia (Watts)]])</f>
        <v>44853.76762865558</v>
      </c>
      <c r="X663">
        <f>(IF(RAW_GPS__3[[#This Row],[Total Power (Watts)]]&lt;0,0,RAW_GPS__3[[#This Row],[Total Power (Watts)]]))</f>
        <v>44853.76762865558</v>
      </c>
      <c r="Y663">
        <f>RAW_GPS__3[[#This Row],[Total Power - Without -ve terms (Watts)]]</f>
        <v>44853.76762865558</v>
      </c>
    </row>
    <row r="664" spans="1:25" x14ac:dyDescent="0.3">
      <c r="A664">
        <v>672.19</v>
      </c>
      <c r="B664">
        <v>115.2</v>
      </c>
      <c r="C664">
        <v>40.469776000000003</v>
      </c>
      <c r="D664">
        <v>-3.4289339999999999</v>
      </c>
      <c r="E664">
        <v>579.70000000000005</v>
      </c>
      <c r="G664">
        <v>5</v>
      </c>
      <c r="H664">
        <v>72.099999999999994</v>
      </c>
      <c r="I664">
        <v>0.70299999999999996</v>
      </c>
      <c r="J664">
        <v>0</v>
      </c>
      <c r="K664">
        <v>0</v>
      </c>
      <c r="L664">
        <v>0</v>
      </c>
      <c r="N664">
        <f>(RAW_GPS__3[[#This Row],[Altitude (meters)]]-E663)</f>
        <v>-1.2999999999999545</v>
      </c>
      <c r="O664">
        <f>(0.2778*RAW_GPS__3[[#This Row],[Speed (kmph)]])</f>
        <v>32.002560000000003</v>
      </c>
      <c r="P664">
        <f t="shared" si="52"/>
        <v>32.002560000000003</v>
      </c>
      <c r="Q664">
        <f t="shared" si="53"/>
        <v>-4.0599428679072E-2</v>
      </c>
      <c r="R664">
        <f>(228.1*COS(RAW_GPS__3[[#This Row],[Road Gradient (Radians)]]))</f>
        <v>227.91203565369642</v>
      </c>
      <c r="S664">
        <f t="shared" si="50"/>
        <v>12913.69078996998</v>
      </c>
      <c r="T664">
        <f t="shared" si="51"/>
        <v>-19750.861006452469</v>
      </c>
      <c r="U664">
        <f t="shared" si="54"/>
        <v>0</v>
      </c>
      <c r="V664">
        <f>(RAW_GPS__3[[#This Row],[Power- Rolling Resistance  (Watts)]]+RAW_GPS__3[[#This Row],[Power- Air Drag (Watts)]]+RAW_GPS__3[[#This Row],[Power-Road Gradient (Watts)]]+RAW_GPS__3[[#This Row],[Power- Inertia (Watts)]])</f>
        <v>-6609.2581808287923</v>
      </c>
      <c r="X664">
        <f>(IF(RAW_GPS__3[[#This Row],[Total Power (Watts)]]&lt;0,0,RAW_GPS__3[[#This Row],[Total Power (Watts)]]))</f>
        <v>0</v>
      </c>
      <c r="Y664">
        <f>RAW_GPS__3[[#This Row],[Total Power - Without -ve terms (Watts)]]</f>
        <v>0</v>
      </c>
    </row>
    <row r="665" spans="1:25" x14ac:dyDescent="0.3">
      <c r="A665">
        <v>673.06</v>
      </c>
      <c r="B665">
        <v>113.9</v>
      </c>
      <c r="C665">
        <v>40.469867999999998</v>
      </c>
      <c r="D665">
        <v>-3.4285770000000002</v>
      </c>
      <c r="E665">
        <v>578.9</v>
      </c>
      <c r="G665">
        <v>5</v>
      </c>
      <c r="H665">
        <v>71.400000000000006</v>
      </c>
      <c r="I665">
        <v>1.0549999999999999</v>
      </c>
      <c r="J665">
        <v>0</v>
      </c>
      <c r="K665">
        <v>0</v>
      </c>
      <c r="L665">
        <v>0</v>
      </c>
      <c r="N665">
        <f>(RAW_GPS__3[[#This Row],[Altitude (meters)]]-E664)</f>
        <v>-0.80000000000006821</v>
      </c>
      <c r="O665">
        <f>(0.2778*RAW_GPS__3[[#This Row],[Speed (kmph)]])</f>
        <v>31.64142</v>
      </c>
      <c r="P665">
        <f t="shared" si="52"/>
        <v>31.460850000000001</v>
      </c>
      <c r="Q665">
        <f t="shared" si="53"/>
        <v>-2.5422950710499118E-2</v>
      </c>
      <c r="R665">
        <f>(228.1*COS(RAW_GPS__3[[#This Row],[Road Gradient (Radians)]]))</f>
        <v>228.02629044164098</v>
      </c>
      <c r="S665">
        <f t="shared" si="50"/>
        <v>12481.423472175647</v>
      </c>
      <c r="T665">
        <f t="shared" si="51"/>
        <v>-12230.264312189785</v>
      </c>
      <c r="U665">
        <f t="shared" si="54"/>
        <v>-21254.187298968143</v>
      </c>
      <c r="V665">
        <f>(RAW_GPS__3[[#This Row],[Power- Rolling Resistance  (Watts)]]+RAW_GPS__3[[#This Row],[Power- Air Drag (Watts)]]+RAW_GPS__3[[#This Row],[Power-Road Gradient (Watts)]]+RAW_GPS__3[[#This Row],[Power- Inertia (Watts)]])</f>
        <v>-20775.00184854064</v>
      </c>
      <c r="X665">
        <f>(IF(RAW_GPS__3[[#This Row],[Total Power (Watts)]]&lt;0,0,RAW_GPS__3[[#This Row],[Total Power (Watts)]]))</f>
        <v>0</v>
      </c>
      <c r="Y665">
        <f>RAW_GPS__3[[#This Row],[Total Power - Without -ve terms (Watts)]]</f>
        <v>0</v>
      </c>
    </row>
    <row r="666" spans="1:25" x14ac:dyDescent="0.3">
      <c r="A666">
        <v>674.08</v>
      </c>
      <c r="B666">
        <v>113</v>
      </c>
      <c r="C666">
        <v>40.469959000000003</v>
      </c>
      <c r="D666">
        <v>-3.4282270000000001</v>
      </c>
      <c r="E666">
        <v>577.79999999999995</v>
      </c>
      <c r="G666">
        <v>5</v>
      </c>
      <c r="H666">
        <v>71</v>
      </c>
      <c r="I666">
        <v>1.0549999999999999</v>
      </c>
      <c r="J666">
        <v>0</v>
      </c>
      <c r="K666">
        <v>0</v>
      </c>
      <c r="L666">
        <v>0</v>
      </c>
      <c r="N666">
        <f>(RAW_GPS__3[[#This Row],[Altitude (meters)]]-E665)</f>
        <v>-1.1000000000000227</v>
      </c>
      <c r="O666">
        <f>(0.2778*RAW_GPS__3[[#This Row],[Speed (kmph)]])</f>
        <v>31.391399999999997</v>
      </c>
      <c r="P666">
        <f t="shared" si="52"/>
        <v>31.266389999999994</v>
      </c>
      <c r="Q666">
        <f t="shared" si="53"/>
        <v>-3.5167043533318287E-2</v>
      </c>
      <c r="R666">
        <f>(228.1*COS(RAW_GPS__3[[#This Row],[Road Gradient (Radians)]]))</f>
        <v>227.95896651137411</v>
      </c>
      <c r="S666">
        <f t="shared" si="50"/>
        <v>12187.883000167998</v>
      </c>
      <c r="T666">
        <f t="shared" si="51"/>
        <v>-16782.541467385992</v>
      </c>
      <c r="U666">
        <f t="shared" si="54"/>
        <v>-14598.168760080162</v>
      </c>
      <c r="V666">
        <f>(RAW_GPS__3[[#This Row],[Power- Rolling Resistance  (Watts)]]+RAW_GPS__3[[#This Row],[Power- Air Drag (Watts)]]+RAW_GPS__3[[#This Row],[Power-Road Gradient (Watts)]]+RAW_GPS__3[[#This Row],[Power- Inertia (Watts)]])</f>
        <v>-18964.868260786781</v>
      </c>
      <c r="X666">
        <f>(IF(RAW_GPS__3[[#This Row],[Total Power (Watts)]]&lt;0,0,RAW_GPS__3[[#This Row],[Total Power (Watts)]]))</f>
        <v>0</v>
      </c>
      <c r="Y666">
        <f>RAW_GPS__3[[#This Row],[Total Power - Without -ve terms (Watts)]]</f>
        <v>0</v>
      </c>
    </row>
    <row r="667" spans="1:25" x14ac:dyDescent="0.3">
      <c r="A667">
        <v>675.07</v>
      </c>
      <c r="B667">
        <v>112.2</v>
      </c>
      <c r="C667">
        <v>40.470055000000002</v>
      </c>
      <c r="D667">
        <v>-3.4278740000000001</v>
      </c>
      <c r="E667">
        <v>577.70000000000005</v>
      </c>
      <c r="G667">
        <v>5</v>
      </c>
      <c r="H667">
        <v>70.7</v>
      </c>
      <c r="I667">
        <v>0.70299999999999996</v>
      </c>
      <c r="J667">
        <v>0</v>
      </c>
      <c r="K667">
        <v>0</v>
      </c>
      <c r="L667">
        <v>0</v>
      </c>
      <c r="N667">
        <f>(RAW_GPS__3[[#This Row],[Altitude (meters)]]-E666)</f>
        <v>-9.9999999999909051E-2</v>
      </c>
      <c r="O667">
        <f>(0.2778*RAW_GPS__3[[#This Row],[Speed (kmph)]])</f>
        <v>31.169160000000002</v>
      </c>
      <c r="P667">
        <f t="shared" si="52"/>
        <v>31.058040000000005</v>
      </c>
      <c r="Q667">
        <f t="shared" si="53"/>
        <v>-3.2197670695361803E-3</v>
      </c>
      <c r="R667">
        <f>(228.1*COS(RAW_GPS__3[[#This Row],[Road Gradient (Radians)]]))</f>
        <v>228.09881765607847</v>
      </c>
      <c r="S667">
        <f t="shared" si="50"/>
        <v>11930.853604188716</v>
      </c>
      <c r="T667">
        <f t="shared" si="51"/>
        <v>-1525.9823405585223</v>
      </c>
      <c r="U667">
        <f t="shared" si="54"/>
        <v>-12884.283460223756</v>
      </c>
      <c r="V667">
        <f>(RAW_GPS__3[[#This Row],[Power- Rolling Resistance  (Watts)]]+RAW_GPS__3[[#This Row],[Power- Air Drag (Watts)]]+RAW_GPS__3[[#This Row],[Power-Road Gradient (Watts)]]+RAW_GPS__3[[#This Row],[Power- Inertia (Watts)]])</f>
        <v>-2251.3133789374842</v>
      </c>
      <c r="X667">
        <f>(IF(RAW_GPS__3[[#This Row],[Total Power (Watts)]]&lt;0,0,RAW_GPS__3[[#This Row],[Total Power (Watts)]]))</f>
        <v>0</v>
      </c>
      <c r="Y667">
        <f>RAW_GPS__3[[#This Row],[Total Power - Without -ve terms (Watts)]]</f>
        <v>0</v>
      </c>
    </row>
    <row r="668" spans="1:25" x14ac:dyDescent="0.3">
      <c r="A668">
        <v>676.07</v>
      </c>
      <c r="B668">
        <v>114.2</v>
      </c>
      <c r="C668">
        <v>40.470149999999997</v>
      </c>
      <c r="D668">
        <v>-3.4275199999999999</v>
      </c>
      <c r="E668">
        <v>577.70000000000005</v>
      </c>
      <c r="G668">
        <v>5</v>
      </c>
      <c r="H668">
        <v>70.3</v>
      </c>
      <c r="I668">
        <v>0.70299999999999996</v>
      </c>
      <c r="J668">
        <v>0</v>
      </c>
      <c r="K668">
        <v>0</v>
      </c>
      <c r="L668">
        <v>0</v>
      </c>
      <c r="N668">
        <f>(RAW_GPS__3[[#This Row],[Altitude (meters)]]-E667)</f>
        <v>0</v>
      </c>
      <c r="O668">
        <f>(0.2778*RAW_GPS__3[[#This Row],[Speed (kmph)]])</f>
        <v>31.72476</v>
      </c>
      <c r="P668">
        <f t="shared" si="52"/>
        <v>32.002560000000003</v>
      </c>
      <c r="Q668">
        <f t="shared" si="53"/>
        <v>0</v>
      </c>
      <c r="R668">
        <f>(228.1*COS(RAW_GPS__3[[#This Row],[Road Gradient (Radians)]]))</f>
        <v>228.1</v>
      </c>
      <c r="S668">
        <f t="shared" si="50"/>
        <v>12580.307531185883</v>
      </c>
      <c r="T668">
        <f t="shared" si="51"/>
        <v>0</v>
      </c>
      <c r="U668">
        <f t="shared" si="54"/>
        <v>32784.8745801599</v>
      </c>
      <c r="V668">
        <f>(RAW_GPS__3[[#This Row],[Power- Rolling Resistance  (Watts)]]+RAW_GPS__3[[#This Row],[Power- Air Drag (Watts)]]+RAW_GPS__3[[#This Row],[Power-Road Gradient (Watts)]]+RAW_GPS__3[[#This Row],[Power- Inertia (Watts)]])</f>
        <v>45593.282111345783</v>
      </c>
      <c r="X668">
        <f>(IF(RAW_GPS__3[[#This Row],[Total Power (Watts)]]&lt;0,0,RAW_GPS__3[[#This Row],[Total Power (Watts)]]))</f>
        <v>45593.282111345783</v>
      </c>
      <c r="Y668">
        <f>RAW_GPS__3[[#This Row],[Total Power - Without -ve terms (Watts)]]</f>
        <v>45593.282111345783</v>
      </c>
    </row>
    <row r="669" spans="1:25" x14ac:dyDescent="0.3">
      <c r="A669">
        <v>677.07</v>
      </c>
      <c r="B669">
        <v>117.1</v>
      </c>
      <c r="C669">
        <v>40.470249000000003</v>
      </c>
      <c r="D669">
        <v>-3.4271579999999999</v>
      </c>
      <c r="E669">
        <v>577.9</v>
      </c>
      <c r="G669">
        <v>5</v>
      </c>
      <c r="H669">
        <v>69.3</v>
      </c>
      <c r="I669">
        <v>1.4059999999999999</v>
      </c>
      <c r="J669">
        <v>1</v>
      </c>
      <c r="K669">
        <v>0</v>
      </c>
      <c r="L669">
        <v>0</v>
      </c>
      <c r="N669">
        <f>(RAW_GPS__3[[#This Row],[Altitude (meters)]]-E668)</f>
        <v>0.19999999999993179</v>
      </c>
      <c r="O669">
        <f>(0.2778*RAW_GPS__3[[#This Row],[Speed (kmph)]])</f>
        <v>32.530380000000001</v>
      </c>
      <c r="P669">
        <f t="shared" si="52"/>
        <v>32.933190000000003</v>
      </c>
      <c r="Q669">
        <f t="shared" si="53"/>
        <v>6.0728262697689909E-3</v>
      </c>
      <c r="R669">
        <f>(228.1*COS(RAW_GPS__3[[#This Row],[Road Gradient (Radians)]]))</f>
        <v>228.09579393801053</v>
      </c>
      <c r="S669">
        <f t="shared" si="50"/>
        <v>13563.245766206514</v>
      </c>
      <c r="T669">
        <f t="shared" si="51"/>
        <v>3003.8485317496611</v>
      </c>
      <c r="U669">
        <f t="shared" si="54"/>
        <v>48745.25200821607</v>
      </c>
      <c r="V669">
        <f>(RAW_GPS__3[[#This Row],[Power- Rolling Resistance  (Watts)]]+RAW_GPS__3[[#This Row],[Power- Air Drag (Watts)]]+RAW_GPS__3[[#This Row],[Power-Road Gradient (Watts)]]+RAW_GPS__3[[#This Row],[Power- Inertia (Watts)]])</f>
        <v>65540.44210011026</v>
      </c>
      <c r="X669">
        <f>(IF(RAW_GPS__3[[#This Row],[Total Power (Watts)]]&lt;0,0,RAW_GPS__3[[#This Row],[Total Power (Watts)]]))</f>
        <v>65540.44210011026</v>
      </c>
      <c r="Y669">
        <f>RAW_GPS__3[[#This Row],[Total Power - Without -ve terms (Watts)]]</f>
        <v>65540.44210011026</v>
      </c>
    </row>
    <row r="670" spans="1:25" x14ac:dyDescent="0.3">
      <c r="A670">
        <v>678.06</v>
      </c>
      <c r="B670">
        <v>120</v>
      </c>
      <c r="C670">
        <v>40.470364000000004</v>
      </c>
      <c r="D670">
        <v>-3.42679</v>
      </c>
      <c r="E670">
        <v>577.1</v>
      </c>
      <c r="G670">
        <v>5</v>
      </c>
      <c r="H670">
        <v>67.900000000000006</v>
      </c>
      <c r="I670">
        <v>2.4609999999999999</v>
      </c>
      <c r="J670">
        <v>0</v>
      </c>
      <c r="K670">
        <v>0</v>
      </c>
      <c r="L670">
        <v>0</v>
      </c>
      <c r="N670">
        <f>(RAW_GPS__3[[#This Row],[Altitude (meters)]]-E669)</f>
        <v>-0.79999999999995453</v>
      </c>
      <c r="O670">
        <f>(0.2778*RAW_GPS__3[[#This Row],[Speed (kmph)]])</f>
        <v>33.335999999999999</v>
      </c>
      <c r="P670">
        <f t="shared" si="52"/>
        <v>33.738810000000001</v>
      </c>
      <c r="Q670">
        <f t="shared" si="53"/>
        <v>-2.370712305310042E-2</v>
      </c>
      <c r="R670">
        <f>(228.1*COS(RAW_GPS__3[[#This Row],[Road Gradient (Radians)]]))</f>
        <v>228.03590374477551</v>
      </c>
      <c r="S670">
        <f t="shared" si="50"/>
        <v>14596.095095000064</v>
      </c>
      <c r="T670">
        <f t="shared" si="51"/>
        <v>-12015.790987555012</v>
      </c>
      <c r="U670">
        <f t="shared" si="54"/>
        <v>49952.435875199852</v>
      </c>
      <c r="V670">
        <f>(RAW_GPS__3[[#This Row],[Power- Rolling Resistance  (Watts)]]+RAW_GPS__3[[#This Row],[Power- Air Drag (Watts)]]+RAW_GPS__3[[#This Row],[Power-Road Gradient (Watts)]]+RAW_GPS__3[[#This Row],[Power- Inertia (Watts)]])</f>
        <v>52760.775886389682</v>
      </c>
      <c r="X670">
        <f>(IF(RAW_GPS__3[[#This Row],[Total Power (Watts)]]&lt;0,0,RAW_GPS__3[[#This Row],[Total Power (Watts)]]))</f>
        <v>52760.775886389682</v>
      </c>
      <c r="Y670">
        <f>RAW_GPS__3[[#This Row],[Total Power - Without -ve terms (Watts)]]</f>
        <v>52760.775886389682</v>
      </c>
    </row>
    <row r="671" spans="1:25" x14ac:dyDescent="0.3">
      <c r="A671">
        <v>679.05</v>
      </c>
      <c r="B671">
        <v>122.4</v>
      </c>
      <c r="C671">
        <v>40.470486000000001</v>
      </c>
      <c r="D671">
        <v>-3.4264199999999998</v>
      </c>
      <c r="E671">
        <v>577</v>
      </c>
      <c r="G671">
        <v>5</v>
      </c>
      <c r="H671">
        <v>66.8</v>
      </c>
      <c r="I671">
        <v>2.4609999999999999</v>
      </c>
      <c r="J671">
        <v>0</v>
      </c>
      <c r="K671">
        <v>0</v>
      </c>
      <c r="L671">
        <v>0</v>
      </c>
      <c r="N671">
        <f>(RAW_GPS__3[[#This Row],[Altitude (meters)]]-E670)</f>
        <v>-0.10000000000002274</v>
      </c>
      <c r="O671">
        <f>(0.2778*RAW_GPS__3[[#This Row],[Speed (kmph)]])</f>
        <v>34.002720000000004</v>
      </c>
      <c r="P671">
        <f t="shared" si="52"/>
        <v>34.33608000000001</v>
      </c>
      <c r="Q671">
        <f t="shared" si="53"/>
        <v>-2.9123801338978715E-3</v>
      </c>
      <c r="R671">
        <f>(228.1*COS(RAW_GPS__3[[#This Row],[Road Gradient (Radians)]]))</f>
        <v>228.09903263336881</v>
      </c>
      <c r="S671">
        <f t="shared" si="50"/>
        <v>15489.492883574834</v>
      </c>
      <c r="T671">
        <f t="shared" si="51"/>
        <v>-1505.780992632948</v>
      </c>
      <c r="U671">
        <f t="shared" si="54"/>
        <v>42166.745869824321</v>
      </c>
      <c r="V671">
        <f>(RAW_GPS__3[[#This Row],[Power- Rolling Resistance  (Watts)]]+RAW_GPS__3[[#This Row],[Power- Air Drag (Watts)]]+RAW_GPS__3[[#This Row],[Power-Road Gradient (Watts)]]+RAW_GPS__3[[#This Row],[Power- Inertia (Watts)]])</f>
        <v>56378.556793399577</v>
      </c>
      <c r="X671">
        <f>(IF(RAW_GPS__3[[#This Row],[Total Power (Watts)]]&lt;0,0,RAW_GPS__3[[#This Row],[Total Power (Watts)]]))</f>
        <v>56378.556793399577</v>
      </c>
      <c r="Y671">
        <f>RAW_GPS__3[[#This Row],[Total Power - Without -ve terms (Watts)]]</f>
        <v>56378.556793399577</v>
      </c>
    </row>
    <row r="672" spans="1:25" x14ac:dyDescent="0.3">
      <c r="A672">
        <v>680.1</v>
      </c>
      <c r="B672">
        <v>124.1</v>
      </c>
      <c r="C672">
        <v>40.470604000000002</v>
      </c>
      <c r="D672">
        <v>-3.4260350000000002</v>
      </c>
      <c r="E672">
        <v>579.5</v>
      </c>
      <c r="G672">
        <v>5</v>
      </c>
      <c r="H672">
        <v>68.2</v>
      </c>
      <c r="I672">
        <v>1.4059999999999999</v>
      </c>
      <c r="J672">
        <v>0</v>
      </c>
      <c r="K672">
        <v>0</v>
      </c>
      <c r="L672">
        <v>0</v>
      </c>
      <c r="N672">
        <f>(RAW_GPS__3[[#This Row],[Altitude (meters)]]-E671)</f>
        <v>2.5</v>
      </c>
      <c r="O672">
        <f>(0.2778*RAW_GPS__3[[#This Row],[Speed (kmph)]])</f>
        <v>34.474979999999995</v>
      </c>
      <c r="P672">
        <f t="shared" si="52"/>
        <v>34.711109999999991</v>
      </c>
      <c r="Q672">
        <f t="shared" si="53"/>
        <v>7.1898900325801998E-2</v>
      </c>
      <c r="R672">
        <f>(228.1*COS(RAW_GPS__3[[#This Row],[Road Gradient (Radians)]]))</f>
        <v>227.51067795274355</v>
      </c>
      <c r="S672">
        <f t="shared" si="50"/>
        <v>16143.893746489268</v>
      </c>
      <c r="T672">
        <f t="shared" si="51"/>
        <v>37657.60836987631</v>
      </c>
      <c r="U672">
        <f t="shared" si="54"/>
        <v>30282.946541927449</v>
      </c>
      <c r="V672">
        <f>(RAW_GPS__3[[#This Row],[Power- Rolling Resistance  (Watts)]]+RAW_GPS__3[[#This Row],[Power- Air Drag (Watts)]]+RAW_GPS__3[[#This Row],[Power-Road Gradient (Watts)]]+RAW_GPS__3[[#This Row],[Power- Inertia (Watts)]])</f>
        <v>84311.959336245767</v>
      </c>
      <c r="X672">
        <f>(IF(RAW_GPS__3[[#This Row],[Total Power (Watts)]]&lt;0,0,RAW_GPS__3[[#This Row],[Total Power (Watts)]]))</f>
        <v>84311.959336245767</v>
      </c>
      <c r="Y672">
        <f>RAW_GPS__3[[#This Row],[Total Power - Without -ve terms (Watts)]]</f>
        <v>84311.959336245767</v>
      </c>
    </row>
    <row r="673" spans="1:25" x14ac:dyDescent="0.3">
      <c r="A673">
        <v>681.13</v>
      </c>
      <c r="B673">
        <v>125.3</v>
      </c>
      <c r="C673">
        <v>40.470714999999998</v>
      </c>
      <c r="D673">
        <v>-3.4256470000000001</v>
      </c>
      <c r="E673">
        <v>582.4</v>
      </c>
      <c r="G673">
        <v>5</v>
      </c>
      <c r="H673">
        <v>68.900000000000006</v>
      </c>
      <c r="I673">
        <v>2.109</v>
      </c>
      <c r="J673">
        <v>0</v>
      </c>
      <c r="K673">
        <v>0</v>
      </c>
      <c r="L673">
        <v>0</v>
      </c>
      <c r="N673">
        <f>(RAW_GPS__3[[#This Row],[Altitude (meters)]]-E672)</f>
        <v>2.8999999999999773</v>
      </c>
      <c r="O673">
        <f>(0.2778*RAW_GPS__3[[#This Row],[Speed (kmph)]])</f>
        <v>34.808340000000001</v>
      </c>
      <c r="P673">
        <f t="shared" si="52"/>
        <v>34.975020000000001</v>
      </c>
      <c r="Q673">
        <f t="shared" si="53"/>
        <v>8.2727081650396467E-2</v>
      </c>
      <c r="R673">
        <f>(228.1*COS(RAW_GPS__3[[#This Row],[Road Gradient (Radians)]]))</f>
        <v>227.31991307402825</v>
      </c>
      <c r="S673">
        <f t="shared" si="50"/>
        <v>16616.752796295987</v>
      </c>
      <c r="T673">
        <f t="shared" si="51"/>
        <v>43735.715957629465</v>
      </c>
      <c r="U673">
        <f t="shared" si="54"/>
        <v>21582.897293664395</v>
      </c>
      <c r="V673">
        <f>(RAW_GPS__3[[#This Row],[Power- Rolling Resistance  (Watts)]]+RAW_GPS__3[[#This Row],[Power- Air Drag (Watts)]]+RAW_GPS__3[[#This Row],[Power-Road Gradient (Watts)]]+RAW_GPS__3[[#This Row],[Power- Inertia (Watts)]])</f>
        <v>82162.685960663875</v>
      </c>
      <c r="X673">
        <f>(IF(RAW_GPS__3[[#This Row],[Total Power (Watts)]]&lt;0,0,RAW_GPS__3[[#This Row],[Total Power (Watts)]]))</f>
        <v>82162.685960663875</v>
      </c>
      <c r="Y673">
        <f>RAW_GPS__3[[#This Row],[Total Power - Without -ve terms (Watts)]]</f>
        <v>82162.685960663875</v>
      </c>
    </row>
    <row r="674" spans="1:25" x14ac:dyDescent="0.3">
      <c r="A674">
        <v>682.08</v>
      </c>
      <c r="B674">
        <v>125.9</v>
      </c>
      <c r="C674">
        <v>40.470832999999999</v>
      </c>
      <c r="D674">
        <v>-3.4252630000000002</v>
      </c>
      <c r="E674">
        <v>580.5</v>
      </c>
      <c r="G674">
        <v>5</v>
      </c>
      <c r="H674">
        <v>68.599999999999994</v>
      </c>
      <c r="I674">
        <v>0.35199999999999998</v>
      </c>
      <c r="J674">
        <v>0</v>
      </c>
      <c r="K674">
        <v>0</v>
      </c>
      <c r="L674">
        <v>0</v>
      </c>
      <c r="N674">
        <f>(RAW_GPS__3[[#This Row],[Altitude (meters)]]-E673)</f>
        <v>-1.8999999999999773</v>
      </c>
      <c r="O674">
        <f>(0.2778*RAW_GPS__3[[#This Row],[Speed (kmph)]])</f>
        <v>34.975020000000001</v>
      </c>
      <c r="P674">
        <f t="shared" si="52"/>
        <v>35.05836</v>
      </c>
      <c r="Q674">
        <f t="shared" si="53"/>
        <v>-5.4142381029167054E-2</v>
      </c>
      <c r="R674">
        <f>(228.1*COS(RAW_GPS__3[[#This Row],[Road Gradient (Radians)]]))</f>
        <v>227.76575578603678</v>
      </c>
      <c r="S674">
        <f t="shared" si="50"/>
        <v>16856.606017755064</v>
      </c>
      <c r="T674">
        <f t="shared" si="51"/>
        <v>-28779.53851069721</v>
      </c>
      <c r="U674">
        <f t="shared" si="54"/>
        <v>10843.123580495967</v>
      </c>
      <c r="V674">
        <f>(RAW_GPS__3[[#This Row],[Power- Rolling Resistance  (Watts)]]+RAW_GPS__3[[#This Row],[Power- Air Drag (Watts)]]+RAW_GPS__3[[#This Row],[Power-Road Gradient (Watts)]]+RAW_GPS__3[[#This Row],[Power- Inertia (Watts)]])</f>
        <v>-852.0431566601419</v>
      </c>
      <c r="X674">
        <f>(IF(RAW_GPS__3[[#This Row],[Total Power (Watts)]]&lt;0,0,RAW_GPS__3[[#This Row],[Total Power (Watts)]]))</f>
        <v>0</v>
      </c>
      <c r="Y674">
        <f>RAW_GPS__3[[#This Row],[Total Power - Without -ve terms (Watts)]]</f>
        <v>0</v>
      </c>
    </row>
    <row r="675" spans="1:25" x14ac:dyDescent="0.3">
      <c r="A675">
        <v>683.18</v>
      </c>
      <c r="B675">
        <v>126.3</v>
      </c>
      <c r="C675">
        <v>40.470947000000002</v>
      </c>
      <c r="D675">
        <v>-3.424874</v>
      </c>
      <c r="E675">
        <v>579.1</v>
      </c>
      <c r="G675">
        <v>5</v>
      </c>
      <c r="H675">
        <v>68.599999999999994</v>
      </c>
      <c r="I675">
        <v>0.35199999999999998</v>
      </c>
      <c r="J675">
        <v>0</v>
      </c>
      <c r="K675">
        <v>0</v>
      </c>
      <c r="L675">
        <v>0</v>
      </c>
      <c r="N675">
        <f>(RAW_GPS__3[[#This Row],[Altitude (meters)]]-E674)</f>
        <v>-1.3999999999999773</v>
      </c>
      <c r="O675">
        <f>(0.2778*RAW_GPS__3[[#This Row],[Speed (kmph)]])</f>
        <v>35.08614</v>
      </c>
      <c r="P675">
        <f t="shared" si="52"/>
        <v>35.1417</v>
      </c>
      <c r="Q675">
        <f t="shared" si="53"/>
        <v>-3.9817653875349718E-2</v>
      </c>
      <c r="R675">
        <f>(228.1*COS(RAW_GPS__3[[#This Row],[Road Gradient (Radians)]]))</f>
        <v>227.91920382263478</v>
      </c>
      <c r="S675">
        <f t="shared" si="50"/>
        <v>17017.7836343524</v>
      </c>
      <c r="T675">
        <f t="shared" si="51"/>
        <v>-21237.197218737965</v>
      </c>
      <c r="U675">
        <f t="shared" si="54"/>
        <v>7251.7156908479783</v>
      </c>
      <c r="V675">
        <f>(RAW_GPS__3[[#This Row],[Power- Rolling Resistance  (Watts)]]+RAW_GPS__3[[#This Row],[Power- Air Drag (Watts)]]+RAW_GPS__3[[#This Row],[Power-Road Gradient (Watts)]]+RAW_GPS__3[[#This Row],[Power- Inertia (Watts)]])</f>
        <v>3260.2213102850483</v>
      </c>
      <c r="X675">
        <f>(IF(RAW_GPS__3[[#This Row],[Total Power (Watts)]]&lt;0,0,RAW_GPS__3[[#This Row],[Total Power (Watts)]]))</f>
        <v>3260.2213102850483</v>
      </c>
      <c r="Y675">
        <f>RAW_GPS__3[[#This Row],[Total Power - Without -ve terms (Watts)]]</f>
        <v>3260.2213102850483</v>
      </c>
    </row>
    <row r="676" spans="1:25" x14ac:dyDescent="0.3">
      <c r="A676">
        <v>684.06</v>
      </c>
      <c r="B676">
        <v>126.8</v>
      </c>
      <c r="C676">
        <v>40.471062000000003</v>
      </c>
      <c r="D676">
        <v>-3.4244829999999999</v>
      </c>
      <c r="E676">
        <v>579.20000000000005</v>
      </c>
      <c r="G676">
        <v>5</v>
      </c>
      <c r="H676">
        <v>68.900000000000006</v>
      </c>
      <c r="I676">
        <v>0.35199999999999998</v>
      </c>
      <c r="J676">
        <v>0</v>
      </c>
      <c r="K676">
        <v>0</v>
      </c>
      <c r="L676">
        <v>0</v>
      </c>
      <c r="N676">
        <f>(RAW_GPS__3[[#This Row],[Altitude (meters)]]-E675)</f>
        <v>0.10000000000002274</v>
      </c>
      <c r="O676">
        <f>(0.2778*RAW_GPS__3[[#This Row],[Speed (kmph)]])</f>
        <v>35.22504</v>
      </c>
      <c r="P676">
        <f t="shared" si="52"/>
        <v>35.294489999999996</v>
      </c>
      <c r="Q676">
        <f t="shared" si="53"/>
        <v>2.8332958604690168E-3</v>
      </c>
      <c r="R676">
        <f>(228.1*COS(RAW_GPS__3[[#This Row],[Road Gradient (Radians)]]))</f>
        <v>228.09908445677482</v>
      </c>
      <c r="S676">
        <f t="shared" si="50"/>
        <v>17220.696259276418</v>
      </c>
      <c r="T676">
        <f t="shared" si="51"/>
        <v>1517.5518781598953</v>
      </c>
      <c r="U676">
        <f t="shared" si="54"/>
        <v>9100.5299841599717</v>
      </c>
      <c r="V676">
        <f>(RAW_GPS__3[[#This Row],[Power- Rolling Resistance  (Watts)]]+RAW_GPS__3[[#This Row],[Power- Air Drag (Watts)]]+RAW_GPS__3[[#This Row],[Power-Road Gradient (Watts)]]+RAW_GPS__3[[#This Row],[Power- Inertia (Watts)]])</f>
        <v>28066.877206053061</v>
      </c>
      <c r="X676">
        <f>(IF(RAW_GPS__3[[#This Row],[Total Power (Watts)]]&lt;0,0,RAW_GPS__3[[#This Row],[Total Power (Watts)]]))</f>
        <v>28066.877206053061</v>
      </c>
      <c r="Y676">
        <f>RAW_GPS__3[[#This Row],[Total Power - Without -ve terms (Watts)]]</f>
        <v>28066.877206053061</v>
      </c>
    </row>
    <row r="677" spans="1:25" x14ac:dyDescent="0.3">
      <c r="A677">
        <v>685.1</v>
      </c>
      <c r="B677">
        <v>127.3</v>
      </c>
      <c r="C677">
        <v>40.471176</v>
      </c>
      <c r="D677">
        <v>-3.4240930000000001</v>
      </c>
      <c r="E677">
        <v>579.6</v>
      </c>
      <c r="G677">
        <v>5</v>
      </c>
      <c r="H677">
        <v>69.3</v>
      </c>
      <c r="I677">
        <v>0.70299999999999996</v>
      </c>
      <c r="J677">
        <v>0</v>
      </c>
      <c r="K677">
        <v>0</v>
      </c>
      <c r="L677">
        <v>0</v>
      </c>
      <c r="N677">
        <f>(RAW_GPS__3[[#This Row],[Altitude (meters)]]-E676)</f>
        <v>0.39999999999997726</v>
      </c>
      <c r="O677">
        <f>(0.2778*RAW_GPS__3[[#This Row],[Speed (kmph)]])</f>
        <v>35.363939999999999</v>
      </c>
      <c r="P677">
        <f t="shared" si="52"/>
        <v>35.433390000000003</v>
      </c>
      <c r="Q677">
        <f t="shared" si="53"/>
        <v>1.128830771588131E-2</v>
      </c>
      <c r="R677">
        <f>(228.1*COS(RAW_GPS__3[[#This Row],[Road Gradient (Radians)]]))</f>
        <v>228.08546723144326</v>
      </c>
      <c r="S677">
        <f t="shared" si="50"/>
        <v>17425.215468278602</v>
      </c>
      <c r="T677">
        <f t="shared" si="51"/>
        <v>6069.8920413947117</v>
      </c>
      <c r="U677">
        <f t="shared" si="54"/>
        <v>9136.4153547599726</v>
      </c>
      <c r="V677">
        <f>(RAW_GPS__3[[#This Row],[Power- Rolling Resistance  (Watts)]]+RAW_GPS__3[[#This Row],[Power- Air Drag (Watts)]]+RAW_GPS__3[[#This Row],[Power-Road Gradient (Watts)]]+RAW_GPS__3[[#This Row],[Power- Inertia (Watts)]])</f>
        <v>32859.608331664727</v>
      </c>
      <c r="X677">
        <f>(IF(RAW_GPS__3[[#This Row],[Total Power (Watts)]]&lt;0,0,RAW_GPS__3[[#This Row],[Total Power (Watts)]]))</f>
        <v>32859.608331664727</v>
      </c>
      <c r="Y677">
        <f>RAW_GPS__3[[#This Row],[Total Power - Without -ve terms (Watts)]]</f>
        <v>32859.608331664727</v>
      </c>
    </row>
    <row r="678" spans="1:25" x14ac:dyDescent="0.3">
      <c r="A678">
        <v>686.08</v>
      </c>
      <c r="B678">
        <v>127.7</v>
      </c>
      <c r="C678">
        <v>40.471291000000001</v>
      </c>
      <c r="D678">
        <v>-3.4236970000000002</v>
      </c>
      <c r="E678">
        <v>580.29999999999995</v>
      </c>
      <c r="G678">
        <v>5</v>
      </c>
      <c r="H678">
        <v>69.599999999999994</v>
      </c>
      <c r="I678">
        <v>0.70299999999999996</v>
      </c>
      <c r="J678">
        <v>0</v>
      </c>
      <c r="K678">
        <v>0</v>
      </c>
      <c r="L678">
        <v>0</v>
      </c>
      <c r="N678">
        <f>(RAW_GPS__3[[#This Row],[Altitude (meters)]]-E677)</f>
        <v>0.69999999999993179</v>
      </c>
      <c r="O678">
        <f>(0.2778*RAW_GPS__3[[#This Row],[Speed (kmph)]])</f>
        <v>35.475059999999999</v>
      </c>
      <c r="P678">
        <f t="shared" si="52"/>
        <v>35.530619999999999</v>
      </c>
      <c r="Q678">
        <f t="shared" si="53"/>
        <v>1.9698768404444681E-2</v>
      </c>
      <c r="R678">
        <f>(228.1*COS(RAW_GPS__3[[#This Row],[Road Gradient (Radians)]]))</f>
        <v>228.05574530067051</v>
      </c>
      <c r="S678">
        <f t="shared" si="50"/>
        <v>17589.991833211028</v>
      </c>
      <c r="T678">
        <f t="shared" si="51"/>
        <v>10625.144149557795</v>
      </c>
      <c r="U678">
        <f t="shared" si="54"/>
        <v>7332.098920991978</v>
      </c>
      <c r="V678">
        <f>(RAW_GPS__3[[#This Row],[Power- Rolling Resistance  (Watts)]]+RAW_GPS__3[[#This Row],[Power- Air Drag (Watts)]]+RAW_GPS__3[[#This Row],[Power-Road Gradient (Watts)]]+RAW_GPS__3[[#This Row],[Power- Inertia (Watts)]])</f>
        <v>35775.29064906147</v>
      </c>
      <c r="X678">
        <f>(IF(RAW_GPS__3[[#This Row],[Total Power (Watts)]]&lt;0,0,RAW_GPS__3[[#This Row],[Total Power (Watts)]]))</f>
        <v>35775.29064906147</v>
      </c>
      <c r="Y678">
        <f>RAW_GPS__3[[#This Row],[Total Power - Without -ve terms (Watts)]]</f>
        <v>35775.29064906147</v>
      </c>
    </row>
    <row r="679" spans="1:25" x14ac:dyDescent="0.3">
      <c r="A679">
        <v>687.1</v>
      </c>
      <c r="B679">
        <v>126.2</v>
      </c>
      <c r="C679">
        <v>40.471393999999997</v>
      </c>
      <c r="D679">
        <v>-3.423305</v>
      </c>
      <c r="E679">
        <v>579.6</v>
      </c>
      <c r="G679">
        <v>5</v>
      </c>
      <c r="H679">
        <v>70.7</v>
      </c>
      <c r="I679">
        <v>1.4059999999999999</v>
      </c>
      <c r="J679">
        <v>2</v>
      </c>
      <c r="K679">
        <v>0</v>
      </c>
      <c r="L679">
        <v>0</v>
      </c>
      <c r="N679">
        <f>(RAW_GPS__3[[#This Row],[Altitude (meters)]]-E678)</f>
        <v>-0.69999999999993179</v>
      </c>
      <c r="O679">
        <f>(0.2778*RAW_GPS__3[[#This Row],[Speed (kmph)]])</f>
        <v>35.05836</v>
      </c>
      <c r="P679">
        <f t="shared" si="52"/>
        <v>34.850009999999997</v>
      </c>
      <c r="Q679">
        <f t="shared" si="53"/>
        <v>-2.008337685784822E-2</v>
      </c>
      <c r="R679">
        <f>(228.1*COS(RAW_GPS__3[[#This Row],[Road Gradient (Radians)]]))</f>
        <v>228.05400038809563</v>
      </c>
      <c r="S679">
        <f t="shared" si="50"/>
        <v>16977.393341967232</v>
      </c>
      <c r="T679">
        <f t="shared" si="51"/>
        <v>-10705.324700967309</v>
      </c>
      <c r="U679">
        <f t="shared" si="54"/>
        <v>-27172.402618319917</v>
      </c>
      <c r="V679">
        <f>(RAW_GPS__3[[#This Row],[Power- Rolling Resistance  (Watts)]]+RAW_GPS__3[[#This Row],[Power- Air Drag (Watts)]]+RAW_GPS__3[[#This Row],[Power-Road Gradient (Watts)]]+RAW_GPS__3[[#This Row],[Power- Inertia (Watts)]])</f>
        <v>-20672.279976931895</v>
      </c>
      <c r="X679">
        <f>(IF(RAW_GPS__3[[#This Row],[Total Power (Watts)]]&lt;0,0,RAW_GPS__3[[#This Row],[Total Power (Watts)]]))</f>
        <v>0</v>
      </c>
      <c r="Y679">
        <f>RAW_GPS__3[[#This Row],[Total Power - Without -ve terms (Watts)]]</f>
        <v>0</v>
      </c>
    </row>
    <row r="680" spans="1:25" x14ac:dyDescent="0.3">
      <c r="A680">
        <v>688.12</v>
      </c>
      <c r="B680">
        <v>121.6</v>
      </c>
      <c r="C680">
        <v>40.471485000000001</v>
      </c>
      <c r="D680">
        <v>-3.4229289999999999</v>
      </c>
      <c r="E680">
        <v>580</v>
      </c>
      <c r="G680">
        <v>5</v>
      </c>
      <c r="H680">
        <v>71.7</v>
      </c>
      <c r="I680">
        <v>2.109</v>
      </c>
      <c r="J680">
        <v>0</v>
      </c>
      <c r="K680">
        <v>0</v>
      </c>
      <c r="L680">
        <v>0</v>
      </c>
      <c r="N680">
        <f>(RAW_GPS__3[[#This Row],[Altitude (meters)]]-E679)</f>
        <v>0.39999999999997726</v>
      </c>
      <c r="O680">
        <f>(0.2778*RAW_GPS__3[[#This Row],[Speed (kmph)]])</f>
        <v>33.780479999999997</v>
      </c>
      <c r="P680">
        <f t="shared" si="52"/>
        <v>33.141539999999992</v>
      </c>
      <c r="Q680">
        <f t="shared" si="53"/>
        <v>1.206885916676903E-2</v>
      </c>
      <c r="R680">
        <f>(228.1*COS(RAW_GPS__3[[#This Row],[Road Gradient (Radians)]]))</f>
        <v>228.08338797955102</v>
      </c>
      <c r="S680">
        <f t="shared" si="50"/>
        <v>15187.758081002066</v>
      </c>
      <c r="T680">
        <f t="shared" si="51"/>
        <v>6199.0080208526142</v>
      </c>
      <c r="U680">
        <f t="shared" si="54"/>
        <v>-80291.363595264193</v>
      </c>
      <c r="V680">
        <f>(RAW_GPS__3[[#This Row],[Power- Rolling Resistance  (Watts)]]+RAW_GPS__3[[#This Row],[Power- Air Drag (Watts)]]+RAW_GPS__3[[#This Row],[Power-Road Gradient (Watts)]]+RAW_GPS__3[[#This Row],[Power- Inertia (Watts)]])</f>
        <v>-58676.51410542996</v>
      </c>
      <c r="X680">
        <f>(IF(RAW_GPS__3[[#This Row],[Total Power (Watts)]]&lt;0,0,RAW_GPS__3[[#This Row],[Total Power (Watts)]]))</f>
        <v>0</v>
      </c>
      <c r="Y680">
        <f>RAW_GPS__3[[#This Row],[Total Power - Without -ve terms (Watts)]]</f>
        <v>0</v>
      </c>
    </row>
    <row r="681" spans="1:25" x14ac:dyDescent="0.3">
      <c r="A681">
        <v>689.08</v>
      </c>
      <c r="B681">
        <v>115.9</v>
      </c>
      <c r="C681">
        <v>40.471577000000003</v>
      </c>
      <c r="D681">
        <v>-3.422571</v>
      </c>
      <c r="E681">
        <v>579.79999999999995</v>
      </c>
      <c r="G681">
        <v>5</v>
      </c>
      <c r="H681">
        <v>71.400000000000006</v>
      </c>
      <c r="I681">
        <v>0.70299999999999996</v>
      </c>
      <c r="J681">
        <v>0</v>
      </c>
      <c r="K681">
        <v>0</v>
      </c>
      <c r="L681">
        <v>0</v>
      </c>
      <c r="N681">
        <f>(RAW_GPS__3[[#This Row],[Altitude (meters)]]-E680)</f>
        <v>-0.20000000000004547</v>
      </c>
      <c r="O681">
        <f>(0.2778*RAW_GPS__3[[#This Row],[Speed (kmph)]])</f>
        <v>32.197020000000002</v>
      </c>
      <c r="P681">
        <f t="shared" si="52"/>
        <v>31.405290000000004</v>
      </c>
      <c r="Q681">
        <f t="shared" si="53"/>
        <v>-6.3682677770879872E-3</v>
      </c>
      <c r="R681">
        <f>(228.1*COS(RAW_GPS__3[[#This Row],[Road Gradient (Radians)]]))</f>
        <v>228.09537473675891</v>
      </c>
      <c r="S681">
        <f t="shared" si="50"/>
        <v>13150.529926238753</v>
      </c>
      <c r="T681">
        <f t="shared" si="51"/>
        <v>-3117.7031665191089</v>
      </c>
      <c r="U681">
        <f t="shared" si="54"/>
        <v>-94827.809517911723</v>
      </c>
      <c r="V681">
        <f>(RAW_GPS__3[[#This Row],[Power- Rolling Resistance  (Watts)]]+RAW_GPS__3[[#This Row],[Power- Air Drag (Watts)]]+RAW_GPS__3[[#This Row],[Power-Road Gradient (Watts)]]+RAW_GPS__3[[#This Row],[Power- Inertia (Watts)]])</f>
        <v>-84566.887383455323</v>
      </c>
      <c r="X681">
        <f>(IF(RAW_GPS__3[[#This Row],[Total Power (Watts)]]&lt;0,0,RAW_GPS__3[[#This Row],[Total Power (Watts)]]))</f>
        <v>0</v>
      </c>
      <c r="Y681">
        <f>RAW_GPS__3[[#This Row],[Total Power - Without -ve terms (Watts)]]</f>
        <v>0</v>
      </c>
    </row>
    <row r="682" spans="1:25" x14ac:dyDescent="0.3">
      <c r="A682">
        <v>690.08</v>
      </c>
      <c r="B682">
        <v>111.8</v>
      </c>
      <c r="C682">
        <v>40.471671999999998</v>
      </c>
      <c r="D682">
        <v>-3.4222290000000002</v>
      </c>
      <c r="E682">
        <v>578.4</v>
      </c>
      <c r="G682">
        <v>5</v>
      </c>
      <c r="H682">
        <v>70.7</v>
      </c>
      <c r="I682">
        <v>1.0549999999999999</v>
      </c>
      <c r="J682">
        <v>0</v>
      </c>
      <c r="K682">
        <v>0</v>
      </c>
      <c r="L682">
        <v>0</v>
      </c>
      <c r="N682">
        <f>(RAW_GPS__3[[#This Row],[Altitude (meters)]]-E681)</f>
        <v>-1.3999999999999773</v>
      </c>
      <c r="O682">
        <f>(0.2778*RAW_GPS__3[[#This Row],[Speed (kmph)]])</f>
        <v>31.058039999999998</v>
      </c>
      <c r="P682">
        <f t="shared" si="52"/>
        <v>30.488549999999996</v>
      </c>
      <c r="Q682">
        <f t="shared" si="53"/>
        <v>-4.5886644530708932E-2</v>
      </c>
      <c r="R682">
        <f>(228.1*COS(RAW_GPS__3[[#This Row],[Road Gradient (Radians)]]))</f>
        <v>227.85990026173513</v>
      </c>
      <c r="S682">
        <f t="shared" si="50"/>
        <v>11803.705262878791</v>
      </c>
      <c r="T682">
        <f t="shared" si="51"/>
        <v>-21662.502883622179</v>
      </c>
      <c r="U682">
        <f t="shared" si="54"/>
        <v>-65796.544702512212</v>
      </c>
      <c r="V682">
        <f>(RAW_GPS__3[[#This Row],[Power- Rolling Resistance  (Watts)]]+RAW_GPS__3[[#This Row],[Power- Air Drag (Watts)]]+RAW_GPS__3[[#This Row],[Power-Road Gradient (Watts)]]+RAW_GPS__3[[#This Row],[Power- Inertia (Watts)]])</f>
        <v>-75427.482422993868</v>
      </c>
      <c r="X682">
        <f>(IF(RAW_GPS__3[[#This Row],[Total Power (Watts)]]&lt;0,0,RAW_GPS__3[[#This Row],[Total Power (Watts)]]))</f>
        <v>0</v>
      </c>
      <c r="Y682">
        <f>RAW_GPS__3[[#This Row],[Total Power - Without -ve terms (Watts)]]</f>
        <v>0</v>
      </c>
    </row>
    <row r="683" spans="1:25" x14ac:dyDescent="0.3">
      <c r="A683">
        <v>691.07</v>
      </c>
      <c r="B683">
        <v>110.7</v>
      </c>
      <c r="C683">
        <v>40.471764</v>
      </c>
      <c r="D683">
        <v>-3.4218820000000001</v>
      </c>
      <c r="E683">
        <v>577.79999999999995</v>
      </c>
      <c r="G683">
        <v>5</v>
      </c>
      <c r="H683">
        <v>70.3</v>
      </c>
      <c r="I683">
        <v>1.0549999999999999</v>
      </c>
      <c r="J683">
        <v>0</v>
      </c>
      <c r="K683">
        <v>0</v>
      </c>
      <c r="L683">
        <v>0</v>
      </c>
      <c r="N683">
        <f>(RAW_GPS__3[[#This Row],[Altitude (meters)]]-E682)</f>
        <v>-0.60000000000002274</v>
      </c>
      <c r="O683">
        <f>(0.2778*RAW_GPS__3[[#This Row],[Speed (kmph)]])</f>
        <v>30.752459999999999</v>
      </c>
      <c r="P683">
        <f t="shared" si="52"/>
        <v>30.59967</v>
      </c>
      <c r="Q683">
        <f t="shared" si="53"/>
        <v>-1.9605542235348841E-2</v>
      </c>
      <c r="R683">
        <f>(228.1*COS(RAW_GPS__3[[#This Row],[Road Gradient (Radians)]]))</f>
        <v>228.05616317467633</v>
      </c>
      <c r="S683">
        <f t="shared" si="50"/>
        <v>11458.712119702845</v>
      </c>
      <c r="T683">
        <f t="shared" si="51"/>
        <v>-9167.092287151394</v>
      </c>
      <c r="U683">
        <f t="shared" si="54"/>
        <v>-17479.046311847946</v>
      </c>
      <c r="V683">
        <f>(RAW_GPS__3[[#This Row],[Power- Rolling Resistance  (Watts)]]+RAW_GPS__3[[#This Row],[Power- Air Drag (Watts)]]+RAW_GPS__3[[#This Row],[Power-Road Gradient (Watts)]]+RAW_GPS__3[[#This Row],[Power- Inertia (Watts)]])</f>
        <v>-14959.370316121818</v>
      </c>
      <c r="X683">
        <f>(IF(RAW_GPS__3[[#This Row],[Total Power (Watts)]]&lt;0,0,RAW_GPS__3[[#This Row],[Total Power (Watts)]]))</f>
        <v>0</v>
      </c>
      <c r="Y683">
        <f>RAW_GPS__3[[#This Row],[Total Power - Without -ve terms (Watts)]]</f>
        <v>0</v>
      </c>
    </row>
    <row r="684" spans="1:25" x14ac:dyDescent="0.3">
      <c r="A684">
        <v>692.07</v>
      </c>
      <c r="B684">
        <v>111.3</v>
      </c>
      <c r="C684">
        <v>40.471859000000002</v>
      </c>
      <c r="D684">
        <v>-3.4215409999999999</v>
      </c>
      <c r="E684">
        <v>577.4</v>
      </c>
      <c r="G684">
        <v>5</v>
      </c>
      <c r="H684">
        <v>70.3</v>
      </c>
      <c r="I684">
        <v>0.35199999999999998</v>
      </c>
      <c r="J684">
        <v>0</v>
      </c>
      <c r="K684">
        <v>0</v>
      </c>
      <c r="L684">
        <v>0</v>
      </c>
      <c r="N684">
        <f>(RAW_GPS__3[[#This Row],[Altitude (meters)]]-E683)</f>
        <v>-0.39999999999997726</v>
      </c>
      <c r="O684">
        <f>(0.2778*RAW_GPS__3[[#This Row],[Speed (kmph)]])</f>
        <v>30.919139999999999</v>
      </c>
      <c r="P684">
        <f t="shared" si="52"/>
        <v>31.002479999999998</v>
      </c>
      <c r="Q684">
        <f t="shared" si="53"/>
        <v>-1.2901477774354566E-2</v>
      </c>
      <c r="R684">
        <f>(228.1*COS(RAW_GPS__3[[#This Row],[Road Gradient (Radians)]]))</f>
        <v>228.08101685422594</v>
      </c>
      <c r="S684">
        <f t="shared" si="50"/>
        <v>11646.044333815707</v>
      </c>
      <c r="T684">
        <f t="shared" si="51"/>
        <v>-6065.3451823109508</v>
      </c>
      <c r="U684">
        <f t="shared" si="54"/>
        <v>9585.7001946719702</v>
      </c>
      <c r="V684">
        <f>(RAW_GPS__3[[#This Row],[Power- Rolling Resistance  (Watts)]]+RAW_GPS__3[[#This Row],[Power- Air Drag (Watts)]]+RAW_GPS__3[[#This Row],[Power-Road Gradient (Watts)]]+RAW_GPS__3[[#This Row],[Power- Inertia (Watts)]])</f>
        <v>15394.480363030954</v>
      </c>
      <c r="X684">
        <f>(IF(RAW_GPS__3[[#This Row],[Total Power (Watts)]]&lt;0,0,RAW_GPS__3[[#This Row],[Total Power (Watts)]]))</f>
        <v>15394.480363030954</v>
      </c>
      <c r="Y684">
        <f>RAW_GPS__3[[#This Row],[Total Power - Without -ve terms (Watts)]]</f>
        <v>15394.480363030954</v>
      </c>
    </row>
    <row r="685" spans="1:25" x14ac:dyDescent="0.3">
      <c r="A685">
        <v>693.05</v>
      </c>
      <c r="B685">
        <v>112.2</v>
      </c>
      <c r="C685">
        <v>40.471953999999997</v>
      </c>
      <c r="D685">
        <v>-3.4211969999999998</v>
      </c>
      <c r="E685">
        <v>577.6</v>
      </c>
      <c r="G685">
        <v>5</v>
      </c>
      <c r="H685">
        <v>70.7</v>
      </c>
      <c r="I685">
        <v>0.35199999999999998</v>
      </c>
      <c r="J685">
        <v>0</v>
      </c>
      <c r="K685">
        <v>0</v>
      </c>
      <c r="L685">
        <v>0</v>
      </c>
      <c r="N685">
        <f>(RAW_GPS__3[[#This Row],[Altitude (meters)]]-E684)</f>
        <v>0.20000000000004547</v>
      </c>
      <c r="O685">
        <f>(0.2778*RAW_GPS__3[[#This Row],[Speed (kmph)]])</f>
        <v>31.169160000000002</v>
      </c>
      <c r="P685">
        <f t="shared" si="52"/>
        <v>31.294170000000001</v>
      </c>
      <c r="Q685">
        <f t="shared" si="53"/>
        <v>6.390879742234395E-3</v>
      </c>
      <c r="R685">
        <f>(228.1*COS(RAW_GPS__3[[#This Row],[Road Gradient (Radians)]]))</f>
        <v>228.09534183248513</v>
      </c>
      <c r="S685">
        <f t="shared" si="50"/>
        <v>11930.853604188716</v>
      </c>
      <c r="T685">
        <f t="shared" si="51"/>
        <v>3028.8899415544865</v>
      </c>
      <c r="U685">
        <f t="shared" si="54"/>
        <v>14494.818892752162</v>
      </c>
      <c r="V685">
        <f>(RAW_GPS__3[[#This Row],[Power- Rolling Resistance  (Watts)]]+RAW_GPS__3[[#This Row],[Power- Air Drag (Watts)]]+RAW_GPS__3[[#This Row],[Power-Road Gradient (Watts)]]+RAW_GPS__3[[#This Row],[Power- Inertia (Watts)]])</f>
        <v>29682.657780327849</v>
      </c>
      <c r="X685">
        <f>(IF(RAW_GPS__3[[#This Row],[Total Power (Watts)]]&lt;0,0,RAW_GPS__3[[#This Row],[Total Power (Watts)]]))</f>
        <v>29682.657780327849</v>
      </c>
      <c r="Y685">
        <f>RAW_GPS__3[[#This Row],[Total Power - Without -ve terms (Watts)]]</f>
        <v>29682.657780327849</v>
      </c>
    </row>
    <row r="686" spans="1:25" x14ac:dyDescent="0.3">
      <c r="A686">
        <v>694.05</v>
      </c>
      <c r="B686">
        <v>112.8</v>
      </c>
      <c r="C686">
        <v>40.472045999999999</v>
      </c>
      <c r="D686">
        <v>-3.4208460000000001</v>
      </c>
      <c r="E686">
        <v>577.70000000000005</v>
      </c>
      <c r="G686">
        <v>5</v>
      </c>
      <c r="H686">
        <v>71</v>
      </c>
      <c r="I686">
        <v>0.70299999999999996</v>
      </c>
      <c r="J686">
        <v>0</v>
      </c>
      <c r="K686">
        <v>0</v>
      </c>
      <c r="L686">
        <v>0</v>
      </c>
      <c r="N686">
        <f>(RAW_GPS__3[[#This Row],[Altitude (meters)]]-E685)</f>
        <v>0.10000000000002274</v>
      </c>
      <c r="O686">
        <f>(0.2778*RAW_GPS__3[[#This Row],[Speed (kmph)]])</f>
        <v>31.335839999999997</v>
      </c>
      <c r="P686">
        <f t="shared" si="52"/>
        <v>31.419179999999997</v>
      </c>
      <c r="Q686">
        <f t="shared" si="53"/>
        <v>3.1827585040328297E-3</v>
      </c>
      <c r="R686">
        <f>(228.1*COS(RAW_GPS__3[[#This Row],[Road Gradient (Radians)]]))</f>
        <v>228.09884467998447</v>
      </c>
      <c r="S686">
        <f t="shared" si="50"/>
        <v>12123.28304838553</v>
      </c>
      <c r="T686">
        <f t="shared" si="51"/>
        <v>1516.5090297616475</v>
      </c>
      <c r="U686">
        <f t="shared" si="54"/>
        <v>9714.8875288317631</v>
      </c>
      <c r="V686">
        <f>(RAW_GPS__3[[#This Row],[Power- Rolling Resistance  (Watts)]]+RAW_GPS__3[[#This Row],[Power- Air Drag (Watts)]]+RAW_GPS__3[[#This Row],[Power-Road Gradient (Watts)]]+RAW_GPS__3[[#This Row],[Power- Inertia (Watts)]])</f>
        <v>23582.778451658924</v>
      </c>
      <c r="X686">
        <f>(IF(RAW_GPS__3[[#This Row],[Total Power (Watts)]]&lt;0,0,RAW_GPS__3[[#This Row],[Total Power (Watts)]]))</f>
        <v>23582.778451658924</v>
      </c>
      <c r="Y686">
        <f>RAW_GPS__3[[#This Row],[Total Power - Without -ve terms (Watts)]]</f>
        <v>23582.778451658924</v>
      </c>
    </row>
    <row r="687" spans="1:25" x14ac:dyDescent="0.3">
      <c r="A687">
        <v>695.07</v>
      </c>
      <c r="B687">
        <v>113.8</v>
      </c>
      <c r="C687">
        <v>40.472136999999996</v>
      </c>
      <c r="D687">
        <v>-3.42049</v>
      </c>
      <c r="E687">
        <v>578.1</v>
      </c>
      <c r="G687">
        <v>5</v>
      </c>
      <c r="H687">
        <v>71</v>
      </c>
      <c r="I687">
        <v>0.35199999999999998</v>
      </c>
      <c r="J687">
        <v>0</v>
      </c>
      <c r="K687">
        <v>0</v>
      </c>
      <c r="L687">
        <v>0</v>
      </c>
      <c r="N687">
        <f>(RAW_GPS__3[[#This Row],[Altitude (meters)]]-E686)</f>
        <v>0.39999999999997726</v>
      </c>
      <c r="O687">
        <f>(0.2778*RAW_GPS__3[[#This Row],[Speed (kmph)]])</f>
        <v>31.613639999999997</v>
      </c>
      <c r="P687">
        <f t="shared" si="52"/>
        <v>31.752539999999996</v>
      </c>
      <c r="Q687">
        <f t="shared" si="53"/>
        <v>1.2596751084830077E-2</v>
      </c>
      <c r="R687">
        <f>(228.1*COS(RAW_GPS__3[[#This Row],[Road Gradient (Radians)]]))</f>
        <v>228.08190299767506</v>
      </c>
      <c r="S687">
        <f t="shared" si="50"/>
        <v>12448.577637804476</v>
      </c>
      <c r="T687">
        <f t="shared" si="51"/>
        <v>6055.1132619738964</v>
      </c>
      <c r="U687">
        <f t="shared" si="54"/>
        <v>16335.020697119948</v>
      </c>
      <c r="V687">
        <f>(RAW_GPS__3[[#This Row],[Power- Rolling Resistance  (Watts)]]+RAW_GPS__3[[#This Row],[Power- Air Drag (Watts)]]+RAW_GPS__3[[#This Row],[Power-Road Gradient (Watts)]]+RAW_GPS__3[[#This Row],[Power- Inertia (Watts)]])</f>
        <v>35066.793499895997</v>
      </c>
      <c r="X687">
        <f>(IF(RAW_GPS__3[[#This Row],[Total Power (Watts)]]&lt;0,0,RAW_GPS__3[[#This Row],[Total Power (Watts)]]))</f>
        <v>35066.793499895997</v>
      </c>
      <c r="Y687">
        <f>RAW_GPS__3[[#This Row],[Total Power - Without -ve terms (Watts)]]</f>
        <v>35066.793499895997</v>
      </c>
    </row>
    <row r="688" spans="1:25" x14ac:dyDescent="0.3">
      <c r="A688">
        <v>696.09</v>
      </c>
      <c r="B688">
        <v>114.4</v>
      </c>
      <c r="C688">
        <v>40.472228999999999</v>
      </c>
      <c r="D688">
        <v>-3.420134</v>
      </c>
      <c r="E688">
        <v>578.29999999999995</v>
      </c>
      <c r="G688">
        <v>5</v>
      </c>
      <c r="H688">
        <v>71</v>
      </c>
      <c r="I688">
        <v>0</v>
      </c>
      <c r="J688">
        <v>0</v>
      </c>
      <c r="K688">
        <v>0</v>
      </c>
      <c r="L688">
        <v>0</v>
      </c>
      <c r="N688">
        <f>(RAW_GPS__3[[#This Row],[Altitude (meters)]]-E687)</f>
        <v>0.19999999999993179</v>
      </c>
      <c r="O688">
        <f>(0.2778*RAW_GPS__3[[#This Row],[Speed (kmph)]])</f>
        <v>31.78032</v>
      </c>
      <c r="P688">
        <f t="shared" si="52"/>
        <v>31.863660000000003</v>
      </c>
      <c r="Q688">
        <f t="shared" si="53"/>
        <v>6.2766604201138533E-3</v>
      </c>
      <c r="R688">
        <f>(228.1*COS(RAW_GPS__3[[#This Row],[Road Gradient (Radians)]]))</f>
        <v>228.09550684780058</v>
      </c>
      <c r="S688">
        <f t="shared" si="50"/>
        <v>12646.51954058218</v>
      </c>
      <c r="T688">
        <f t="shared" si="51"/>
        <v>3033.0861985254537</v>
      </c>
      <c r="U688">
        <f t="shared" si="54"/>
        <v>9852.6873519361798</v>
      </c>
      <c r="V688">
        <f>(RAW_GPS__3[[#This Row],[Power- Rolling Resistance  (Watts)]]+RAW_GPS__3[[#This Row],[Power- Air Drag (Watts)]]+RAW_GPS__3[[#This Row],[Power-Road Gradient (Watts)]]+RAW_GPS__3[[#This Row],[Power- Inertia (Watts)]])</f>
        <v>25760.388597891615</v>
      </c>
      <c r="X688">
        <f>(IF(RAW_GPS__3[[#This Row],[Total Power (Watts)]]&lt;0,0,RAW_GPS__3[[#This Row],[Total Power (Watts)]]))</f>
        <v>25760.388597891615</v>
      </c>
      <c r="Y688">
        <f>RAW_GPS__3[[#This Row],[Total Power - Without -ve terms (Watts)]]</f>
        <v>25760.388597891615</v>
      </c>
    </row>
    <row r="689" spans="1:25" x14ac:dyDescent="0.3">
      <c r="A689">
        <v>697.05</v>
      </c>
      <c r="B689">
        <v>115.4</v>
      </c>
      <c r="C689">
        <v>40.472321000000001</v>
      </c>
      <c r="D689">
        <v>-3.4197760000000001</v>
      </c>
      <c r="E689">
        <v>579.6</v>
      </c>
      <c r="G689">
        <v>5</v>
      </c>
      <c r="H689">
        <v>71.7</v>
      </c>
      <c r="I689">
        <v>0.70299999999999996</v>
      </c>
      <c r="J689">
        <v>0</v>
      </c>
      <c r="K689">
        <v>0</v>
      </c>
      <c r="L689">
        <v>0</v>
      </c>
      <c r="N689">
        <f>(RAW_GPS__3[[#This Row],[Altitude (meters)]]-E688)</f>
        <v>1.3000000000000682</v>
      </c>
      <c r="O689">
        <f>(0.2778*RAW_GPS__3[[#This Row],[Speed (kmph)]])</f>
        <v>32.058120000000002</v>
      </c>
      <c r="P689">
        <f t="shared" si="52"/>
        <v>32.197020000000002</v>
      </c>
      <c r="Q689">
        <f t="shared" si="53"/>
        <v>4.0354487672564172E-2</v>
      </c>
      <c r="R689">
        <f>(228.1*COS(RAW_GPS__3[[#This Row],[Road Gradient (Radians)]]))</f>
        <v>227.91429652610421</v>
      </c>
      <c r="S689">
        <f t="shared" si="50"/>
        <v>12981.066432503014</v>
      </c>
      <c r="T689">
        <f t="shared" si="51"/>
        <v>19665.849613016388</v>
      </c>
      <c r="U689">
        <f t="shared" si="54"/>
        <v>16564.687068960164</v>
      </c>
      <c r="V689">
        <f>(RAW_GPS__3[[#This Row],[Power- Rolling Resistance  (Watts)]]+RAW_GPS__3[[#This Row],[Power- Air Drag (Watts)]]+RAW_GPS__3[[#This Row],[Power-Road Gradient (Watts)]]+RAW_GPS__3[[#This Row],[Power- Inertia (Watts)]])</f>
        <v>49439.517411005669</v>
      </c>
      <c r="X689">
        <f>(IF(RAW_GPS__3[[#This Row],[Total Power (Watts)]]&lt;0,0,RAW_GPS__3[[#This Row],[Total Power (Watts)]]))</f>
        <v>49439.517411005669</v>
      </c>
      <c r="Y689">
        <f>RAW_GPS__3[[#This Row],[Total Power - Without -ve terms (Watts)]]</f>
        <v>49439.517411005669</v>
      </c>
    </row>
    <row r="690" spans="1:25" x14ac:dyDescent="0.3">
      <c r="A690">
        <v>698.07</v>
      </c>
      <c r="B690">
        <v>116.2</v>
      </c>
      <c r="C690">
        <v>40.472411999999998</v>
      </c>
      <c r="D690">
        <v>-3.4194170000000002</v>
      </c>
      <c r="E690">
        <v>580.4</v>
      </c>
      <c r="G690">
        <v>5</v>
      </c>
      <c r="H690">
        <v>71.7</v>
      </c>
      <c r="I690">
        <v>0.70299999999999996</v>
      </c>
      <c r="J690">
        <v>0</v>
      </c>
      <c r="K690">
        <v>0</v>
      </c>
      <c r="L690">
        <v>0</v>
      </c>
      <c r="N690">
        <f>(RAW_GPS__3[[#This Row],[Altitude (meters)]]-E689)</f>
        <v>0.79999999999995453</v>
      </c>
      <c r="O690">
        <f>(0.2778*RAW_GPS__3[[#This Row],[Speed (kmph)]])</f>
        <v>32.280360000000002</v>
      </c>
      <c r="P690">
        <f t="shared" si="52"/>
        <v>32.391480000000001</v>
      </c>
      <c r="Q690">
        <f t="shared" si="53"/>
        <v>2.4692832717949739E-2</v>
      </c>
      <c r="R690">
        <f>(228.1*COS(RAW_GPS__3[[#This Row],[Road Gradient (Radians)]]))</f>
        <v>228.03046314397807</v>
      </c>
      <c r="S690">
        <f t="shared" si="50"/>
        <v>13252.912486792073</v>
      </c>
      <c r="T690">
        <f t="shared" si="51"/>
        <v>12118.974013606088</v>
      </c>
      <c r="U690">
        <f t="shared" si="54"/>
        <v>13343.616203903961</v>
      </c>
      <c r="V690">
        <f>(RAW_GPS__3[[#This Row],[Power- Rolling Resistance  (Watts)]]+RAW_GPS__3[[#This Row],[Power- Air Drag (Watts)]]+RAW_GPS__3[[#This Row],[Power-Road Gradient (Watts)]]+RAW_GPS__3[[#This Row],[Power- Inertia (Watts)]])</f>
        <v>38943.533167446098</v>
      </c>
      <c r="X690">
        <f>(IF(RAW_GPS__3[[#This Row],[Total Power (Watts)]]&lt;0,0,RAW_GPS__3[[#This Row],[Total Power (Watts)]]))</f>
        <v>38943.533167446098</v>
      </c>
      <c r="Y690">
        <f>RAW_GPS__3[[#This Row],[Total Power - Without -ve terms (Watts)]]</f>
        <v>38943.533167446098</v>
      </c>
    </row>
    <row r="691" spans="1:25" x14ac:dyDescent="0.3">
      <c r="A691">
        <v>699.06</v>
      </c>
      <c r="B691">
        <v>116.2</v>
      </c>
      <c r="C691">
        <v>40.472504000000001</v>
      </c>
      <c r="D691">
        <v>-3.4190580000000002</v>
      </c>
      <c r="E691">
        <v>581.1</v>
      </c>
      <c r="G691">
        <v>5</v>
      </c>
      <c r="H691">
        <v>71.7</v>
      </c>
      <c r="I691">
        <v>0</v>
      </c>
      <c r="J691">
        <v>0</v>
      </c>
      <c r="K691">
        <v>0</v>
      </c>
      <c r="L691">
        <v>0</v>
      </c>
      <c r="N691">
        <f>(RAW_GPS__3[[#This Row],[Altitude (meters)]]-E690)</f>
        <v>0.70000000000004547</v>
      </c>
      <c r="O691">
        <f>(0.2778*RAW_GPS__3[[#This Row],[Speed (kmph)]])</f>
        <v>32.280360000000002</v>
      </c>
      <c r="P691">
        <f t="shared" si="52"/>
        <v>32.280360000000002</v>
      </c>
      <c r="Q691">
        <f t="shared" si="53"/>
        <v>2.1681614094082258E-2</v>
      </c>
      <c r="R691">
        <f>(228.1*COS(RAW_GPS__3[[#This Row],[Road Gradient (Radians)]]))</f>
        <v>228.04638806321486</v>
      </c>
      <c r="S691">
        <f t="shared" si="50"/>
        <v>13252.912486792073</v>
      </c>
      <c r="T691">
        <f t="shared" si="51"/>
        <v>10641.34830156426</v>
      </c>
      <c r="U691">
        <f t="shared" si="54"/>
        <v>0</v>
      </c>
      <c r="V691">
        <f>(RAW_GPS__3[[#This Row],[Power- Rolling Resistance  (Watts)]]+RAW_GPS__3[[#This Row],[Power- Air Drag (Watts)]]+RAW_GPS__3[[#This Row],[Power-Road Gradient (Watts)]]+RAW_GPS__3[[#This Row],[Power- Inertia (Watts)]])</f>
        <v>24122.307176419548</v>
      </c>
      <c r="X691">
        <f>(IF(RAW_GPS__3[[#This Row],[Total Power (Watts)]]&lt;0,0,RAW_GPS__3[[#This Row],[Total Power (Watts)]]))</f>
        <v>24122.307176419548</v>
      </c>
      <c r="Y691">
        <f>RAW_GPS__3[[#This Row],[Total Power - Without -ve terms (Watts)]]</f>
        <v>24122.307176419548</v>
      </c>
    </row>
    <row r="692" spans="1:25" x14ac:dyDescent="0.3">
      <c r="A692">
        <v>700.16</v>
      </c>
      <c r="B692">
        <v>115.9</v>
      </c>
      <c r="C692">
        <v>40.472594999999998</v>
      </c>
      <c r="D692">
        <v>-3.418701</v>
      </c>
      <c r="E692">
        <v>582.20000000000005</v>
      </c>
      <c r="G692">
        <v>5</v>
      </c>
      <c r="H692">
        <v>71.7</v>
      </c>
      <c r="I692">
        <v>0</v>
      </c>
      <c r="J692">
        <v>0</v>
      </c>
      <c r="K692">
        <v>0</v>
      </c>
      <c r="L692">
        <v>0</v>
      </c>
      <c r="N692">
        <f>(RAW_GPS__3[[#This Row],[Altitude (meters)]]-E691)</f>
        <v>1.1000000000000227</v>
      </c>
      <c r="O692">
        <f>(0.2778*RAW_GPS__3[[#This Row],[Speed (kmph)]])</f>
        <v>32.197020000000002</v>
      </c>
      <c r="P692">
        <f t="shared" si="52"/>
        <v>32.155349999999999</v>
      </c>
      <c r="Q692">
        <f t="shared" si="53"/>
        <v>3.4195591375410533E-2</v>
      </c>
      <c r="R692">
        <f>(228.1*COS(RAW_GPS__3[[#This Row],[Road Gradient (Radians)]]))</f>
        <v>227.96664994259103</v>
      </c>
      <c r="S692">
        <f t="shared" si="50"/>
        <v>13150.529926238753</v>
      </c>
      <c r="T692">
        <f t="shared" si="51"/>
        <v>16737.934301221223</v>
      </c>
      <c r="U692">
        <f t="shared" si="54"/>
        <v>-4990.9373430479855</v>
      </c>
      <c r="V692">
        <f>(RAW_GPS__3[[#This Row],[Power- Rolling Resistance  (Watts)]]+RAW_GPS__3[[#This Row],[Power- Air Drag (Watts)]]+RAW_GPS__3[[#This Row],[Power-Road Gradient (Watts)]]+RAW_GPS__3[[#This Row],[Power- Inertia (Watts)]])</f>
        <v>25125.49353435458</v>
      </c>
      <c r="X692">
        <f>(IF(RAW_GPS__3[[#This Row],[Total Power (Watts)]]&lt;0,0,RAW_GPS__3[[#This Row],[Total Power (Watts)]]))</f>
        <v>25125.49353435458</v>
      </c>
      <c r="Y692">
        <f>RAW_GPS__3[[#This Row],[Total Power - Without -ve terms (Watts)]]</f>
        <v>25125.49353435458</v>
      </c>
    </row>
    <row r="693" spans="1:25" x14ac:dyDescent="0.3">
      <c r="A693">
        <v>701.08</v>
      </c>
      <c r="B693">
        <v>111.7</v>
      </c>
      <c r="C693">
        <v>40.472687000000001</v>
      </c>
      <c r="D693">
        <v>-3.4183530000000002</v>
      </c>
      <c r="E693">
        <v>582.5</v>
      </c>
      <c r="G693">
        <v>5</v>
      </c>
      <c r="H693">
        <v>72.8</v>
      </c>
      <c r="I693">
        <v>1.0549999999999999</v>
      </c>
      <c r="J693">
        <v>0</v>
      </c>
      <c r="K693">
        <v>0</v>
      </c>
      <c r="L693">
        <v>0</v>
      </c>
      <c r="N693">
        <f>(RAW_GPS__3[[#This Row],[Altitude (meters)]]-E692)</f>
        <v>0.29999999999995453</v>
      </c>
      <c r="O693">
        <f>(0.2778*RAW_GPS__3[[#This Row],[Speed (kmph)]])</f>
        <v>31.030259999999998</v>
      </c>
      <c r="P693">
        <f t="shared" si="52"/>
        <v>30.446879999999997</v>
      </c>
      <c r="Q693">
        <f t="shared" si="53"/>
        <v>9.8529074886663619E-3</v>
      </c>
      <c r="R693">
        <f>(228.1*COS(RAW_GPS__3[[#This Row],[Road Gradient (Radians)]]))</f>
        <v>228.08892813998054</v>
      </c>
      <c r="S693">
        <f t="shared" si="50"/>
        <v>11772.059957329189</v>
      </c>
      <c r="T693">
        <f t="shared" si="51"/>
        <v>4648.8282149844081</v>
      </c>
      <c r="U693">
        <f t="shared" si="54"/>
        <v>-67341.051053136194</v>
      </c>
      <c r="V693">
        <f>(RAW_GPS__3[[#This Row],[Power- Rolling Resistance  (Watts)]]+RAW_GPS__3[[#This Row],[Power- Air Drag (Watts)]]+RAW_GPS__3[[#This Row],[Power-Road Gradient (Watts)]]+RAW_GPS__3[[#This Row],[Power- Inertia (Watts)]])</f>
        <v>-50692.073952682615</v>
      </c>
      <c r="X693">
        <f>(IF(RAW_GPS__3[[#This Row],[Total Power (Watts)]]&lt;0,0,RAW_GPS__3[[#This Row],[Total Power (Watts)]]))</f>
        <v>0</v>
      </c>
      <c r="Y693">
        <f>RAW_GPS__3[[#This Row],[Total Power - Without -ve terms (Watts)]]</f>
        <v>0</v>
      </c>
    </row>
    <row r="694" spans="1:25" x14ac:dyDescent="0.3">
      <c r="A694">
        <v>702.08</v>
      </c>
      <c r="B694">
        <v>105.4</v>
      </c>
      <c r="C694">
        <v>40.472774999999999</v>
      </c>
      <c r="D694">
        <v>-3.4180280000000001</v>
      </c>
      <c r="E694">
        <v>582.20000000000005</v>
      </c>
      <c r="G694">
        <v>5</v>
      </c>
      <c r="H694">
        <v>71.7</v>
      </c>
      <c r="I694">
        <v>1.0549999999999999</v>
      </c>
      <c r="J694">
        <v>0</v>
      </c>
      <c r="K694">
        <v>0</v>
      </c>
      <c r="L694">
        <v>0</v>
      </c>
      <c r="N694">
        <f>(RAW_GPS__3[[#This Row],[Altitude (meters)]]-E693)</f>
        <v>-0.29999999999995453</v>
      </c>
      <c r="O694">
        <f>(0.2778*RAW_GPS__3[[#This Row],[Speed (kmph)]])</f>
        <v>29.28012</v>
      </c>
      <c r="P694">
        <f t="shared" si="52"/>
        <v>28.405050000000003</v>
      </c>
      <c r="Q694">
        <f t="shared" si="53"/>
        <v>-1.0561109598941767E-2</v>
      </c>
      <c r="R694">
        <f>(228.1*COS(RAW_GPS__3[[#This Row],[Road Gradient (Radians)]]))</f>
        <v>228.0872793192849</v>
      </c>
      <c r="S694">
        <f t="shared" si="50"/>
        <v>9890.4210068282246</v>
      </c>
      <c r="T694">
        <f t="shared" si="51"/>
        <v>-4701.9178177238264</v>
      </c>
      <c r="U694">
        <f t="shared" si="54"/>
        <v>-95314.415143247912</v>
      </c>
      <c r="V694">
        <f>(RAW_GPS__3[[#This Row],[Power- Rolling Resistance  (Watts)]]+RAW_GPS__3[[#This Row],[Power- Air Drag (Watts)]]+RAW_GPS__3[[#This Row],[Power-Road Gradient (Watts)]]+RAW_GPS__3[[#This Row],[Power- Inertia (Watts)]])</f>
        <v>-89897.824674824224</v>
      </c>
      <c r="X694">
        <f>(IF(RAW_GPS__3[[#This Row],[Total Power (Watts)]]&lt;0,0,RAW_GPS__3[[#This Row],[Total Power (Watts)]]))</f>
        <v>0</v>
      </c>
      <c r="Y694">
        <f>RAW_GPS__3[[#This Row],[Total Power - Without -ve terms (Watts)]]</f>
        <v>0</v>
      </c>
    </row>
    <row r="695" spans="1:25" x14ac:dyDescent="0.3">
      <c r="A695">
        <v>703.06</v>
      </c>
      <c r="B695">
        <v>100.2</v>
      </c>
      <c r="C695">
        <v>40.472855000000003</v>
      </c>
      <c r="D695">
        <v>-3.4177200000000001</v>
      </c>
      <c r="E695">
        <v>581.4</v>
      </c>
      <c r="G695">
        <v>5</v>
      </c>
      <c r="H695">
        <v>72.099999999999994</v>
      </c>
      <c r="I695">
        <v>0.70299999999999996</v>
      </c>
      <c r="J695">
        <v>0</v>
      </c>
      <c r="K695">
        <v>0</v>
      </c>
      <c r="L695">
        <v>0</v>
      </c>
      <c r="N695">
        <f>(RAW_GPS__3[[#This Row],[Altitude (meters)]]-E694)</f>
        <v>-0.80000000000006821</v>
      </c>
      <c r="O695">
        <f>(0.2778*RAW_GPS__3[[#This Row],[Speed (kmph)]])</f>
        <v>27.835560000000001</v>
      </c>
      <c r="P695">
        <f t="shared" si="52"/>
        <v>27.113280000000003</v>
      </c>
      <c r="Q695">
        <f t="shared" si="53"/>
        <v>-2.9497278185994145E-2</v>
      </c>
      <c r="R695">
        <f>(228.1*COS(RAW_GPS__3[[#This Row],[Road Gradient (Radians)]]))</f>
        <v>228.00077349657937</v>
      </c>
      <c r="S695">
        <f t="shared" si="50"/>
        <v>8497.5966061805375</v>
      </c>
      <c r="T695">
        <f t="shared" si="51"/>
        <v>-12483.018998445237</v>
      </c>
      <c r="U695">
        <f t="shared" si="54"/>
        <v>-74790.853989695956</v>
      </c>
      <c r="V695">
        <f>(RAW_GPS__3[[#This Row],[Power- Rolling Resistance  (Watts)]]+RAW_GPS__3[[#This Row],[Power- Air Drag (Watts)]]+RAW_GPS__3[[#This Row],[Power-Road Gradient (Watts)]]+RAW_GPS__3[[#This Row],[Power- Inertia (Watts)]])</f>
        <v>-78548.275608464071</v>
      </c>
      <c r="X695">
        <f>(IF(RAW_GPS__3[[#This Row],[Total Power (Watts)]]&lt;0,0,RAW_GPS__3[[#This Row],[Total Power (Watts)]]))</f>
        <v>0</v>
      </c>
      <c r="Y695">
        <f>RAW_GPS__3[[#This Row],[Total Power - Without -ve terms (Watts)]]</f>
        <v>0</v>
      </c>
    </row>
    <row r="696" spans="1:25" x14ac:dyDescent="0.3">
      <c r="A696">
        <v>704.12</v>
      </c>
      <c r="B696">
        <v>97.6</v>
      </c>
      <c r="C696">
        <v>40.472935</v>
      </c>
      <c r="D696">
        <v>-3.4174180000000001</v>
      </c>
      <c r="E696">
        <v>580.79999999999995</v>
      </c>
      <c r="G696">
        <v>5</v>
      </c>
      <c r="H696">
        <v>72.099999999999994</v>
      </c>
      <c r="I696">
        <v>0.35199999999999998</v>
      </c>
      <c r="J696">
        <v>0</v>
      </c>
      <c r="K696">
        <v>0</v>
      </c>
      <c r="L696">
        <v>0</v>
      </c>
      <c r="N696">
        <f>(RAW_GPS__3[[#This Row],[Altitude (meters)]]-E695)</f>
        <v>-0.60000000000002274</v>
      </c>
      <c r="O696">
        <f>(0.2778*RAW_GPS__3[[#This Row],[Speed (kmph)]])</f>
        <v>27.113279999999996</v>
      </c>
      <c r="P696">
        <f t="shared" si="52"/>
        <v>26.752139999999994</v>
      </c>
      <c r="Q696">
        <f t="shared" si="53"/>
        <v>-2.2424352829658958E-2</v>
      </c>
      <c r="R696">
        <f>(228.1*COS(RAW_GPS__3[[#This Row],[Road Gradient (Radians)]]))</f>
        <v>228.04265217822024</v>
      </c>
      <c r="S696">
        <f t="shared" si="50"/>
        <v>7853.1229884639024</v>
      </c>
      <c r="T696">
        <f t="shared" si="51"/>
        <v>-9244.1351119470055</v>
      </c>
      <c r="U696">
        <f t="shared" si="54"/>
        <v>-36425.086573824243</v>
      </c>
      <c r="V696">
        <f>(RAW_GPS__3[[#This Row],[Power- Rolling Resistance  (Watts)]]+RAW_GPS__3[[#This Row],[Power- Air Drag (Watts)]]+RAW_GPS__3[[#This Row],[Power-Road Gradient (Watts)]]+RAW_GPS__3[[#This Row],[Power- Inertia (Watts)]])</f>
        <v>-37588.056045129124</v>
      </c>
      <c r="X696">
        <f>(IF(RAW_GPS__3[[#This Row],[Total Power (Watts)]]&lt;0,0,RAW_GPS__3[[#This Row],[Total Power (Watts)]]))</f>
        <v>0</v>
      </c>
      <c r="Y696">
        <f>RAW_GPS__3[[#This Row],[Total Power - Without -ve terms (Watts)]]</f>
        <v>0</v>
      </c>
    </row>
    <row r="697" spans="1:25" x14ac:dyDescent="0.3">
      <c r="A697">
        <v>705.06</v>
      </c>
      <c r="B697">
        <v>99.9</v>
      </c>
      <c r="C697">
        <v>40.473019000000001</v>
      </c>
      <c r="D697">
        <v>-3.4171260000000001</v>
      </c>
      <c r="E697">
        <v>580.79999999999995</v>
      </c>
      <c r="G697">
        <v>5</v>
      </c>
      <c r="H697">
        <v>71.7</v>
      </c>
      <c r="I697">
        <v>0.35199999999999998</v>
      </c>
      <c r="J697">
        <v>0</v>
      </c>
      <c r="K697">
        <v>0</v>
      </c>
      <c r="L697">
        <v>0</v>
      </c>
      <c r="N697">
        <f>(RAW_GPS__3[[#This Row],[Altitude (meters)]]-E696)</f>
        <v>0</v>
      </c>
      <c r="O697">
        <f>(0.2778*RAW_GPS__3[[#This Row],[Speed (kmph)]])</f>
        <v>27.752220000000001</v>
      </c>
      <c r="P697">
        <f t="shared" si="52"/>
        <v>28.071690000000004</v>
      </c>
      <c r="Q697">
        <f t="shared" si="53"/>
        <v>0</v>
      </c>
      <c r="R697">
        <f>(228.1*COS(RAW_GPS__3[[#This Row],[Road Gradient (Radians)]]))</f>
        <v>228.1</v>
      </c>
      <c r="S697">
        <f t="shared" si="50"/>
        <v>8421.4991802107961</v>
      </c>
      <c r="T697">
        <f t="shared" si="51"/>
        <v>0</v>
      </c>
      <c r="U697">
        <f t="shared" si="54"/>
        <v>32981.526411048268</v>
      </c>
      <c r="V697">
        <f>(RAW_GPS__3[[#This Row],[Power- Rolling Resistance  (Watts)]]+RAW_GPS__3[[#This Row],[Power- Air Drag (Watts)]]+RAW_GPS__3[[#This Row],[Power-Road Gradient (Watts)]]+RAW_GPS__3[[#This Row],[Power- Inertia (Watts)]])</f>
        <v>41631.125591259064</v>
      </c>
      <c r="X697">
        <f>(IF(RAW_GPS__3[[#This Row],[Total Power (Watts)]]&lt;0,0,RAW_GPS__3[[#This Row],[Total Power (Watts)]]))</f>
        <v>41631.125591259064</v>
      </c>
      <c r="Y697">
        <f>RAW_GPS__3[[#This Row],[Total Power - Without -ve terms (Watts)]]</f>
        <v>41631.125591259064</v>
      </c>
    </row>
    <row r="698" spans="1:25" x14ac:dyDescent="0.3">
      <c r="A698">
        <v>706.06</v>
      </c>
      <c r="B698">
        <v>101.3</v>
      </c>
      <c r="C698">
        <v>40.473095000000001</v>
      </c>
      <c r="D698">
        <v>-3.4168099999999999</v>
      </c>
      <c r="E698">
        <v>580.5</v>
      </c>
      <c r="G698">
        <v>5</v>
      </c>
      <c r="H698">
        <v>72.400000000000006</v>
      </c>
      <c r="I698">
        <v>0.70299999999999996</v>
      </c>
      <c r="J698">
        <v>0</v>
      </c>
      <c r="K698">
        <v>0</v>
      </c>
      <c r="L698">
        <v>0</v>
      </c>
      <c r="N698">
        <f>(RAW_GPS__3[[#This Row],[Altitude (meters)]]-E697)</f>
        <v>-0.29999999999995453</v>
      </c>
      <c r="O698">
        <f>(0.2778*RAW_GPS__3[[#This Row],[Speed (kmph)]])</f>
        <v>28.14114</v>
      </c>
      <c r="P698">
        <f t="shared" si="52"/>
        <v>28.335599999999999</v>
      </c>
      <c r="Q698">
        <f t="shared" si="53"/>
        <v>-1.0586992739686961E-2</v>
      </c>
      <c r="R698">
        <f>(228.1*COS(RAW_GPS__3[[#This Row],[Road Gradient (Radians)]]))</f>
        <v>228.08721689183804</v>
      </c>
      <c r="S698">
        <f t="shared" si="50"/>
        <v>8780.5411409370117</v>
      </c>
      <c r="T698">
        <f t="shared" si="51"/>
        <v>-4530.0906706838414</v>
      </c>
      <c r="U698">
        <f t="shared" si="54"/>
        <v>20357.053033967939</v>
      </c>
      <c r="V698">
        <f>(RAW_GPS__3[[#This Row],[Power- Rolling Resistance  (Watts)]]+RAW_GPS__3[[#This Row],[Power- Air Drag (Watts)]]+RAW_GPS__3[[#This Row],[Power-Road Gradient (Watts)]]+RAW_GPS__3[[#This Row],[Power- Inertia (Watts)]])</f>
        <v>24835.590721112945</v>
      </c>
      <c r="X698">
        <f>(IF(RAW_GPS__3[[#This Row],[Total Power (Watts)]]&lt;0,0,RAW_GPS__3[[#This Row],[Total Power (Watts)]]))</f>
        <v>24835.590721112945</v>
      </c>
      <c r="Y698">
        <f>RAW_GPS__3[[#This Row],[Total Power - Without -ve terms (Watts)]]</f>
        <v>24835.590721112945</v>
      </c>
    </row>
    <row r="699" spans="1:25" x14ac:dyDescent="0.3">
      <c r="A699">
        <v>707.07</v>
      </c>
      <c r="B699">
        <v>98.9</v>
      </c>
      <c r="C699">
        <v>40.473171000000001</v>
      </c>
      <c r="D699">
        <v>-3.416509</v>
      </c>
      <c r="E699">
        <v>580.29999999999995</v>
      </c>
      <c r="G699">
        <v>5</v>
      </c>
      <c r="H699">
        <v>72.099999999999994</v>
      </c>
      <c r="I699">
        <v>0.35199999999999998</v>
      </c>
      <c r="J699">
        <v>0</v>
      </c>
      <c r="K699">
        <v>0</v>
      </c>
      <c r="L699">
        <v>0</v>
      </c>
      <c r="N699">
        <f>(RAW_GPS__3[[#This Row],[Altitude (meters)]]-E698)</f>
        <v>-0.20000000000004547</v>
      </c>
      <c r="O699">
        <f>(0.2778*RAW_GPS__3[[#This Row],[Speed (kmph)]])</f>
        <v>27.474420000000002</v>
      </c>
      <c r="P699">
        <f t="shared" si="52"/>
        <v>27.141060000000003</v>
      </c>
      <c r="Q699">
        <f t="shared" si="53"/>
        <v>-7.3687755770546369E-3</v>
      </c>
      <c r="R699">
        <f>(228.1*COS(RAW_GPS__3[[#This Row],[Road Gradient (Radians)]]))</f>
        <v>228.09380724377945</v>
      </c>
      <c r="S699">
        <f t="shared" si="50"/>
        <v>8171.1243703599403</v>
      </c>
      <c r="T699">
        <f t="shared" si="51"/>
        <v>-3078.368725131842</v>
      </c>
      <c r="U699">
        <f t="shared" si="54"/>
        <v>-34071.006262463903</v>
      </c>
      <c r="V699">
        <f>(RAW_GPS__3[[#This Row],[Power- Rolling Resistance  (Watts)]]+RAW_GPS__3[[#This Row],[Power- Air Drag (Watts)]]+RAW_GPS__3[[#This Row],[Power-Road Gradient (Watts)]]+RAW_GPS__3[[#This Row],[Power- Inertia (Watts)]])</f>
        <v>-28750.156809992026</v>
      </c>
      <c r="X699">
        <f>(IF(RAW_GPS__3[[#This Row],[Total Power (Watts)]]&lt;0,0,RAW_GPS__3[[#This Row],[Total Power (Watts)]]))</f>
        <v>0</v>
      </c>
      <c r="Y699">
        <f>RAW_GPS__3[[#This Row],[Total Power - Without -ve terms (Watts)]]</f>
        <v>0</v>
      </c>
    </row>
    <row r="700" spans="1:25" x14ac:dyDescent="0.3">
      <c r="A700">
        <v>708.08</v>
      </c>
      <c r="B700">
        <v>102</v>
      </c>
      <c r="C700">
        <v>40.473247999999998</v>
      </c>
      <c r="D700">
        <v>-3.4161839999999999</v>
      </c>
      <c r="E700">
        <v>582.6</v>
      </c>
      <c r="G700">
        <v>5</v>
      </c>
      <c r="H700">
        <v>71.400000000000006</v>
      </c>
      <c r="I700">
        <v>1.0549999999999999</v>
      </c>
      <c r="J700">
        <v>0</v>
      </c>
      <c r="K700">
        <v>0</v>
      </c>
      <c r="L700">
        <v>0</v>
      </c>
      <c r="N700">
        <f>(RAW_GPS__3[[#This Row],[Altitude (meters)]]-E699)</f>
        <v>2.3000000000000682</v>
      </c>
      <c r="O700">
        <f>(0.2778*RAW_GPS__3[[#This Row],[Speed (kmph)]])</f>
        <v>28.335599999999999</v>
      </c>
      <c r="P700">
        <f t="shared" si="52"/>
        <v>28.766189999999998</v>
      </c>
      <c r="Q700">
        <f t="shared" si="53"/>
        <v>7.9785246800366014E-2</v>
      </c>
      <c r="R700">
        <f>(228.1*COS(RAW_GPS__3[[#This Row],[Road Gradient (Radians)]]))</f>
        <v>227.37437860220879</v>
      </c>
      <c r="S700">
        <f t="shared" si="50"/>
        <v>8963.8269002169145</v>
      </c>
      <c r="T700">
        <f t="shared" si="51"/>
        <v>34339.569792570794</v>
      </c>
      <c r="U700">
        <f t="shared" si="54"/>
        <v>45387.81673487986</v>
      </c>
      <c r="V700">
        <f>(RAW_GPS__3[[#This Row],[Power- Rolling Resistance  (Watts)]]+RAW_GPS__3[[#This Row],[Power- Air Drag (Watts)]]+RAW_GPS__3[[#This Row],[Power-Road Gradient (Watts)]]+RAW_GPS__3[[#This Row],[Power- Inertia (Watts)]])</f>
        <v>88918.587806269774</v>
      </c>
      <c r="X700">
        <f>(IF(RAW_GPS__3[[#This Row],[Total Power (Watts)]]&lt;0,0,RAW_GPS__3[[#This Row],[Total Power (Watts)]]))</f>
        <v>88918.587806269774</v>
      </c>
      <c r="Y700">
        <f>RAW_GPS__3[[#This Row],[Total Power - Without -ve terms (Watts)]]</f>
        <v>88918.587806269774</v>
      </c>
    </row>
    <row r="701" spans="1:25" x14ac:dyDescent="0.3">
      <c r="A701">
        <v>709.07</v>
      </c>
      <c r="B701">
        <v>104.8</v>
      </c>
      <c r="C701">
        <v>40.473339000000003</v>
      </c>
      <c r="D701">
        <v>-3.4158689999999998</v>
      </c>
      <c r="E701">
        <v>581</v>
      </c>
      <c r="G701">
        <v>5</v>
      </c>
      <c r="H701">
        <v>70.3</v>
      </c>
      <c r="I701">
        <v>1.758</v>
      </c>
      <c r="J701">
        <v>1</v>
      </c>
      <c r="K701">
        <v>0</v>
      </c>
      <c r="L701">
        <v>0</v>
      </c>
      <c r="N701">
        <f>(RAW_GPS__3[[#This Row],[Altitude (meters)]]-E700)</f>
        <v>-1.6000000000000227</v>
      </c>
      <c r="O701">
        <f>(0.2778*RAW_GPS__3[[#This Row],[Speed (kmph)]])</f>
        <v>29.113439999999997</v>
      </c>
      <c r="P701">
        <f t="shared" si="52"/>
        <v>29.502359999999996</v>
      </c>
      <c r="Q701">
        <f t="shared" si="53"/>
        <v>-5.4179872918618671E-2</v>
      </c>
      <c r="R701">
        <f>(228.1*COS(RAW_GPS__3[[#This Row],[Road Gradient (Radians)]]))</f>
        <v>227.76529283191383</v>
      </c>
      <c r="S701">
        <f t="shared" si="50"/>
        <v>9722.4740794707504</v>
      </c>
      <c r="T701">
        <f t="shared" si="51"/>
        <v>-23972.852610111298</v>
      </c>
      <c r="U701">
        <f t="shared" si="54"/>
        <v>42120.812595455871</v>
      </c>
      <c r="V701">
        <f>(RAW_GPS__3[[#This Row],[Power- Rolling Resistance  (Watts)]]+RAW_GPS__3[[#This Row],[Power- Air Drag (Watts)]]+RAW_GPS__3[[#This Row],[Power-Road Gradient (Watts)]]+RAW_GPS__3[[#This Row],[Power- Inertia (Watts)]])</f>
        <v>28098.199357647238</v>
      </c>
      <c r="X701">
        <f>(IF(RAW_GPS__3[[#This Row],[Total Power (Watts)]]&lt;0,0,RAW_GPS__3[[#This Row],[Total Power (Watts)]]))</f>
        <v>28098.199357647238</v>
      </c>
      <c r="Y701">
        <f>RAW_GPS__3[[#This Row],[Total Power - Without -ve terms (Watts)]]</f>
        <v>28098.199357647238</v>
      </c>
    </row>
    <row r="702" spans="1:25" x14ac:dyDescent="0.3">
      <c r="A702">
        <v>710.06</v>
      </c>
      <c r="B702">
        <v>108.7</v>
      </c>
      <c r="C702">
        <v>40.473427000000001</v>
      </c>
      <c r="D702">
        <v>-3.4155579999999999</v>
      </c>
      <c r="E702">
        <v>581.1</v>
      </c>
      <c r="G702">
        <v>5</v>
      </c>
      <c r="H702">
        <v>68.599999999999994</v>
      </c>
      <c r="I702">
        <v>2.8119999999999998</v>
      </c>
      <c r="J702">
        <v>0</v>
      </c>
      <c r="K702">
        <v>0</v>
      </c>
      <c r="L702">
        <v>0</v>
      </c>
      <c r="N702">
        <f>(RAW_GPS__3[[#This Row],[Altitude (meters)]]-E701)</f>
        <v>0.10000000000002274</v>
      </c>
      <c r="O702">
        <f>(0.2778*RAW_GPS__3[[#This Row],[Speed (kmph)]])</f>
        <v>30.196860000000001</v>
      </c>
      <c r="P702">
        <f t="shared" si="52"/>
        <v>30.738570000000003</v>
      </c>
      <c r="Q702">
        <f t="shared" si="53"/>
        <v>3.2532302971867242E-3</v>
      </c>
      <c r="R702">
        <f>(228.1*COS(RAW_GPS__3[[#This Row],[Road Gradient (Radians)]]))</f>
        <v>228.09879295204939</v>
      </c>
      <c r="S702">
        <f t="shared" si="50"/>
        <v>10848.796885720829</v>
      </c>
      <c r="T702">
        <f t="shared" si="51"/>
        <v>1493.7452359668405</v>
      </c>
      <c r="U702">
        <f t="shared" si="54"/>
        <v>60851.540633832214</v>
      </c>
      <c r="V702">
        <f>(RAW_GPS__3[[#This Row],[Power- Rolling Resistance  (Watts)]]+RAW_GPS__3[[#This Row],[Power- Air Drag (Watts)]]+RAW_GPS__3[[#This Row],[Power-Road Gradient (Watts)]]+RAW_GPS__3[[#This Row],[Power- Inertia (Watts)]])</f>
        <v>73422.181548471926</v>
      </c>
      <c r="X702">
        <f>(IF(RAW_GPS__3[[#This Row],[Total Power (Watts)]]&lt;0,0,RAW_GPS__3[[#This Row],[Total Power (Watts)]]))</f>
        <v>73422.181548471926</v>
      </c>
      <c r="Y702">
        <f>RAW_GPS__3[[#This Row],[Total Power - Without -ve terms (Watts)]]</f>
        <v>73422.181548471926</v>
      </c>
    </row>
    <row r="703" spans="1:25" x14ac:dyDescent="0.3">
      <c r="A703">
        <v>711.06</v>
      </c>
      <c r="B703">
        <v>111.6</v>
      </c>
      <c r="C703">
        <v>40.473522000000003</v>
      </c>
      <c r="D703">
        <v>-3.4152089999999999</v>
      </c>
      <c r="E703">
        <v>581.6</v>
      </c>
      <c r="G703">
        <v>5</v>
      </c>
      <c r="H703">
        <v>70</v>
      </c>
      <c r="I703">
        <v>1.4059999999999999</v>
      </c>
      <c r="J703">
        <v>0</v>
      </c>
      <c r="K703">
        <v>0</v>
      </c>
      <c r="L703">
        <v>0</v>
      </c>
      <c r="N703">
        <f>(RAW_GPS__3[[#This Row],[Altitude (meters)]]-E702)</f>
        <v>0.5</v>
      </c>
      <c r="O703">
        <f>(0.2778*RAW_GPS__3[[#This Row],[Speed (kmph)]])</f>
        <v>31.002479999999998</v>
      </c>
      <c r="P703">
        <f t="shared" si="52"/>
        <v>31.405289999999997</v>
      </c>
      <c r="Q703">
        <f t="shared" si="53"/>
        <v>1.5919539690999407E-2</v>
      </c>
      <c r="R703">
        <f>(228.1*COS(RAW_GPS__3[[#This Row],[Road Gradient (Radians)]]))</f>
        <v>228.07109672002497</v>
      </c>
      <c r="S703">
        <f t="shared" si="50"/>
        <v>11740.471262328967</v>
      </c>
      <c r="T703">
        <f t="shared" si="51"/>
        <v>7504.2847239940029</v>
      </c>
      <c r="U703">
        <f t="shared" si="54"/>
        <v>46455.765363935854</v>
      </c>
      <c r="V703">
        <f>(RAW_GPS__3[[#This Row],[Power- Rolling Resistance  (Watts)]]+RAW_GPS__3[[#This Row],[Power- Air Drag (Watts)]]+RAW_GPS__3[[#This Row],[Power-Road Gradient (Watts)]]+RAW_GPS__3[[#This Row],[Power- Inertia (Watts)]])</f>
        <v>65928.592446978844</v>
      </c>
      <c r="X703">
        <f>(IF(RAW_GPS__3[[#This Row],[Total Power (Watts)]]&lt;0,0,RAW_GPS__3[[#This Row],[Total Power (Watts)]]))</f>
        <v>65928.592446978844</v>
      </c>
      <c r="Y703">
        <f>RAW_GPS__3[[#This Row],[Total Power - Without -ve terms (Watts)]]</f>
        <v>65928.592446978844</v>
      </c>
    </row>
    <row r="704" spans="1:25" x14ac:dyDescent="0.3">
      <c r="A704">
        <v>712.08</v>
      </c>
      <c r="B704">
        <v>113.8</v>
      </c>
      <c r="C704">
        <v>40.473613999999998</v>
      </c>
      <c r="D704">
        <v>-3.414866</v>
      </c>
      <c r="E704">
        <v>582.5</v>
      </c>
      <c r="G704">
        <v>5</v>
      </c>
      <c r="H704">
        <v>71.400000000000006</v>
      </c>
      <c r="I704">
        <v>2.8119999999999998</v>
      </c>
      <c r="J704">
        <v>0</v>
      </c>
      <c r="K704">
        <v>0</v>
      </c>
      <c r="L704">
        <v>0</v>
      </c>
      <c r="N704">
        <f>(RAW_GPS__3[[#This Row],[Altitude (meters)]]-E703)</f>
        <v>0.89999999999997726</v>
      </c>
      <c r="O704">
        <f>(0.2778*RAW_GPS__3[[#This Row],[Speed (kmph)]])</f>
        <v>31.613639999999997</v>
      </c>
      <c r="P704">
        <f t="shared" si="52"/>
        <v>31.919219999999996</v>
      </c>
      <c r="Q704">
        <f t="shared" si="53"/>
        <v>2.8188709071693935E-2</v>
      </c>
      <c r="R704">
        <f>(228.1*COS(RAW_GPS__3[[#This Row],[Road Gradient (Radians)]]))</f>
        <v>228.00938149217239</v>
      </c>
      <c r="S704">
        <f t="shared" si="50"/>
        <v>12448.577637804476</v>
      </c>
      <c r="T704">
        <f t="shared" si="51"/>
        <v>13548.551908607013</v>
      </c>
      <c r="U704">
        <f t="shared" si="54"/>
        <v>35937.045533663884</v>
      </c>
      <c r="V704">
        <f>(RAW_GPS__3[[#This Row],[Power- Rolling Resistance  (Watts)]]+RAW_GPS__3[[#This Row],[Power- Air Drag (Watts)]]+RAW_GPS__3[[#This Row],[Power-Road Gradient (Watts)]]+RAW_GPS__3[[#This Row],[Power- Inertia (Watts)]])</f>
        <v>62162.184461567544</v>
      </c>
      <c r="X704">
        <f>(IF(RAW_GPS__3[[#This Row],[Total Power (Watts)]]&lt;0,0,RAW_GPS__3[[#This Row],[Total Power (Watts)]]))</f>
        <v>62162.184461567544</v>
      </c>
      <c r="Y704">
        <f>RAW_GPS__3[[#This Row],[Total Power - Without -ve terms (Watts)]]</f>
        <v>62162.184461567544</v>
      </c>
    </row>
    <row r="705" spans="1:25" x14ac:dyDescent="0.3">
      <c r="A705">
        <v>713.06</v>
      </c>
      <c r="B705">
        <v>115.6</v>
      </c>
      <c r="C705">
        <v>40.473705000000002</v>
      </c>
      <c r="D705">
        <v>-3.414517</v>
      </c>
      <c r="E705">
        <v>582.9</v>
      </c>
      <c r="G705">
        <v>5</v>
      </c>
      <c r="H705">
        <v>71</v>
      </c>
      <c r="I705">
        <v>1.0549999999999999</v>
      </c>
      <c r="J705">
        <v>0</v>
      </c>
      <c r="K705">
        <v>0</v>
      </c>
      <c r="L705">
        <v>0</v>
      </c>
      <c r="N705">
        <f>(RAW_GPS__3[[#This Row],[Altitude (meters)]]-E704)</f>
        <v>0.39999999999997726</v>
      </c>
      <c r="O705">
        <f>(0.2778*RAW_GPS__3[[#This Row],[Speed (kmph)]])</f>
        <v>32.113679999999995</v>
      </c>
      <c r="P705">
        <f t="shared" si="52"/>
        <v>32.363699999999994</v>
      </c>
      <c r="Q705">
        <f t="shared" si="53"/>
        <v>1.2358896978651722E-2</v>
      </c>
      <c r="R705">
        <f>(228.1*COS(RAW_GPS__3[[#This Row],[Road Gradient (Radians)]]))</f>
        <v>228.08257995848012</v>
      </c>
      <c r="S705">
        <f t="shared" si="50"/>
        <v>13048.676018004648</v>
      </c>
      <c r="T705">
        <f t="shared" si="51"/>
        <v>6034.7521368116077</v>
      </c>
      <c r="U705">
        <f t="shared" si="54"/>
        <v>29868.111657791906</v>
      </c>
      <c r="V705">
        <f>(RAW_GPS__3[[#This Row],[Power- Rolling Resistance  (Watts)]]+RAW_GPS__3[[#This Row],[Power- Air Drag (Watts)]]+RAW_GPS__3[[#This Row],[Power-Road Gradient (Watts)]]+RAW_GPS__3[[#This Row],[Power- Inertia (Watts)]])</f>
        <v>49179.622392566642</v>
      </c>
      <c r="X705">
        <f>(IF(RAW_GPS__3[[#This Row],[Total Power (Watts)]]&lt;0,0,RAW_GPS__3[[#This Row],[Total Power (Watts)]]))</f>
        <v>49179.622392566642</v>
      </c>
      <c r="Y705">
        <f>RAW_GPS__3[[#This Row],[Total Power - Without -ve terms (Watts)]]</f>
        <v>49179.622392566642</v>
      </c>
    </row>
    <row r="706" spans="1:25" x14ac:dyDescent="0.3">
      <c r="A706">
        <v>714.09</v>
      </c>
      <c r="B706">
        <v>120.5</v>
      </c>
      <c r="C706">
        <v>40.473807999999998</v>
      </c>
      <c r="D706">
        <v>-3.4141370000000002</v>
      </c>
      <c r="E706">
        <v>583.6</v>
      </c>
      <c r="G706">
        <v>5</v>
      </c>
      <c r="H706">
        <v>70</v>
      </c>
      <c r="I706">
        <v>1.4059999999999999</v>
      </c>
      <c r="J706">
        <v>0</v>
      </c>
      <c r="K706">
        <v>0</v>
      </c>
      <c r="L706">
        <v>0</v>
      </c>
      <c r="N706">
        <f>(RAW_GPS__3[[#This Row],[Altitude (meters)]]-E705)</f>
        <v>0.70000000000004547</v>
      </c>
      <c r="O706">
        <f>(0.2778*RAW_GPS__3[[#This Row],[Speed (kmph)]])</f>
        <v>33.474899999999998</v>
      </c>
      <c r="P706">
        <f t="shared" si="52"/>
        <v>34.15551</v>
      </c>
      <c r="Q706">
        <f t="shared" si="53"/>
        <v>2.0491628407706391E-2</v>
      </c>
      <c r="R706">
        <f>(228.1*COS(RAW_GPS__3[[#This Row],[Road Gradient (Radians)]]))</f>
        <v>228.05211130125898</v>
      </c>
      <c r="S706">
        <f t="shared" ref="S706:S769" si="55">(0.394*O706*O706*O706)</f>
        <v>14779.307552825547</v>
      </c>
      <c r="T706">
        <f t="shared" ref="T706:T769" si="56">(15205.5*O706*SIN(Q706))</f>
        <v>10429.562029642988</v>
      </c>
      <c r="U706">
        <f t="shared" si="54"/>
        <v>84754.068283080182</v>
      </c>
      <c r="V706">
        <f>(RAW_GPS__3[[#This Row],[Power- Rolling Resistance  (Watts)]]+RAW_GPS__3[[#This Row],[Power- Air Drag (Watts)]]+RAW_GPS__3[[#This Row],[Power-Road Gradient (Watts)]]+RAW_GPS__3[[#This Row],[Power- Inertia (Watts)]])</f>
        <v>110190.98997684997</v>
      </c>
      <c r="X706">
        <f>(IF(RAW_GPS__3[[#This Row],[Total Power (Watts)]]&lt;0,0,RAW_GPS__3[[#This Row],[Total Power (Watts)]]))</f>
        <v>110190.98997684997</v>
      </c>
      <c r="Y706">
        <f>RAW_GPS__3[[#This Row],[Total Power - Without -ve terms (Watts)]]</f>
        <v>110190.98997684997</v>
      </c>
    </row>
    <row r="707" spans="1:25" x14ac:dyDescent="0.3">
      <c r="A707">
        <v>715.07</v>
      </c>
      <c r="B707">
        <v>121.8</v>
      </c>
      <c r="C707">
        <v>40.473919000000002</v>
      </c>
      <c r="D707">
        <v>-3.4137580000000001</v>
      </c>
      <c r="E707">
        <v>582.9</v>
      </c>
      <c r="G707">
        <v>5</v>
      </c>
      <c r="H707">
        <v>68.2</v>
      </c>
      <c r="I707">
        <v>2.8119999999999998</v>
      </c>
      <c r="J707">
        <v>0</v>
      </c>
      <c r="K707">
        <v>0</v>
      </c>
      <c r="L707">
        <v>0</v>
      </c>
      <c r="N707">
        <f>(RAW_GPS__3[[#This Row],[Altitude (meters)]]-E706)</f>
        <v>-0.70000000000004547</v>
      </c>
      <c r="O707">
        <f>(0.2778*RAW_GPS__3[[#This Row],[Speed (kmph)]])</f>
        <v>33.836039999999997</v>
      </c>
      <c r="P707">
        <f t="shared" si="52"/>
        <v>34.01661</v>
      </c>
      <c r="Q707">
        <f t="shared" si="53"/>
        <v>-2.0575278294754966E-2</v>
      </c>
      <c r="R707">
        <f>(228.1*COS(RAW_GPS__3[[#This Row],[Road Gradient (Radians)]]))</f>
        <v>228.05171953942738</v>
      </c>
      <c r="S707">
        <f t="shared" si="55"/>
        <v>15262.821000285134</v>
      </c>
      <c r="T707">
        <f t="shared" si="56"/>
        <v>-10585.108410913557</v>
      </c>
      <c r="U707">
        <f t="shared" si="54"/>
        <v>22728.358323215929</v>
      </c>
      <c r="V707">
        <f>(RAW_GPS__3[[#This Row],[Power- Rolling Resistance  (Watts)]]+RAW_GPS__3[[#This Row],[Power- Air Drag (Watts)]]+RAW_GPS__3[[#This Row],[Power-Road Gradient (Watts)]]+RAW_GPS__3[[#This Row],[Power- Inertia (Watts)]])</f>
        <v>27634.122632126935</v>
      </c>
      <c r="X707">
        <f>(IF(RAW_GPS__3[[#This Row],[Total Power (Watts)]]&lt;0,0,RAW_GPS__3[[#This Row],[Total Power (Watts)]]))</f>
        <v>27634.122632126935</v>
      </c>
      <c r="Y707">
        <f>RAW_GPS__3[[#This Row],[Total Power - Without -ve terms (Watts)]]</f>
        <v>27634.122632126935</v>
      </c>
    </row>
    <row r="708" spans="1:25" x14ac:dyDescent="0.3">
      <c r="A708">
        <v>716.09</v>
      </c>
      <c r="B708">
        <v>122.7</v>
      </c>
      <c r="C708">
        <v>40.474037000000003</v>
      </c>
      <c r="D708">
        <v>-3.4133770000000001</v>
      </c>
      <c r="E708">
        <v>581</v>
      </c>
      <c r="G708">
        <v>5</v>
      </c>
      <c r="H708">
        <v>67.5</v>
      </c>
      <c r="I708">
        <v>2.4609999999999999</v>
      </c>
      <c r="J708">
        <v>0</v>
      </c>
      <c r="K708">
        <v>0</v>
      </c>
      <c r="L708">
        <v>0</v>
      </c>
      <c r="N708">
        <f>(RAW_GPS__3[[#This Row],[Altitude (meters)]]-E707)</f>
        <v>-1.8999999999999773</v>
      </c>
      <c r="O708">
        <f>(0.2778*RAW_GPS__3[[#This Row],[Speed (kmph)]])</f>
        <v>34.086059999999996</v>
      </c>
      <c r="P708">
        <f t="shared" ref="P708:P771" si="57">(O708+(0.5*(O708-O707)))</f>
        <v>34.211069999999992</v>
      </c>
      <c r="Q708">
        <f t="shared" ref="Q708:Q771" si="58">(ATAN(N708/P708))</f>
        <v>-5.548058390321884E-2</v>
      </c>
      <c r="R708">
        <f>(228.1*COS(RAW_GPS__3[[#This Row],[Road Gradient (Radians)]]))</f>
        <v>227.74903328315688</v>
      </c>
      <c r="S708">
        <f t="shared" si="55"/>
        <v>15603.665591983787</v>
      </c>
      <c r="T708">
        <f t="shared" si="56"/>
        <v>-28740.592032296223</v>
      </c>
      <c r="U708">
        <f t="shared" ref="U708:U771" si="59">(1860*O708*(O708-O707))</f>
        <v>15851.285901431951</v>
      </c>
      <c r="V708">
        <f>(RAW_GPS__3[[#This Row],[Power- Rolling Resistance  (Watts)]]+RAW_GPS__3[[#This Row],[Power- Air Drag (Watts)]]+RAW_GPS__3[[#This Row],[Power-Road Gradient (Watts)]]+RAW_GPS__3[[#This Row],[Power- Inertia (Watts)]])</f>
        <v>2942.1084944026716</v>
      </c>
      <c r="X708">
        <f>(IF(RAW_GPS__3[[#This Row],[Total Power (Watts)]]&lt;0,0,RAW_GPS__3[[#This Row],[Total Power (Watts)]]))</f>
        <v>2942.1084944026716</v>
      </c>
      <c r="Y708">
        <f>RAW_GPS__3[[#This Row],[Total Power - Without -ve terms (Watts)]]</f>
        <v>2942.1084944026716</v>
      </c>
    </row>
    <row r="709" spans="1:25" x14ac:dyDescent="0.3">
      <c r="A709">
        <v>717.05</v>
      </c>
      <c r="B709">
        <v>122.1</v>
      </c>
      <c r="C709">
        <v>40.474167000000001</v>
      </c>
      <c r="D709">
        <v>-3.4130050000000001</v>
      </c>
      <c r="E709">
        <v>581</v>
      </c>
      <c r="G709">
        <v>5</v>
      </c>
      <c r="H709">
        <v>65.7</v>
      </c>
      <c r="I709">
        <v>2.4609999999999999</v>
      </c>
      <c r="J709">
        <v>0</v>
      </c>
      <c r="K709">
        <v>0</v>
      </c>
      <c r="L709">
        <v>0</v>
      </c>
      <c r="N709">
        <f>(RAW_GPS__3[[#This Row],[Altitude (meters)]]-E708)</f>
        <v>0</v>
      </c>
      <c r="O709">
        <f>(0.2778*RAW_GPS__3[[#This Row],[Speed (kmph)]])</f>
        <v>33.919379999999997</v>
      </c>
      <c r="P709">
        <f t="shared" si="57"/>
        <v>33.836039999999997</v>
      </c>
      <c r="Q709">
        <f t="shared" si="58"/>
        <v>0</v>
      </c>
      <c r="R709">
        <f>(228.1*COS(RAW_GPS__3[[#This Row],[Road Gradient (Radians)]]))</f>
        <v>228.1</v>
      </c>
      <c r="S709">
        <f t="shared" si="55"/>
        <v>15375.878475803245</v>
      </c>
      <c r="T709">
        <f t="shared" si="56"/>
        <v>0</v>
      </c>
      <c r="U709">
        <f t="shared" si="59"/>
        <v>-10515.849000623968</v>
      </c>
      <c r="V709">
        <f>(RAW_GPS__3[[#This Row],[Power- Rolling Resistance  (Watts)]]+RAW_GPS__3[[#This Row],[Power- Air Drag (Watts)]]+RAW_GPS__3[[#This Row],[Power-Road Gradient (Watts)]]+RAW_GPS__3[[#This Row],[Power- Inertia (Watts)]])</f>
        <v>5088.1294751792775</v>
      </c>
      <c r="X709">
        <f>(IF(RAW_GPS__3[[#This Row],[Total Power (Watts)]]&lt;0,0,RAW_GPS__3[[#This Row],[Total Power (Watts)]]))</f>
        <v>5088.1294751792775</v>
      </c>
      <c r="Y709">
        <f>RAW_GPS__3[[#This Row],[Total Power - Without -ve terms (Watts)]]</f>
        <v>5088.1294751792775</v>
      </c>
    </row>
    <row r="710" spans="1:25" x14ac:dyDescent="0.3">
      <c r="A710">
        <v>718.07</v>
      </c>
      <c r="B710">
        <v>121.9</v>
      </c>
      <c r="C710">
        <v>40.474288999999999</v>
      </c>
      <c r="D710">
        <v>-3.412633</v>
      </c>
      <c r="E710">
        <v>582.4</v>
      </c>
      <c r="G710">
        <v>5</v>
      </c>
      <c r="H710">
        <v>64.7</v>
      </c>
      <c r="I710">
        <v>2.8119999999999998</v>
      </c>
      <c r="J710">
        <v>0</v>
      </c>
      <c r="K710">
        <v>0</v>
      </c>
      <c r="L710">
        <v>0</v>
      </c>
      <c r="N710">
        <f>(RAW_GPS__3[[#This Row],[Altitude (meters)]]-E709)</f>
        <v>1.3999999999999773</v>
      </c>
      <c r="O710">
        <f>(0.2778*RAW_GPS__3[[#This Row],[Speed (kmph)]])</f>
        <v>33.863820000000004</v>
      </c>
      <c r="P710">
        <f t="shared" si="57"/>
        <v>33.836040000000011</v>
      </c>
      <c r="Q710">
        <f t="shared" si="58"/>
        <v>4.1352412951326238E-2</v>
      </c>
      <c r="R710">
        <f>(228.1*COS(RAW_GPS__3[[#This Row],[Road Gradient (Radians)]]))</f>
        <v>227.90499977467746</v>
      </c>
      <c r="S710">
        <f t="shared" si="55"/>
        <v>15300.445028564496</v>
      </c>
      <c r="T710">
        <f t="shared" si="56"/>
        <v>21286.964020095864</v>
      </c>
      <c r="U710">
        <f t="shared" si="59"/>
        <v>-3499.5413409115422</v>
      </c>
      <c r="V710">
        <f>(RAW_GPS__3[[#This Row],[Power- Rolling Resistance  (Watts)]]+RAW_GPS__3[[#This Row],[Power- Air Drag (Watts)]]+RAW_GPS__3[[#This Row],[Power-Road Gradient (Watts)]]+RAW_GPS__3[[#This Row],[Power- Inertia (Watts)]])</f>
        <v>33315.772707523494</v>
      </c>
      <c r="X710">
        <f>(IF(RAW_GPS__3[[#This Row],[Total Power (Watts)]]&lt;0,0,RAW_GPS__3[[#This Row],[Total Power (Watts)]]))</f>
        <v>33315.772707523494</v>
      </c>
      <c r="Y710">
        <f>RAW_GPS__3[[#This Row],[Total Power - Without -ve terms (Watts)]]</f>
        <v>33315.772707523494</v>
      </c>
    </row>
    <row r="711" spans="1:25" x14ac:dyDescent="0.3">
      <c r="A711">
        <v>719.06</v>
      </c>
      <c r="B711">
        <v>121.8</v>
      </c>
      <c r="C711">
        <v>40.474418999999997</v>
      </c>
      <c r="D711">
        <v>-3.4122729999999999</v>
      </c>
      <c r="E711">
        <v>583</v>
      </c>
      <c r="G711">
        <v>5</v>
      </c>
      <c r="H711">
        <v>64.3</v>
      </c>
      <c r="I711">
        <v>1.4059999999999999</v>
      </c>
      <c r="J711">
        <v>0</v>
      </c>
      <c r="K711">
        <v>0</v>
      </c>
      <c r="L711">
        <v>0</v>
      </c>
      <c r="N711">
        <f>(RAW_GPS__3[[#This Row],[Altitude (meters)]]-E710)</f>
        <v>0.60000000000002274</v>
      </c>
      <c r="O711">
        <f>(0.2778*RAW_GPS__3[[#This Row],[Speed (kmph)]])</f>
        <v>33.836039999999997</v>
      </c>
      <c r="P711">
        <f t="shared" si="57"/>
        <v>33.822149999999993</v>
      </c>
      <c r="Q711">
        <f t="shared" si="58"/>
        <v>1.7737993338640488E-2</v>
      </c>
      <c r="R711">
        <f>(228.1*COS(RAW_GPS__3[[#This Row],[Road Gradient (Radians)]]))</f>
        <v>228.06411665856919</v>
      </c>
      <c r="S711">
        <f t="shared" si="55"/>
        <v>15262.821000285134</v>
      </c>
      <c r="T711">
        <f t="shared" si="56"/>
        <v>9125.6109221617207</v>
      </c>
      <c r="U711">
        <f t="shared" si="59"/>
        <v>-1748.3352556324419</v>
      </c>
      <c r="V711">
        <f>(RAW_GPS__3[[#This Row],[Power- Rolling Resistance  (Watts)]]+RAW_GPS__3[[#This Row],[Power- Air Drag (Watts)]]+RAW_GPS__3[[#This Row],[Power-Road Gradient (Watts)]]+RAW_GPS__3[[#This Row],[Power- Inertia (Watts)]])</f>
        <v>22868.16078347298</v>
      </c>
      <c r="X711">
        <f>(IF(RAW_GPS__3[[#This Row],[Total Power (Watts)]]&lt;0,0,RAW_GPS__3[[#This Row],[Total Power (Watts)]]))</f>
        <v>22868.16078347298</v>
      </c>
      <c r="Y711">
        <f>RAW_GPS__3[[#This Row],[Total Power - Without -ve terms (Watts)]]</f>
        <v>22868.16078347298</v>
      </c>
    </row>
    <row r="712" spans="1:25" x14ac:dyDescent="0.3">
      <c r="A712">
        <v>720.05</v>
      </c>
      <c r="B712">
        <v>121.8</v>
      </c>
      <c r="C712">
        <v>40.474552000000003</v>
      </c>
      <c r="D712">
        <v>-3.4119109999999999</v>
      </c>
      <c r="E712">
        <v>580.70000000000005</v>
      </c>
      <c r="G712">
        <v>5</v>
      </c>
      <c r="H712">
        <v>63.6</v>
      </c>
      <c r="I712">
        <v>1.0549999999999999</v>
      </c>
      <c r="J712">
        <v>0</v>
      </c>
      <c r="K712">
        <v>0</v>
      </c>
      <c r="L712">
        <v>0</v>
      </c>
      <c r="N712">
        <f>(RAW_GPS__3[[#This Row],[Altitude (meters)]]-E711)</f>
        <v>-2.2999999999999545</v>
      </c>
      <c r="O712">
        <f>(0.2778*RAW_GPS__3[[#This Row],[Speed (kmph)]])</f>
        <v>33.836039999999997</v>
      </c>
      <c r="P712">
        <f t="shared" si="57"/>
        <v>33.836039999999997</v>
      </c>
      <c r="Q712">
        <f t="shared" si="58"/>
        <v>-6.7870452421824851E-2</v>
      </c>
      <c r="R712">
        <f>(228.1*COS(RAW_GPS__3[[#This Row],[Road Gradient (Radians)]]))</f>
        <v>227.57484190957348</v>
      </c>
      <c r="S712">
        <f t="shared" si="55"/>
        <v>15262.821000285134</v>
      </c>
      <c r="T712">
        <f t="shared" si="56"/>
        <v>-34892.131937346283</v>
      </c>
      <c r="U712">
        <f t="shared" si="59"/>
        <v>0</v>
      </c>
      <c r="V712">
        <f>(RAW_GPS__3[[#This Row],[Power- Rolling Resistance  (Watts)]]+RAW_GPS__3[[#This Row],[Power- Air Drag (Watts)]]+RAW_GPS__3[[#This Row],[Power-Road Gradient (Watts)]]+RAW_GPS__3[[#This Row],[Power- Inertia (Watts)]])</f>
        <v>-19401.736095151577</v>
      </c>
      <c r="X712">
        <f>(IF(RAW_GPS__3[[#This Row],[Total Power (Watts)]]&lt;0,0,RAW_GPS__3[[#This Row],[Total Power (Watts)]]))</f>
        <v>0</v>
      </c>
      <c r="Y712">
        <f>RAW_GPS__3[[#This Row],[Total Power - Without -ve terms (Watts)]]</f>
        <v>0</v>
      </c>
    </row>
    <row r="713" spans="1:25" x14ac:dyDescent="0.3">
      <c r="A713">
        <v>721.08</v>
      </c>
      <c r="B713">
        <v>121.8</v>
      </c>
      <c r="C713">
        <v>40.474688999999998</v>
      </c>
      <c r="D713">
        <v>-3.4115519999999999</v>
      </c>
      <c r="E713">
        <v>580.79999999999995</v>
      </c>
      <c r="G713">
        <v>5</v>
      </c>
      <c r="H713">
        <v>62.6</v>
      </c>
      <c r="I713">
        <v>1.758</v>
      </c>
      <c r="J713">
        <v>0</v>
      </c>
      <c r="K713">
        <v>0</v>
      </c>
      <c r="L713">
        <v>0</v>
      </c>
      <c r="N713">
        <f>(RAW_GPS__3[[#This Row],[Altitude (meters)]]-E712)</f>
        <v>9.9999999999909051E-2</v>
      </c>
      <c r="O713">
        <f>(0.2778*RAW_GPS__3[[#This Row],[Speed (kmph)]])</f>
        <v>33.836039999999997</v>
      </c>
      <c r="P713">
        <f t="shared" si="57"/>
        <v>33.836039999999997</v>
      </c>
      <c r="Q713">
        <f t="shared" si="58"/>
        <v>2.9554199855980922E-3</v>
      </c>
      <c r="R713">
        <f>(228.1*COS(RAW_GPS__3[[#This Row],[Road Gradient (Radians)]]))</f>
        <v>228.0990038301685</v>
      </c>
      <c r="S713">
        <f t="shared" si="55"/>
        <v>15262.821000285134</v>
      </c>
      <c r="T713">
        <f t="shared" si="56"/>
        <v>1520.5433593759196</v>
      </c>
      <c r="U713">
        <f t="shared" si="59"/>
        <v>0</v>
      </c>
      <c r="V713">
        <f>(RAW_GPS__3[[#This Row],[Power- Rolling Resistance  (Watts)]]+RAW_GPS__3[[#This Row],[Power- Air Drag (Watts)]]+RAW_GPS__3[[#This Row],[Power-Road Gradient (Watts)]]+RAW_GPS__3[[#This Row],[Power- Inertia (Watts)]])</f>
        <v>17011.463363491221</v>
      </c>
      <c r="X713">
        <f>(IF(RAW_GPS__3[[#This Row],[Total Power (Watts)]]&lt;0,0,RAW_GPS__3[[#This Row],[Total Power (Watts)]]))</f>
        <v>17011.463363491221</v>
      </c>
      <c r="Y713">
        <f>RAW_GPS__3[[#This Row],[Total Power - Without -ve terms (Watts)]]</f>
        <v>17011.463363491221</v>
      </c>
    </row>
    <row r="714" spans="1:25" x14ac:dyDescent="0.3">
      <c r="A714">
        <v>722.06</v>
      </c>
      <c r="B714">
        <v>122.1</v>
      </c>
      <c r="C714">
        <v>40.474831000000002</v>
      </c>
      <c r="D714">
        <v>-3.4111989999999999</v>
      </c>
      <c r="E714">
        <v>582.5</v>
      </c>
      <c r="G714">
        <v>5</v>
      </c>
      <c r="H714">
        <v>61.5</v>
      </c>
      <c r="I714">
        <v>2.109</v>
      </c>
      <c r="J714">
        <v>0</v>
      </c>
      <c r="K714">
        <v>0</v>
      </c>
      <c r="L714">
        <v>0</v>
      </c>
      <c r="N714">
        <f>(RAW_GPS__3[[#This Row],[Altitude (meters)]]-E713)</f>
        <v>1.7000000000000455</v>
      </c>
      <c r="O714">
        <f>(0.2778*RAW_GPS__3[[#This Row],[Speed (kmph)]])</f>
        <v>33.919379999999997</v>
      </c>
      <c r="P714">
        <f t="shared" si="57"/>
        <v>33.96105</v>
      </c>
      <c r="Q714">
        <f t="shared" si="58"/>
        <v>5.0015597658670259E-2</v>
      </c>
      <c r="R714">
        <f>(228.1*COS(RAW_GPS__3[[#This Row],[Road Gradient (Radians)]]))</f>
        <v>227.81475655119456</v>
      </c>
      <c r="S714">
        <f t="shared" si="55"/>
        <v>15375.878475803245</v>
      </c>
      <c r="T714">
        <f t="shared" si="56"/>
        <v>25785.347558180096</v>
      </c>
      <c r="U714">
        <f t="shared" si="59"/>
        <v>5257.924500311984</v>
      </c>
      <c r="V714">
        <f>(RAW_GPS__3[[#This Row],[Power- Rolling Resistance  (Watts)]]+RAW_GPS__3[[#This Row],[Power- Air Drag (Watts)]]+RAW_GPS__3[[#This Row],[Power-Road Gradient (Watts)]]+RAW_GPS__3[[#This Row],[Power- Inertia (Watts)]])</f>
        <v>46646.965290846521</v>
      </c>
      <c r="X714">
        <f>(IF(RAW_GPS__3[[#This Row],[Total Power (Watts)]]&lt;0,0,RAW_GPS__3[[#This Row],[Total Power (Watts)]]))</f>
        <v>46646.965290846521</v>
      </c>
      <c r="Y714">
        <f>RAW_GPS__3[[#This Row],[Total Power - Without -ve terms (Watts)]]</f>
        <v>46646.965290846521</v>
      </c>
    </row>
    <row r="715" spans="1:25" x14ac:dyDescent="0.3">
      <c r="A715">
        <v>723.08</v>
      </c>
      <c r="B715">
        <v>122.3</v>
      </c>
      <c r="C715">
        <v>40.474983000000002</v>
      </c>
      <c r="D715">
        <v>-3.4108459999999998</v>
      </c>
      <c r="E715">
        <v>581.1</v>
      </c>
      <c r="G715">
        <v>5</v>
      </c>
      <c r="H715">
        <v>61.2</v>
      </c>
      <c r="I715">
        <v>1.4059999999999999</v>
      </c>
      <c r="J715">
        <v>0</v>
      </c>
      <c r="K715">
        <v>0</v>
      </c>
      <c r="L715">
        <v>0</v>
      </c>
      <c r="N715">
        <f>(RAW_GPS__3[[#This Row],[Altitude (meters)]]-E714)</f>
        <v>-1.3999999999999773</v>
      </c>
      <c r="O715">
        <f>(0.2778*RAW_GPS__3[[#This Row],[Speed (kmph)]])</f>
        <v>33.974939999999997</v>
      </c>
      <c r="P715">
        <f t="shared" si="57"/>
        <v>34.002719999999997</v>
      </c>
      <c r="Q715">
        <f t="shared" si="58"/>
        <v>-4.1149934362140837E-2</v>
      </c>
      <c r="R715">
        <f>(228.1*COS(RAW_GPS__3[[#This Row],[Road Gradient (Radians)]]))</f>
        <v>227.90690443494773</v>
      </c>
      <c r="S715">
        <f t="shared" si="55"/>
        <v>15451.559448487991</v>
      </c>
      <c r="T715">
        <f t="shared" si="56"/>
        <v>-21252.301941110294</v>
      </c>
      <c r="U715">
        <f t="shared" si="59"/>
        <v>3511.0246595039894</v>
      </c>
      <c r="V715">
        <f>(RAW_GPS__3[[#This Row],[Power- Rolling Resistance  (Watts)]]+RAW_GPS__3[[#This Row],[Power- Air Drag (Watts)]]+RAW_GPS__3[[#This Row],[Power-Road Gradient (Watts)]]+RAW_GPS__3[[#This Row],[Power- Inertia (Watts)]])</f>
        <v>-2061.8109286833665</v>
      </c>
      <c r="X715">
        <f>(IF(RAW_GPS__3[[#This Row],[Total Power (Watts)]]&lt;0,0,RAW_GPS__3[[#This Row],[Total Power (Watts)]]))</f>
        <v>0</v>
      </c>
      <c r="Y715">
        <f>RAW_GPS__3[[#This Row],[Total Power - Without -ve terms (Watts)]]</f>
        <v>0</v>
      </c>
    </row>
    <row r="716" spans="1:25" x14ac:dyDescent="0.3">
      <c r="A716">
        <v>724.07</v>
      </c>
      <c r="B716">
        <v>122</v>
      </c>
      <c r="C716">
        <v>40.475135999999999</v>
      </c>
      <c r="D716">
        <v>-3.4104999999999999</v>
      </c>
      <c r="E716">
        <v>579.5</v>
      </c>
      <c r="G716">
        <v>5</v>
      </c>
      <c r="H716">
        <v>59.8</v>
      </c>
      <c r="I716">
        <v>1.758</v>
      </c>
      <c r="J716">
        <v>1</v>
      </c>
      <c r="K716">
        <v>0</v>
      </c>
      <c r="L716">
        <v>0</v>
      </c>
      <c r="N716">
        <f>(RAW_GPS__3[[#This Row],[Altitude (meters)]]-E715)</f>
        <v>-1.6000000000000227</v>
      </c>
      <c r="O716">
        <f>(0.2778*RAW_GPS__3[[#This Row],[Speed (kmph)]])</f>
        <v>33.891599999999997</v>
      </c>
      <c r="P716">
        <f t="shared" si="57"/>
        <v>33.849930000000001</v>
      </c>
      <c r="Q716">
        <f t="shared" si="58"/>
        <v>-4.7232299002396581E-2</v>
      </c>
      <c r="R716">
        <f>(228.1*COS(RAW_GPS__3[[#This Row],[Road Gradient (Radians)]]))</f>
        <v>227.84561428511404</v>
      </c>
      <c r="S716">
        <f t="shared" si="55"/>
        <v>15338.130836843558</v>
      </c>
      <c r="T716">
        <f t="shared" si="56"/>
        <v>-24331.583486859148</v>
      </c>
      <c r="U716">
        <f t="shared" si="59"/>
        <v>-5253.6182558399842</v>
      </c>
      <c r="V716">
        <f>(RAW_GPS__3[[#This Row],[Power- Rolling Resistance  (Watts)]]+RAW_GPS__3[[#This Row],[Power- Air Drag (Watts)]]+RAW_GPS__3[[#This Row],[Power-Road Gradient (Watts)]]+RAW_GPS__3[[#This Row],[Power- Inertia (Watts)]])</f>
        <v>-14019.225291570459</v>
      </c>
      <c r="X716">
        <f>(IF(RAW_GPS__3[[#This Row],[Total Power (Watts)]]&lt;0,0,RAW_GPS__3[[#This Row],[Total Power (Watts)]]))</f>
        <v>0</v>
      </c>
      <c r="Y716">
        <f>RAW_GPS__3[[#This Row],[Total Power - Without -ve terms (Watts)]]</f>
        <v>0</v>
      </c>
    </row>
    <row r="717" spans="1:25" x14ac:dyDescent="0.3">
      <c r="A717">
        <v>725.1</v>
      </c>
      <c r="B717">
        <v>122.5</v>
      </c>
      <c r="C717">
        <v>40.475287999999999</v>
      </c>
      <c r="D717">
        <v>-3.4101509999999999</v>
      </c>
      <c r="E717">
        <v>581.20000000000005</v>
      </c>
      <c r="G717">
        <v>5</v>
      </c>
      <c r="H717">
        <v>59.4</v>
      </c>
      <c r="I717">
        <v>1.758</v>
      </c>
      <c r="J717">
        <v>2</v>
      </c>
      <c r="K717">
        <v>0</v>
      </c>
      <c r="L717">
        <v>0</v>
      </c>
      <c r="N717">
        <f>(RAW_GPS__3[[#This Row],[Altitude (meters)]]-E716)</f>
        <v>1.7000000000000455</v>
      </c>
      <c r="O717">
        <f>(0.2778*RAW_GPS__3[[#This Row],[Speed (kmph)]])</f>
        <v>34.030499999999996</v>
      </c>
      <c r="P717">
        <f t="shared" si="57"/>
        <v>34.099949999999993</v>
      </c>
      <c r="Q717">
        <f t="shared" si="58"/>
        <v>4.9812205659814465E-2</v>
      </c>
      <c r="R717">
        <f>(228.1*COS(RAW_GPS__3[[#This Row],[Road Gradient (Radians)]]))</f>
        <v>227.81707128108414</v>
      </c>
      <c r="S717">
        <f t="shared" si="55"/>
        <v>15527.48835206581</v>
      </c>
      <c r="T717">
        <f t="shared" si="56"/>
        <v>25764.706172255595</v>
      </c>
      <c r="U717">
        <f t="shared" si="59"/>
        <v>8791.9157969999724</v>
      </c>
      <c r="V717">
        <f>(RAW_GPS__3[[#This Row],[Power- Rolling Resistance  (Watts)]]+RAW_GPS__3[[#This Row],[Power- Air Drag (Watts)]]+RAW_GPS__3[[#This Row],[Power-Road Gradient (Watts)]]+RAW_GPS__3[[#This Row],[Power- Inertia (Watts)]])</f>
        <v>50311.927392602462</v>
      </c>
      <c r="X717">
        <f>(IF(RAW_GPS__3[[#This Row],[Total Power (Watts)]]&lt;0,0,RAW_GPS__3[[#This Row],[Total Power (Watts)]]))</f>
        <v>50311.927392602462</v>
      </c>
      <c r="Y717">
        <f>RAW_GPS__3[[#This Row],[Total Power - Without -ve terms (Watts)]]</f>
        <v>50311.927392602462</v>
      </c>
    </row>
    <row r="718" spans="1:25" x14ac:dyDescent="0.3">
      <c r="A718">
        <v>726.08</v>
      </c>
      <c r="B718">
        <v>122.5</v>
      </c>
      <c r="C718">
        <v>40.475445000000001</v>
      </c>
      <c r="D718">
        <v>-3.4098039999999998</v>
      </c>
      <c r="E718">
        <v>581.70000000000005</v>
      </c>
      <c r="G718">
        <v>5</v>
      </c>
      <c r="H718">
        <v>59.1</v>
      </c>
      <c r="I718">
        <v>0.70299999999999996</v>
      </c>
      <c r="J718">
        <v>0</v>
      </c>
      <c r="K718">
        <v>0</v>
      </c>
      <c r="L718">
        <v>0</v>
      </c>
      <c r="N718">
        <f>(RAW_GPS__3[[#This Row],[Altitude (meters)]]-E717)</f>
        <v>0.5</v>
      </c>
      <c r="O718">
        <f>(0.2778*RAW_GPS__3[[#This Row],[Speed (kmph)]])</f>
        <v>34.030499999999996</v>
      </c>
      <c r="P718">
        <f t="shared" si="57"/>
        <v>34.030499999999996</v>
      </c>
      <c r="Q718">
        <f t="shared" si="58"/>
        <v>1.469164500698395E-2</v>
      </c>
      <c r="R718">
        <f>(228.1*COS(RAW_GPS__3[[#This Row],[Road Gradient (Radians)]]))</f>
        <v>228.07538338519979</v>
      </c>
      <c r="S718">
        <f t="shared" si="55"/>
        <v>15527.48835206581</v>
      </c>
      <c r="T718">
        <f t="shared" si="56"/>
        <v>7601.9295091268195</v>
      </c>
      <c r="U718">
        <f t="shared" si="59"/>
        <v>0</v>
      </c>
      <c r="V718">
        <f>(RAW_GPS__3[[#This Row],[Power- Rolling Resistance  (Watts)]]+RAW_GPS__3[[#This Row],[Power- Air Drag (Watts)]]+RAW_GPS__3[[#This Row],[Power-Road Gradient (Watts)]]+RAW_GPS__3[[#This Row],[Power- Inertia (Watts)]])</f>
        <v>23357.493244577829</v>
      </c>
      <c r="X718">
        <f>(IF(RAW_GPS__3[[#This Row],[Total Power (Watts)]]&lt;0,0,RAW_GPS__3[[#This Row],[Total Power (Watts)]]))</f>
        <v>23357.493244577829</v>
      </c>
      <c r="Y718">
        <f>RAW_GPS__3[[#This Row],[Total Power - Without -ve terms (Watts)]]</f>
        <v>23357.493244577829</v>
      </c>
    </row>
    <row r="719" spans="1:25" x14ac:dyDescent="0.3">
      <c r="A719">
        <v>727.07</v>
      </c>
      <c r="B719">
        <v>122.8</v>
      </c>
      <c r="C719">
        <v>40.475600999999997</v>
      </c>
      <c r="D719">
        <v>-3.409446</v>
      </c>
      <c r="E719">
        <v>579.6</v>
      </c>
      <c r="G719">
        <v>5</v>
      </c>
      <c r="H719">
        <v>58</v>
      </c>
      <c r="I719">
        <v>1.4059999999999999</v>
      </c>
      <c r="J719">
        <v>0</v>
      </c>
      <c r="K719">
        <v>0</v>
      </c>
      <c r="L719">
        <v>0</v>
      </c>
      <c r="N719">
        <f>(RAW_GPS__3[[#This Row],[Altitude (meters)]]-E718)</f>
        <v>-2.1000000000000227</v>
      </c>
      <c r="O719">
        <f>(0.2778*RAW_GPS__3[[#This Row],[Speed (kmph)]])</f>
        <v>34.113839999999996</v>
      </c>
      <c r="P719">
        <f t="shared" si="57"/>
        <v>34.155509999999992</v>
      </c>
      <c r="Q719">
        <f t="shared" si="58"/>
        <v>-6.1406192789403929E-2</v>
      </c>
      <c r="R719">
        <f>(228.1*COS(RAW_GPS__3[[#This Row],[Road Gradient (Radians)]]))</f>
        <v>227.67008444192942</v>
      </c>
      <c r="S719">
        <f t="shared" si="55"/>
        <v>15641.847464772549</v>
      </c>
      <c r="T719">
        <f t="shared" si="56"/>
        <v>-31832.483113273396</v>
      </c>
      <c r="U719">
        <f t="shared" si="59"/>
        <v>5288.0682116159833</v>
      </c>
      <c r="V719">
        <f>(RAW_GPS__3[[#This Row],[Power- Rolling Resistance  (Watts)]]+RAW_GPS__3[[#This Row],[Power- Air Drag (Watts)]]+RAW_GPS__3[[#This Row],[Power-Road Gradient (Watts)]]+RAW_GPS__3[[#This Row],[Power- Inertia (Watts)]])</f>
        <v>-10674.897352442935</v>
      </c>
      <c r="X719">
        <f>(IF(RAW_GPS__3[[#This Row],[Total Power (Watts)]]&lt;0,0,RAW_GPS__3[[#This Row],[Total Power (Watts)]]))</f>
        <v>0</v>
      </c>
      <c r="Y719">
        <f>RAW_GPS__3[[#This Row],[Total Power - Without -ve terms (Watts)]]</f>
        <v>0</v>
      </c>
    </row>
    <row r="720" spans="1:25" x14ac:dyDescent="0.3">
      <c r="A720">
        <v>728.07</v>
      </c>
      <c r="B720">
        <v>122.4</v>
      </c>
      <c r="C720">
        <v>40.475777000000001</v>
      </c>
      <c r="D720">
        <v>-3.4091260000000001</v>
      </c>
      <c r="E720">
        <v>580.29999999999995</v>
      </c>
      <c r="G720">
        <v>5</v>
      </c>
      <c r="H720">
        <v>56.2</v>
      </c>
      <c r="I720">
        <v>2.8119999999999998</v>
      </c>
      <c r="J720">
        <v>0</v>
      </c>
      <c r="K720">
        <v>0</v>
      </c>
      <c r="L720">
        <v>0</v>
      </c>
      <c r="N720">
        <f>(RAW_GPS__3[[#This Row],[Altitude (meters)]]-E719)</f>
        <v>0.69999999999993179</v>
      </c>
      <c r="O720">
        <f>(0.2778*RAW_GPS__3[[#This Row],[Speed (kmph)]])</f>
        <v>34.002720000000004</v>
      </c>
      <c r="P720">
        <f t="shared" si="57"/>
        <v>33.947160000000011</v>
      </c>
      <c r="Q720">
        <f t="shared" si="58"/>
        <v>2.0617359829205758E-2</v>
      </c>
      <c r="R720">
        <f>(228.1*COS(RAW_GPS__3[[#This Row],[Road Gradient (Radians)]]))</f>
        <v>228.05152185349837</v>
      </c>
      <c r="S720">
        <f t="shared" si="55"/>
        <v>15489.492883574834</v>
      </c>
      <c r="T720">
        <f t="shared" si="56"/>
        <v>10659.004534137297</v>
      </c>
      <c r="U720">
        <f t="shared" si="59"/>
        <v>-7027.7909783035293</v>
      </c>
      <c r="V720">
        <f>(RAW_GPS__3[[#This Row],[Power- Rolling Resistance  (Watts)]]+RAW_GPS__3[[#This Row],[Power- Air Drag (Watts)]]+RAW_GPS__3[[#This Row],[Power-Road Gradient (Watts)]]+RAW_GPS__3[[#This Row],[Power- Inertia (Watts)]])</f>
        <v>19348.757961262101</v>
      </c>
      <c r="X720">
        <f>(IF(RAW_GPS__3[[#This Row],[Total Power (Watts)]]&lt;0,0,RAW_GPS__3[[#This Row],[Total Power (Watts)]]))</f>
        <v>19348.757961262101</v>
      </c>
      <c r="Y720">
        <f>RAW_GPS__3[[#This Row],[Total Power - Without -ve terms (Watts)]]</f>
        <v>19348.757961262101</v>
      </c>
    </row>
    <row r="721" spans="1:25" x14ac:dyDescent="0.3">
      <c r="A721">
        <v>729.12</v>
      </c>
      <c r="B721">
        <v>121.6</v>
      </c>
      <c r="C721">
        <v>40.475960000000001</v>
      </c>
      <c r="D721">
        <v>-3.4087909999999999</v>
      </c>
      <c r="E721">
        <v>579.70000000000005</v>
      </c>
      <c r="G721">
        <v>5</v>
      </c>
      <c r="H721">
        <v>55.2</v>
      </c>
      <c r="I721">
        <v>2.8119999999999998</v>
      </c>
      <c r="J721">
        <v>0</v>
      </c>
      <c r="K721">
        <v>0</v>
      </c>
      <c r="L721">
        <v>0</v>
      </c>
      <c r="N721">
        <f>(RAW_GPS__3[[#This Row],[Altitude (meters)]]-E720)</f>
        <v>-0.59999999999990905</v>
      </c>
      <c r="O721">
        <f>(0.2778*RAW_GPS__3[[#This Row],[Speed (kmph)]])</f>
        <v>33.780479999999997</v>
      </c>
      <c r="P721">
        <f t="shared" si="57"/>
        <v>33.669359999999998</v>
      </c>
      <c r="Q721">
        <f t="shared" si="58"/>
        <v>-1.781847053455619E-2</v>
      </c>
      <c r="R721">
        <f>(228.1*COS(RAW_GPS__3[[#This Row],[Road Gradient (Radians)]]))</f>
        <v>228.06379032345217</v>
      </c>
      <c r="S721">
        <f t="shared" si="55"/>
        <v>15187.758081002066</v>
      </c>
      <c r="T721">
        <f t="shared" si="56"/>
        <v>-9151.9568452595377</v>
      </c>
      <c r="U721">
        <f t="shared" si="59"/>
        <v>-13963.715407872403</v>
      </c>
      <c r="V721">
        <f>(RAW_GPS__3[[#This Row],[Power- Rolling Resistance  (Watts)]]+RAW_GPS__3[[#This Row],[Power- Air Drag (Watts)]]+RAW_GPS__3[[#This Row],[Power-Road Gradient (Watts)]]+RAW_GPS__3[[#This Row],[Power- Inertia (Watts)]])</f>
        <v>-7699.8503818064219</v>
      </c>
      <c r="X721">
        <f>(IF(RAW_GPS__3[[#This Row],[Total Power (Watts)]]&lt;0,0,RAW_GPS__3[[#This Row],[Total Power (Watts)]]))</f>
        <v>0</v>
      </c>
      <c r="Y721">
        <f>RAW_GPS__3[[#This Row],[Total Power - Without -ve terms (Watts)]]</f>
        <v>0</v>
      </c>
    </row>
    <row r="722" spans="1:25" x14ac:dyDescent="0.3">
      <c r="A722">
        <v>730.07</v>
      </c>
      <c r="B722">
        <v>122.3</v>
      </c>
      <c r="C722">
        <v>40.476134999999999</v>
      </c>
      <c r="D722">
        <v>-3.4084599999999998</v>
      </c>
      <c r="E722">
        <v>578.9</v>
      </c>
      <c r="G722">
        <v>5</v>
      </c>
      <c r="H722">
        <v>53.8</v>
      </c>
      <c r="I722">
        <v>2.4609999999999999</v>
      </c>
      <c r="J722">
        <v>0</v>
      </c>
      <c r="K722">
        <v>0</v>
      </c>
      <c r="L722">
        <v>0</v>
      </c>
      <c r="N722">
        <f>(RAW_GPS__3[[#This Row],[Altitude (meters)]]-E721)</f>
        <v>-0.80000000000006821</v>
      </c>
      <c r="O722">
        <f>(0.2778*RAW_GPS__3[[#This Row],[Speed (kmph)]])</f>
        <v>33.974939999999997</v>
      </c>
      <c r="P722">
        <f t="shared" si="57"/>
        <v>34.07217</v>
      </c>
      <c r="Q722">
        <f t="shared" si="58"/>
        <v>-2.3475259657655539E-2</v>
      </c>
      <c r="R722">
        <f>(228.1*COS(RAW_GPS__3[[#This Row],[Road Gradient (Radians)]]))</f>
        <v>228.03715132092714</v>
      </c>
      <c r="S722">
        <f t="shared" si="55"/>
        <v>15451.559448487991</v>
      </c>
      <c r="T722">
        <f t="shared" si="56"/>
        <v>-12126.344969156693</v>
      </c>
      <c r="U722">
        <f t="shared" si="59"/>
        <v>12288.586308263963</v>
      </c>
      <c r="V722">
        <f>(RAW_GPS__3[[#This Row],[Power- Rolling Resistance  (Watts)]]+RAW_GPS__3[[#This Row],[Power- Air Drag (Watts)]]+RAW_GPS__3[[#This Row],[Power-Road Gradient (Watts)]]+RAW_GPS__3[[#This Row],[Power- Inertia (Watts)]])</f>
        <v>15841.837938916187</v>
      </c>
      <c r="X722">
        <f>(IF(RAW_GPS__3[[#This Row],[Total Power (Watts)]]&lt;0,0,RAW_GPS__3[[#This Row],[Total Power (Watts)]]))</f>
        <v>15841.837938916187</v>
      </c>
      <c r="Y722">
        <f>RAW_GPS__3[[#This Row],[Total Power - Without -ve terms (Watts)]]</f>
        <v>15841.837938916187</v>
      </c>
    </row>
    <row r="723" spans="1:25" x14ac:dyDescent="0.3">
      <c r="A723">
        <v>731.11</v>
      </c>
      <c r="B723">
        <v>122.1</v>
      </c>
      <c r="C723">
        <v>40.476322000000003</v>
      </c>
      <c r="D723">
        <v>-3.4081429999999999</v>
      </c>
      <c r="E723">
        <v>578.4</v>
      </c>
      <c r="G723">
        <v>5</v>
      </c>
      <c r="H723">
        <v>52.7</v>
      </c>
      <c r="I723">
        <v>2.4609999999999999</v>
      </c>
      <c r="J723">
        <v>0</v>
      </c>
      <c r="K723">
        <v>0</v>
      </c>
      <c r="L723">
        <v>0</v>
      </c>
      <c r="N723">
        <f>(RAW_GPS__3[[#This Row],[Altitude (meters)]]-E722)</f>
        <v>-0.5</v>
      </c>
      <c r="O723">
        <f>(0.2778*RAW_GPS__3[[#This Row],[Speed (kmph)]])</f>
        <v>33.919379999999997</v>
      </c>
      <c r="P723">
        <f t="shared" si="57"/>
        <v>33.891599999999997</v>
      </c>
      <c r="Q723">
        <f t="shared" si="58"/>
        <v>-1.475184794966334E-2</v>
      </c>
      <c r="R723">
        <f>(228.1*COS(RAW_GPS__3[[#This Row],[Road Gradient (Radians)]]))</f>
        <v>228.07518122919222</v>
      </c>
      <c r="S723">
        <f t="shared" si="55"/>
        <v>15375.878475803245</v>
      </c>
      <c r="T723">
        <f t="shared" si="56"/>
        <v>-7608.1538553488335</v>
      </c>
      <c r="U723">
        <f t="shared" si="59"/>
        <v>-3505.2830002079891</v>
      </c>
      <c r="V723">
        <f>(RAW_GPS__3[[#This Row],[Power- Rolling Resistance  (Watts)]]+RAW_GPS__3[[#This Row],[Power- Air Drag (Watts)]]+RAW_GPS__3[[#This Row],[Power-Road Gradient (Watts)]]+RAW_GPS__3[[#This Row],[Power- Inertia (Watts)]])</f>
        <v>4490.5168014756155</v>
      </c>
      <c r="X723">
        <f>(IF(RAW_GPS__3[[#This Row],[Total Power (Watts)]]&lt;0,0,RAW_GPS__3[[#This Row],[Total Power (Watts)]]))</f>
        <v>4490.5168014756155</v>
      </c>
      <c r="Y723">
        <f>RAW_GPS__3[[#This Row],[Total Power - Without -ve terms (Watts)]]</f>
        <v>4490.5168014756155</v>
      </c>
    </row>
    <row r="724" spans="1:25" x14ac:dyDescent="0.3">
      <c r="A724">
        <v>732.05</v>
      </c>
      <c r="B724">
        <v>122.4</v>
      </c>
      <c r="C724">
        <v>40.476505000000003</v>
      </c>
      <c r="D724">
        <v>-3.4078270000000002</v>
      </c>
      <c r="E724">
        <v>578</v>
      </c>
      <c r="G724">
        <v>5</v>
      </c>
      <c r="H724">
        <v>51.7</v>
      </c>
      <c r="I724">
        <v>2.109</v>
      </c>
      <c r="J724">
        <v>0</v>
      </c>
      <c r="K724">
        <v>0</v>
      </c>
      <c r="L724">
        <v>0</v>
      </c>
      <c r="N724">
        <f>(RAW_GPS__3[[#This Row],[Altitude (meters)]]-E723)</f>
        <v>-0.39999999999997726</v>
      </c>
      <c r="O724">
        <f>(0.2778*RAW_GPS__3[[#This Row],[Speed (kmph)]])</f>
        <v>34.002720000000004</v>
      </c>
      <c r="P724">
        <f t="shared" si="57"/>
        <v>34.044390000000007</v>
      </c>
      <c r="Q724">
        <f t="shared" si="58"/>
        <v>-1.1748825435773508E-2</v>
      </c>
      <c r="R724">
        <f>(228.1*COS(RAW_GPS__3[[#This Row],[Road Gradient (Radians)]]))</f>
        <v>228.0842573008434</v>
      </c>
      <c r="S724">
        <f t="shared" si="55"/>
        <v>15489.492883574834</v>
      </c>
      <c r="T724">
        <f t="shared" si="56"/>
        <v>-6074.3361874511784</v>
      </c>
      <c r="U724">
        <f t="shared" si="59"/>
        <v>5270.8432337284339</v>
      </c>
      <c r="V724">
        <f>(RAW_GPS__3[[#This Row],[Power- Rolling Resistance  (Watts)]]+RAW_GPS__3[[#This Row],[Power- Air Drag (Watts)]]+RAW_GPS__3[[#This Row],[Power-Road Gradient (Watts)]]+RAW_GPS__3[[#This Row],[Power- Inertia (Watts)]])</f>
        <v>14914.084187152932</v>
      </c>
      <c r="X724">
        <f>(IF(RAW_GPS__3[[#This Row],[Total Power (Watts)]]&lt;0,0,RAW_GPS__3[[#This Row],[Total Power (Watts)]]))</f>
        <v>14914.084187152932</v>
      </c>
      <c r="Y724">
        <f>RAW_GPS__3[[#This Row],[Total Power - Without -ve terms (Watts)]]</f>
        <v>14914.084187152932</v>
      </c>
    </row>
    <row r="725" spans="1:25" x14ac:dyDescent="0.3">
      <c r="A725">
        <v>733.07</v>
      </c>
      <c r="B725">
        <v>123.8</v>
      </c>
      <c r="C725">
        <v>40.476695999999997</v>
      </c>
      <c r="D725">
        <v>-3.4075039999999999</v>
      </c>
      <c r="E725">
        <v>578.79999999999995</v>
      </c>
      <c r="G725">
        <v>5</v>
      </c>
      <c r="H725">
        <v>51</v>
      </c>
      <c r="I725">
        <v>1.758</v>
      </c>
      <c r="J725">
        <v>0</v>
      </c>
      <c r="K725">
        <v>0</v>
      </c>
      <c r="L725">
        <v>0</v>
      </c>
      <c r="N725">
        <f>(RAW_GPS__3[[#This Row],[Altitude (meters)]]-E724)</f>
        <v>0.79999999999995453</v>
      </c>
      <c r="O725">
        <f>(0.2778*RAW_GPS__3[[#This Row],[Speed (kmph)]])</f>
        <v>34.391639999999995</v>
      </c>
      <c r="P725">
        <f t="shared" si="57"/>
        <v>34.586099999999988</v>
      </c>
      <c r="Q725">
        <f t="shared" si="58"/>
        <v>2.3126555800128568E-2</v>
      </c>
      <c r="R725">
        <f>(228.1*COS(RAW_GPS__3[[#This Row],[Road Gradient (Radians)]]))</f>
        <v>228.0390044922689</v>
      </c>
      <c r="S725">
        <f t="shared" si="55"/>
        <v>16027.097542029634</v>
      </c>
      <c r="T725">
        <f t="shared" si="56"/>
        <v>12092.771228049598</v>
      </c>
      <c r="U725">
        <f t="shared" si="59"/>
        <v>24878.609729567466</v>
      </c>
      <c r="V725">
        <f>(RAW_GPS__3[[#This Row],[Power- Rolling Resistance  (Watts)]]+RAW_GPS__3[[#This Row],[Power- Air Drag (Watts)]]+RAW_GPS__3[[#This Row],[Power-Road Gradient (Watts)]]+RAW_GPS__3[[#This Row],[Power- Inertia (Watts)]])</f>
        <v>53226.517504138974</v>
      </c>
      <c r="X725">
        <f>(IF(RAW_GPS__3[[#This Row],[Total Power (Watts)]]&lt;0,0,RAW_GPS__3[[#This Row],[Total Power (Watts)]]))</f>
        <v>53226.517504138974</v>
      </c>
      <c r="Y725">
        <f>RAW_GPS__3[[#This Row],[Total Power - Without -ve terms (Watts)]]</f>
        <v>53226.517504138974</v>
      </c>
    </row>
    <row r="726" spans="1:25" x14ac:dyDescent="0.3">
      <c r="A726">
        <v>734.07</v>
      </c>
      <c r="B726">
        <v>121.9</v>
      </c>
      <c r="C726">
        <v>40.476891000000002</v>
      </c>
      <c r="D726">
        <v>-3.4071920000000002</v>
      </c>
      <c r="E726">
        <v>578.6</v>
      </c>
      <c r="G726">
        <v>5</v>
      </c>
      <c r="H726">
        <v>50.3</v>
      </c>
      <c r="I726">
        <v>1.4059999999999999</v>
      </c>
      <c r="J726">
        <v>0</v>
      </c>
      <c r="K726">
        <v>0</v>
      </c>
      <c r="L726">
        <v>0</v>
      </c>
      <c r="N726">
        <f>(RAW_GPS__3[[#This Row],[Altitude (meters)]]-E725)</f>
        <v>-0.19999999999993179</v>
      </c>
      <c r="O726">
        <f>(0.2778*RAW_GPS__3[[#This Row],[Speed (kmph)]])</f>
        <v>33.863820000000004</v>
      </c>
      <c r="P726">
        <f t="shared" si="57"/>
        <v>33.599910000000008</v>
      </c>
      <c r="Q726">
        <f t="shared" si="58"/>
        <v>-5.9523265979449756E-3</v>
      </c>
      <c r="R726">
        <f>(228.1*COS(RAW_GPS__3[[#This Row],[Road Gradient (Radians)]]))</f>
        <v>228.0959591985411</v>
      </c>
      <c r="S726">
        <f t="shared" si="55"/>
        <v>15300.445028564496</v>
      </c>
      <c r="T726">
        <f t="shared" si="56"/>
        <v>-3064.9319789536489</v>
      </c>
      <c r="U726">
        <f t="shared" si="59"/>
        <v>-33245.642738663453</v>
      </c>
      <c r="V726">
        <f>(RAW_GPS__3[[#This Row],[Power- Rolling Resistance  (Watts)]]+RAW_GPS__3[[#This Row],[Power- Air Drag (Watts)]]+RAW_GPS__3[[#This Row],[Power-Road Gradient (Watts)]]+RAW_GPS__3[[#This Row],[Power- Inertia (Watts)]])</f>
        <v>-20782.033729854065</v>
      </c>
      <c r="X726">
        <f>(IF(RAW_GPS__3[[#This Row],[Total Power (Watts)]]&lt;0,0,RAW_GPS__3[[#This Row],[Total Power (Watts)]]))</f>
        <v>0</v>
      </c>
      <c r="Y726">
        <f>RAW_GPS__3[[#This Row],[Total Power - Without -ve terms (Watts)]]</f>
        <v>0</v>
      </c>
    </row>
    <row r="727" spans="1:25" x14ac:dyDescent="0.3">
      <c r="A727">
        <v>735.1</v>
      </c>
      <c r="B727">
        <v>120.9</v>
      </c>
      <c r="C727">
        <v>40.477085000000002</v>
      </c>
      <c r="D727">
        <v>-3.4068849999999999</v>
      </c>
      <c r="E727">
        <v>578.5</v>
      </c>
      <c r="G727">
        <v>5</v>
      </c>
      <c r="H727">
        <v>48.9</v>
      </c>
      <c r="I727">
        <v>2.109</v>
      </c>
      <c r="J727">
        <v>0</v>
      </c>
      <c r="K727">
        <v>0</v>
      </c>
      <c r="L727">
        <v>0</v>
      </c>
      <c r="N727">
        <f>(RAW_GPS__3[[#This Row],[Altitude (meters)]]-E726)</f>
        <v>-0.10000000000002274</v>
      </c>
      <c r="O727">
        <f>(0.2778*RAW_GPS__3[[#This Row],[Speed (kmph)]])</f>
        <v>33.586019999999998</v>
      </c>
      <c r="P727">
        <f t="shared" si="57"/>
        <v>33.447119999999998</v>
      </c>
      <c r="Q727">
        <f t="shared" si="58"/>
        <v>-2.989785130658213E-3</v>
      </c>
      <c r="R727">
        <f>(228.1*COS(RAW_GPS__3[[#This Row],[Road Gradient (Radians)]]))</f>
        <v>228.09898052889412</v>
      </c>
      <c r="S727">
        <f t="shared" si="55"/>
        <v>14926.976483412463</v>
      </c>
      <c r="T727">
        <f t="shared" si="56"/>
        <v>-1526.8577522373041</v>
      </c>
      <c r="U727">
        <f t="shared" si="59"/>
        <v>-17354.165222160391</v>
      </c>
      <c r="V727">
        <f>(RAW_GPS__3[[#This Row],[Power- Rolling Resistance  (Watts)]]+RAW_GPS__3[[#This Row],[Power- Air Drag (Watts)]]+RAW_GPS__3[[#This Row],[Power-Road Gradient (Watts)]]+RAW_GPS__3[[#This Row],[Power- Inertia (Watts)]])</f>
        <v>-3725.9475104563371</v>
      </c>
      <c r="X727">
        <f>(IF(RAW_GPS__3[[#This Row],[Total Power (Watts)]]&lt;0,0,RAW_GPS__3[[#This Row],[Total Power (Watts)]]))</f>
        <v>0</v>
      </c>
      <c r="Y727">
        <f>RAW_GPS__3[[#This Row],[Total Power - Without -ve terms (Watts)]]</f>
        <v>0</v>
      </c>
    </row>
    <row r="728" spans="1:25" x14ac:dyDescent="0.3">
      <c r="A728">
        <v>736.07</v>
      </c>
      <c r="B728">
        <v>120.7</v>
      </c>
      <c r="C728">
        <v>40.477283</v>
      </c>
      <c r="D728">
        <v>-3.4065889999999999</v>
      </c>
      <c r="E728">
        <v>578.29999999999995</v>
      </c>
      <c r="G728">
        <v>5</v>
      </c>
      <c r="H728">
        <v>47.8</v>
      </c>
      <c r="I728">
        <v>2.4609999999999999</v>
      </c>
      <c r="J728">
        <v>0</v>
      </c>
      <c r="K728">
        <v>0</v>
      </c>
      <c r="L728">
        <v>0</v>
      </c>
      <c r="N728">
        <f>(RAW_GPS__3[[#This Row],[Altitude (meters)]]-E727)</f>
        <v>-0.20000000000004547</v>
      </c>
      <c r="O728">
        <f>(0.2778*RAW_GPS__3[[#This Row],[Speed (kmph)]])</f>
        <v>33.530459999999998</v>
      </c>
      <c r="P728">
        <f t="shared" si="57"/>
        <v>33.502679999999998</v>
      </c>
      <c r="Q728">
        <f t="shared" si="58"/>
        <v>-5.969600767824529E-3</v>
      </c>
      <c r="R728">
        <f>(228.1*COS(RAW_GPS__3[[#This Row],[Road Gradient (Radians)]]))</f>
        <v>228.09593571106367</v>
      </c>
      <c r="S728">
        <f t="shared" si="55"/>
        <v>14853.019674460813</v>
      </c>
      <c r="T728">
        <f t="shared" si="56"/>
        <v>-3043.5674104994741</v>
      </c>
      <c r="U728">
        <f t="shared" si="59"/>
        <v>-3465.0913851359892</v>
      </c>
      <c r="V728">
        <f>(RAW_GPS__3[[#This Row],[Power- Rolling Resistance  (Watts)]]+RAW_GPS__3[[#This Row],[Power- Air Drag (Watts)]]+RAW_GPS__3[[#This Row],[Power-Road Gradient (Watts)]]+RAW_GPS__3[[#This Row],[Power- Inertia (Watts)]])</f>
        <v>8572.4568145364137</v>
      </c>
      <c r="X728">
        <f>(IF(RAW_GPS__3[[#This Row],[Total Power (Watts)]]&lt;0,0,RAW_GPS__3[[#This Row],[Total Power (Watts)]]))</f>
        <v>8572.4568145364137</v>
      </c>
      <c r="Y728">
        <f>RAW_GPS__3[[#This Row],[Total Power - Without -ve terms (Watts)]]</f>
        <v>8572.4568145364137</v>
      </c>
    </row>
    <row r="729" spans="1:25" x14ac:dyDescent="0.3">
      <c r="A729">
        <v>737.07</v>
      </c>
      <c r="B729">
        <v>119.2</v>
      </c>
      <c r="C729">
        <v>40.477488999999998</v>
      </c>
      <c r="D729">
        <v>-3.4062960000000002</v>
      </c>
      <c r="E729">
        <v>578.6</v>
      </c>
      <c r="G729">
        <v>5</v>
      </c>
      <c r="H729">
        <v>46.8</v>
      </c>
      <c r="I729">
        <v>2.109</v>
      </c>
      <c r="J729">
        <v>0</v>
      </c>
      <c r="K729">
        <v>0</v>
      </c>
      <c r="L729">
        <v>0</v>
      </c>
      <c r="N729">
        <f>(RAW_GPS__3[[#This Row],[Altitude (meters)]]-E728)</f>
        <v>0.30000000000006821</v>
      </c>
      <c r="O729">
        <f>(0.2778*RAW_GPS__3[[#This Row],[Speed (kmph)]])</f>
        <v>33.113759999999999</v>
      </c>
      <c r="P729">
        <f t="shared" si="57"/>
        <v>32.905410000000003</v>
      </c>
      <c r="Q729">
        <f t="shared" si="58"/>
        <v>9.1167892565197656E-3</v>
      </c>
      <c r="R729">
        <f>(228.1*COS(RAW_GPS__3[[#This Row],[Road Gradient (Radians)]]))</f>
        <v>228.09052070338095</v>
      </c>
      <c r="S729">
        <f t="shared" si="55"/>
        <v>14306.115014343812</v>
      </c>
      <c r="T729">
        <f t="shared" si="56"/>
        <v>4590.3426179043327</v>
      </c>
      <c r="U729">
        <f t="shared" si="59"/>
        <v>-25665.217053119923</v>
      </c>
      <c r="V729">
        <f>(RAW_GPS__3[[#This Row],[Power- Rolling Resistance  (Watts)]]+RAW_GPS__3[[#This Row],[Power- Air Drag (Watts)]]+RAW_GPS__3[[#This Row],[Power-Road Gradient (Watts)]]+RAW_GPS__3[[#This Row],[Power- Inertia (Watts)]])</f>
        <v>-6540.668900168399</v>
      </c>
      <c r="X729">
        <f>(IF(RAW_GPS__3[[#This Row],[Total Power (Watts)]]&lt;0,0,RAW_GPS__3[[#This Row],[Total Power (Watts)]]))</f>
        <v>0</v>
      </c>
      <c r="Y729">
        <f>RAW_GPS__3[[#This Row],[Total Power - Without -ve terms (Watts)]]</f>
        <v>0</v>
      </c>
    </row>
    <row r="730" spans="1:25" x14ac:dyDescent="0.3">
      <c r="A730">
        <v>738.09</v>
      </c>
      <c r="B730">
        <v>119.3</v>
      </c>
      <c r="C730">
        <v>40.477691999999998</v>
      </c>
      <c r="D730">
        <v>-3.4060160000000002</v>
      </c>
      <c r="E730">
        <v>582</v>
      </c>
      <c r="G730">
        <v>5</v>
      </c>
      <c r="H730">
        <v>46.1</v>
      </c>
      <c r="I730">
        <v>1.758</v>
      </c>
      <c r="J730">
        <v>0</v>
      </c>
      <c r="K730">
        <v>0</v>
      </c>
      <c r="L730">
        <v>0</v>
      </c>
      <c r="N730">
        <f>(RAW_GPS__3[[#This Row],[Altitude (meters)]]-E729)</f>
        <v>3.3999999999999773</v>
      </c>
      <c r="O730">
        <f>(0.2778*RAW_GPS__3[[#This Row],[Speed (kmph)]])</f>
        <v>33.141539999999999</v>
      </c>
      <c r="P730">
        <f t="shared" si="57"/>
        <v>33.155429999999996</v>
      </c>
      <c r="Q730">
        <f t="shared" si="58"/>
        <v>0.10219009559598279</v>
      </c>
      <c r="R730">
        <f>(228.1*COS(RAW_GPS__3[[#This Row],[Road Gradient (Radians)]]))</f>
        <v>226.91003296795057</v>
      </c>
      <c r="S730">
        <f t="shared" si="55"/>
        <v>14342.150551621207</v>
      </c>
      <c r="T730">
        <f t="shared" si="56"/>
        <v>51407.44938058767</v>
      </c>
      <c r="U730">
        <f t="shared" si="59"/>
        <v>1712.4498850319949</v>
      </c>
      <c r="V730">
        <f>(RAW_GPS__3[[#This Row],[Power- Rolling Resistance  (Watts)]]+RAW_GPS__3[[#This Row],[Power- Air Drag (Watts)]]+RAW_GPS__3[[#This Row],[Power-Road Gradient (Watts)]]+RAW_GPS__3[[#This Row],[Power- Inertia (Watts)]])</f>
        <v>67688.959850208819</v>
      </c>
      <c r="X730">
        <f>(IF(RAW_GPS__3[[#This Row],[Total Power (Watts)]]&lt;0,0,RAW_GPS__3[[#This Row],[Total Power (Watts)]]))</f>
        <v>67688.959850208819</v>
      </c>
      <c r="Y730">
        <f>RAW_GPS__3[[#This Row],[Total Power - Without -ve terms (Watts)]]</f>
        <v>67688.959850208819</v>
      </c>
    </row>
    <row r="731" spans="1:25" x14ac:dyDescent="0.3">
      <c r="A731">
        <v>739.08</v>
      </c>
      <c r="B731">
        <v>119.8</v>
      </c>
      <c r="C731">
        <v>40.477898000000003</v>
      </c>
      <c r="D731">
        <v>-3.4057309999999998</v>
      </c>
      <c r="E731">
        <v>580.1</v>
      </c>
      <c r="G731">
        <v>5</v>
      </c>
      <c r="H731">
        <v>45</v>
      </c>
      <c r="I731">
        <v>1.758</v>
      </c>
      <c r="J731">
        <v>0</v>
      </c>
      <c r="K731">
        <v>0</v>
      </c>
      <c r="L731">
        <v>0</v>
      </c>
      <c r="N731">
        <f>(RAW_GPS__3[[#This Row],[Altitude (meters)]]-E730)</f>
        <v>-1.8999999999999773</v>
      </c>
      <c r="O731">
        <f>(0.2778*RAW_GPS__3[[#This Row],[Speed (kmph)]])</f>
        <v>33.280439999999999</v>
      </c>
      <c r="P731">
        <f t="shared" si="57"/>
        <v>33.349890000000002</v>
      </c>
      <c r="Q731">
        <f t="shared" si="58"/>
        <v>-5.6910182811993573E-2</v>
      </c>
      <c r="R731">
        <f>(228.1*COS(RAW_GPS__3[[#This Row],[Road Gradient (Radians)]]))</f>
        <v>227.73071809045021</v>
      </c>
      <c r="S731">
        <f t="shared" si="55"/>
        <v>14523.236186076339</v>
      </c>
      <c r="T731">
        <f t="shared" si="56"/>
        <v>-28783.611912026605</v>
      </c>
      <c r="U731">
        <f t="shared" si="59"/>
        <v>8598.1347957599737</v>
      </c>
      <c r="V731">
        <f>(RAW_GPS__3[[#This Row],[Power- Rolling Resistance  (Watts)]]+RAW_GPS__3[[#This Row],[Power- Air Drag (Watts)]]+RAW_GPS__3[[#This Row],[Power-Road Gradient (Watts)]]+RAW_GPS__3[[#This Row],[Power- Inertia (Watts)]])</f>
        <v>-5434.5102120998417</v>
      </c>
      <c r="X731">
        <f>(IF(RAW_GPS__3[[#This Row],[Total Power (Watts)]]&lt;0,0,RAW_GPS__3[[#This Row],[Total Power (Watts)]]))</f>
        <v>0</v>
      </c>
      <c r="Y731">
        <f>RAW_GPS__3[[#This Row],[Total Power - Without -ve terms (Watts)]]</f>
        <v>0</v>
      </c>
    </row>
    <row r="732" spans="1:25" x14ac:dyDescent="0.3">
      <c r="A732">
        <v>740.08</v>
      </c>
      <c r="B732">
        <v>119.3</v>
      </c>
      <c r="C732">
        <v>40.478115000000003</v>
      </c>
      <c r="D732">
        <v>-3.4054549999999999</v>
      </c>
      <c r="E732">
        <v>578</v>
      </c>
      <c r="G732">
        <v>5</v>
      </c>
      <c r="H732">
        <v>43.9</v>
      </c>
      <c r="I732">
        <v>2.109</v>
      </c>
      <c r="J732">
        <v>0</v>
      </c>
      <c r="K732">
        <v>0</v>
      </c>
      <c r="L732">
        <v>0</v>
      </c>
      <c r="N732">
        <f>(RAW_GPS__3[[#This Row],[Altitude (meters)]]-E731)</f>
        <v>-2.1000000000000227</v>
      </c>
      <c r="O732">
        <f>(0.2778*RAW_GPS__3[[#This Row],[Speed (kmph)]])</f>
        <v>33.141539999999999</v>
      </c>
      <c r="P732">
        <f t="shared" si="57"/>
        <v>33.072090000000003</v>
      </c>
      <c r="Q732">
        <f t="shared" si="58"/>
        <v>-6.3412516175513439E-2</v>
      </c>
      <c r="R732">
        <f>(228.1*COS(RAW_GPS__3[[#This Row],[Road Gradient (Radians)]]))</f>
        <v>227.641541819173</v>
      </c>
      <c r="S732">
        <f t="shared" si="55"/>
        <v>14342.150551621207</v>
      </c>
      <c r="T732">
        <f t="shared" si="56"/>
        <v>-31934.290919172436</v>
      </c>
      <c r="U732">
        <f t="shared" si="59"/>
        <v>-8562.2494251599746</v>
      </c>
      <c r="V732">
        <f>(RAW_GPS__3[[#This Row],[Power- Rolling Resistance  (Watts)]]+RAW_GPS__3[[#This Row],[Power- Air Drag (Watts)]]+RAW_GPS__3[[#This Row],[Power-Road Gradient (Watts)]]+RAW_GPS__3[[#This Row],[Power- Inertia (Watts)]])</f>
        <v>-25926.748250892029</v>
      </c>
      <c r="X732">
        <f>(IF(RAW_GPS__3[[#This Row],[Total Power (Watts)]]&lt;0,0,RAW_GPS__3[[#This Row],[Total Power (Watts)]]))</f>
        <v>0</v>
      </c>
      <c r="Y732">
        <f>RAW_GPS__3[[#This Row],[Total Power - Without -ve terms (Watts)]]</f>
        <v>0</v>
      </c>
    </row>
    <row r="733" spans="1:25" x14ac:dyDescent="0.3">
      <c r="A733">
        <v>741.11</v>
      </c>
      <c r="B733">
        <v>119.5</v>
      </c>
      <c r="C733">
        <v>40.478332999999999</v>
      </c>
      <c r="D733">
        <v>-3.4051800000000001</v>
      </c>
      <c r="E733">
        <v>579.29999999999995</v>
      </c>
      <c r="G733">
        <v>5</v>
      </c>
      <c r="H733">
        <v>42.9</v>
      </c>
      <c r="I733">
        <v>2.109</v>
      </c>
      <c r="J733">
        <v>0</v>
      </c>
      <c r="K733">
        <v>0</v>
      </c>
      <c r="L733">
        <v>0</v>
      </c>
      <c r="N733">
        <f>(RAW_GPS__3[[#This Row],[Altitude (meters)]]-E732)</f>
        <v>1.2999999999999545</v>
      </c>
      <c r="O733">
        <f>(0.2778*RAW_GPS__3[[#This Row],[Speed (kmph)]])</f>
        <v>33.197099999999999</v>
      </c>
      <c r="P733">
        <f t="shared" si="57"/>
        <v>33.224879999999999</v>
      </c>
      <c r="Q733">
        <f t="shared" si="58"/>
        <v>3.9107355656453381E-2</v>
      </c>
      <c r="R733">
        <f>(228.1*COS(RAW_GPS__3[[#This Row],[Road Gradient (Radians)]]))</f>
        <v>227.9255958396584</v>
      </c>
      <c r="S733">
        <f t="shared" si="55"/>
        <v>14414.403063746973</v>
      </c>
      <c r="T733">
        <f t="shared" si="56"/>
        <v>19735.52105202746</v>
      </c>
      <c r="U733">
        <f t="shared" si="59"/>
        <v>3430.6414293599896</v>
      </c>
      <c r="V733">
        <f>(RAW_GPS__3[[#This Row],[Power- Rolling Resistance  (Watts)]]+RAW_GPS__3[[#This Row],[Power- Air Drag (Watts)]]+RAW_GPS__3[[#This Row],[Power-Road Gradient (Watts)]]+RAW_GPS__3[[#This Row],[Power- Inertia (Watts)]])</f>
        <v>37808.491140974082</v>
      </c>
      <c r="X733">
        <f>(IF(RAW_GPS__3[[#This Row],[Total Power (Watts)]]&lt;0,0,RAW_GPS__3[[#This Row],[Total Power (Watts)]]))</f>
        <v>37808.491140974082</v>
      </c>
      <c r="Y733">
        <f>RAW_GPS__3[[#This Row],[Total Power - Without -ve terms (Watts)]]</f>
        <v>37808.491140974082</v>
      </c>
    </row>
    <row r="734" spans="1:25" x14ac:dyDescent="0.3">
      <c r="A734">
        <v>742.08</v>
      </c>
      <c r="B734">
        <v>119.7</v>
      </c>
      <c r="C734">
        <v>40.478549999999998</v>
      </c>
      <c r="D734">
        <v>-3.4049049999999998</v>
      </c>
      <c r="E734">
        <v>579.4</v>
      </c>
      <c r="G734">
        <v>5</v>
      </c>
      <c r="H734">
        <v>42.2</v>
      </c>
      <c r="I734">
        <v>1.758</v>
      </c>
      <c r="J734">
        <v>0</v>
      </c>
      <c r="K734">
        <v>0</v>
      </c>
      <c r="L734">
        <v>0</v>
      </c>
      <c r="N734">
        <f>(RAW_GPS__3[[#This Row],[Altitude (meters)]]-E733)</f>
        <v>0.10000000000002274</v>
      </c>
      <c r="O734">
        <f>(0.2778*RAW_GPS__3[[#This Row],[Speed (kmph)]])</f>
        <v>33.252659999999999</v>
      </c>
      <c r="P734">
        <f t="shared" si="57"/>
        <v>33.280439999999999</v>
      </c>
      <c r="Q734">
        <f t="shared" si="58"/>
        <v>3.0047589228778858E-3</v>
      </c>
      <c r="R734">
        <f>(228.1*COS(RAW_GPS__3[[#This Row],[Road Gradient (Radians)]]))</f>
        <v>228.09897029166086</v>
      </c>
      <c r="S734">
        <f t="shared" si="55"/>
        <v>14486.897830506608</v>
      </c>
      <c r="T734">
        <f t="shared" si="56"/>
        <v>1519.2739011337958</v>
      </c>
      <c r="U734">
        <f t="shared" si="59"/>
        <v>3436.3830886559895</v>
      </c>
      <c r="V734">
        <f>(RAW_GPS__3[[#This Row],[Power- Rolling Resistance  (Watts)]]+RAW_GPS__3[[#This Row],[Power- Air Drag (Watts)]]+RAW_GPS__3[[#This Row],[Power-Road Gradient (Watts)]]+RAW_GPS__3[[#This Row],[Power- Inertia (Watts)]])</f>
        <v>19670.653790588054</v>
      </c>
      <c r="X734">
        <f>(IF(RAW_GPS__3[[#This Row],[Total Power (Watts)]]&lt;0,0,RAW_GPS__3[[#This Row],[Total Power (Watts)]]))</f>
        <v>19670.653790588054</v>
      </c>
      <c r="Y734">
        <f>RAW_GPS__3[[#This Row],[Total Power - Without -ve terms (Watts)]]</f>
        <v>19670.653790588054</v>
      </c>
    </row>
    <row r="735" spans="1:25" x14ac:dyDescent="0.3">
      <c r="A735">
        <v>743.05</v>
      </c>
      <c r="B735">
        <v>120.2</v>
      </c>
      <c r="C735">
        <v>40.478771000000002</v>
      </c>
      <c r="D735">
        <v>-3.4046439999999998</v>
      </c>
      <c r="E735">
        <v>579.70000000000005</v>
      </c>
      <c r="G735">
        <v>5</v>
      </c>
      <c r="H735">
        <v>41.8</v>
      </c>
      <c r="I735">
        <v>1.0549999999999999</v>
      </c>
      <c r="J735">
        <v>0</v>
      </c>
      <c r="K735">
        <v>0</v>
      </c>
      <c r="L735">
        <v>0</v>
      </c>
      <c r="N735">
        <f>(RAW_GPS__3[[#This Row],[Altitude (meters)]]-E734)</f>
        <v>0.30000000000006821</v>
      </c>
      <c r="O735">
        <f>(0.2778*RAW_GPS__3[[#This Row],[Speed (kmph)]])</f>
        <v>33.391559999999998</v>
      </c>
      <c r="P735">
        <f t="shared" si="57"/>
        <v>33.461010000000002</v>
      </c>
      <c r="Q735">
        <f t="shared" si="58"/>
        <v>8.9654186195782439E-3</v>
      </c>
      <c r="R735">
        <f>(228.1*COS(RAW_GPS__3[[#This Row],[Road Gradient (Radians)]]))</f>
        <v>228.09083286713047</v>
      </c>
      <c r="S735">
        <f t="shared" si="55"/>
        <v>14669.197272175368</v>
      </c>
      <c r="T735">
        <f t="shared" si="56"/>
        <v>4551.9991191653098</v>
      </c>
      <c r="U735">
        <f t="shared" si="59"/>
        <v>8626.843092239973</v>
      </c>
      <c r="V735">
        <f>(RAW_GPS__3[[#This Row],[Power- Rolling Resistance  (Watts)]]+RAW_GPS__3[[#This Row],[Power- Air Drag (Watts)]]+RAW_GPS__3[[#This Row],[Power-Road Gradient (Watts)]]+RAW_GPS__3[[#This Row],[Power- Inertia (Watts)]])</f>
        <v>28076.130316447779</v>
      </c>
      <c r="X735">
        <f>(IF(RAW_GPS__3[[#This Row],[Total Power (Watts)]]&lt;0,0,RAW_GPS__3[[#This Row],[Total Power (Watts)]]))</f>
        <v>28076.130316447779</v>
      </c>
      <c r="Y735">
        <f>RAW_GPS__3[[#This Row],[Total Power - Without -ve terms (Watts)]]</f>
        <v>28076.130316447779</v>
      </c>
    </row>
    <row r="736" spans="1:25" x14ac:dyDescent="0.3">
      <c r="A736">
        <v>744.06</v>
      </c>
      <c r="B736">
        <v>120.7</v>
      </c>
      <c r="C736">
        <v>40.478996000000002</v>
      </c>
      <c r="D736">
        <v>-3.4043830000000002</v>
      </c>
      <c r="E736">
        <v>581</v>
      </c>
      <c r="G736">
        <v>5</v>
      </c>
      <c r="H736">
        <v>40.799999999999997</v>
      </c>
      <c r="I736">
        <v>1.4059999999999999</v>
      </c>
      <c r="J736">
        <v>0</v>
      </c>
      <c r="K736">
        <v>0</v>
      </c>
      <c r="L736">
        <v>0</v>
      </c>
      <c r="N736">
        <f>(RAW_GPS__3[[#This Row],[Altitude (meters)]]-E735)</f>
        <v>1.2999999999999545</v>
      </c>
      <c r="O736">
        <f>(0.2778*RAW_GPS__3[[#This Row],[Speed (kmph)]])</f>
        <v>33.530459999999998</v>
      </c>
      <c r="P736">
        <f t="shared" si="57"/>
        <v>33.599909999999994</v>
      </c>
      <c r="Q736">
        <f t="shared" si="58"/>
        <v>3.8671291051786592E-2</v>
      </c>
      <c r="R736">
        <f>(228.1*COS(RAW_GPS__3[[#This Row],[Road Gradient (Radians)]]))</f>
        <v>227.92946304319204</v>
      </c>
      <c r="S736">
        <f t="shared" si="55"/>
        <v>14853.019674460813</v>
      </c>
      <c r="T736">
        <f t="shared" si="56"/>
        <v>19711.543709010701</v>
      </c>
      <c r="U736">
        <f t="shared" si="59"/>
        <v>8662.7284628399739</v>
      </c>
      <c r="V736">
        <f>(RAW_GPS__3[[#This Row],[Power- Rolling Resistance  (Watts)]]+RAW_GPS__3[[#This Row],[Power- Air Drag (Watts)]]+RAW_GPS__3[[#This Row],[Power-Road Gradient (Watts)]]+RAW_GPS__3[[#This Row],[Power- Inertia (Watts)]])</f>
        <v>43455.221309354682</v>
      </c>
      <c r="X736">
        <f>(IF(RAW_GPS__3[[#This Row],[Total Power (Watts)]]&lt;0,0,RAW_GPS__3[[#This Row],[Total Power (Watts)]]))</f>
        <v>43455.221309354682</v>
      </c>
      <c r="Y736">
        <f>RAW_GPS__3[[#This Row],[Total Power - Without -ve terms (Watts)]]</f>
        <v>43455.221309354682</v>
      </c>
    </row>
    <row r="737" spans="1:25" x14ac:dyDescent="0.3">
      <c r="A737">
        <v>745.08</v>
      </c>
      <c r="B737">
        <v>120.6</v>
      </c>
      <c r="C737">
        <v>40.479228999999997</v>
      </c>
      <c r="D737">
        <v>-3.4041350000000001</v>
      </c>
      <c r="E737">
        <v>582.29999999999995</v>
      </c>
      <c r="G737">
        <v>5</v>
      </c>
      <c r="H737">
        <v>39.4</v>
      </c>
      <c r="I737">
        <v>2.4609999999999999</v>
      </c>
      <c r="J737">
        <v>0</v>
      </c>
      <c r="K737">
        <v>0</v>
      </c>
      <c r="L737">
        <v>0</v>
      </c>
      <c r="N737">
        <f>(RAW_GPS__3[[#This Row],[Altitude (meters)]]-E736)</f>
        <v>1.2999999999999545</v>
      </c>
      <c r="O737">
        <f>(0.2778*RAW_GPS__3[[#This Row],[Speed (kmph)]])</f>
        <v>33.502679999999998</v>
      </c>
      <c r="P737">
        <f t="shared" si="57"/>
        <v>33.488789999999995</v>
      </c>
      <c r="Q737">
        <f t="shared" si="58"/>
        <v>3.8799478712651866E-2</v>
      </c>
      <c r="R737">
        <f>(228.1*COS(RAW_GPS__3[[#This Row],[Road Gradient (Radians)]]))</f>
        <v>227.92833071903394</v>
      </c>
      <c r="S737">
        <f t="shared" si="55"/>
        <v>14816.133053069076</v>
      </c>
      <c r="T737">
        <f t="shared" si="56"/>
        <v>19760.465701653295</v>
      </c>
      <c r="U737">
        <f t="shared" si="59"/>
        <v>-1731.1102777439946</v>
      </c>
      <c r="V737">
        <f>(RAW_GPS__3[[#This Row],[Power- Rolling Resistance  (Watts)]]+RAW_GPS__3[[#This Row],[Power- Air Drag (Watts)]]+RAW_GPS__3[[#This Row],[Power-Road Gradient (Watts)]]+RAW_GPS__3[[#This Row],[Power- Inertia (Watts)]])</f>
        <v>33073.416807697409</v>
      </c>
      <c r="X737">
        <f>(IF(RAW_GPS__3[[#This Row],[Total Power (Watts)]]&lt;0,0,RAW_GPS__3[[#This Row],[Total Power (Watts)]]))</f>
        <v>33073.416807697409</v>
      </c>
      <c r="Y737">
        <f>RAW_GPS__3[[#This Row],[Total Power - Without -ve terms (Watts)]]</f>
        <v>33073.416807697409</v>
      </c>
    </row>
    <row r="738" spans="1:25" x14ac:dyDescent="0.3">
      <c r="A738">
        <v>746.05</v>
      </c>
      <c r="B738">
        <v>120.6</v>
      </c>
      <c r="C738">
        <v>40.479469000000002</v>
      </c>
      <c r="D738">
        <v>-3.4038970000000002</v>
      </c>
      <c r="E738">
        <v>582.4</v>
      </c>
      <c r="G738">
        <v>5</v>
      </c>
      <c r="H738">
        <v>38.299999999999997</v>
      </c>
      <c r="I738">
        <v>2.4609999999999999</v>
      </c>
      <c r="J738">
        <v>0</v>
      </c>
      <c r="K738">
        <v>0</v>
      </c>
      <c r="L738">
        <v>0</v>
      </c>
      <c r="N738">
        <f>(RAW_GPS__3[[#This Row],[Altitude (meters)]]-E737)</f>
        <v>0.10000000000002274</v>
      </c>
      <c r="O738">
        <f>(0.2778*RAW_GPS__3[[#This Row],[Speed (kmph)]])</f>
        <v>33.502679999999998</v>
      </c>
      <c r="P738">
        <f t="shared" si="57"/>
        <v>33.502679999999998</v>
      </c>
      <c r="Q738">
        <f t="shared" si="58"/>
        <v>2.9848269758352814E-3</v>
      </c>
      <c r="R738">
        <f>(228.1*COS(RAW_GPS__3[[#This Row],[Road Gradient (Radians)]]))</f>
        <v>228.09898390739815</v>
      </c>
      <c r="S738">
        <f t="shared" si="55"/>
        <v>14816.133053069076</v>
      </c>
      <c r="T738">
        <f t="shared" si="56"/>
        <v>1520.5432265693692</v>
      </c>
      <c r="U738">
        <f t="shared" si="59"/>
        <v>0</v>
      </c>
      <c r="V738">
        <f>(RAW_GPS__3[[#This Row],[Power- Rolling Resistance  (Watts)]]+RAW_GPS__3[[#This Row],[Power- Air Drag (Watts)]]+RAW_GPS__3[[#This Row],[Power-Road Gradient (Watts)]]+RAW_GPS__3[[#This Row],[Power- Inertia (Watts)]])</f>
        <v>16564.775263545842</v>
      </c>
      <c r="X738">
        <f>(IF(RAW_GPS__3[[#This Row],[Total Power (Watts)]]&lt;0,0,RAW_GPS__3[[#This Row],[Total Power (Watts)]]))</f>
        <v>16564.775263545842</v>
      </c>
      <c r="Y738">
        <f>RAW_GPS__3[[#This Row],[Total Power - Without -ve terms (Watts)]]</f>
        <v>16564.775263545842</v>
      </c>
    </row>
    <row r="739" spans="1:25" x14ac:dyDescent="0.3">
      <c r="A739">
        <v>747.1</v>
      </c>
      <c r="B739">
        <v>119.3</v>
      </c>
      <c r="C739">
        <v>40.479709999999997</v>
      </c>
      <c r="D739">
        <v>-3.4036650000000002</v>
      </c>
      <c r="E739">
        <v>582.1</v>
      </c>
      <c r="G739">
        <v>5</v>
      </c>
      <c r="H739">
        <v>37.6</v>
      </c>
      <c r="I739">
        <v>1.758</v>
      </c>
      <c r="J739">
        <v>0</v>
      </c>
      <c r="K739">
        <v>0</v>
      </c>
      <c r="L739">
        <v>0</v>
      </c>
      <c r="N739">
        <f>(RAW_GPS__3[[#This Row],[Altitude (meters)]]-E738)</f>
        <v>-0.29999999999995453</v>
      </c>
      <c r="O739">
        <f>(0.2778*RAW_GPS__3[[#This Row],[Speed (kmph)]])</f>
        <v>33.141539999999999</v>
      </c>
      <c r="P739">
        <f t="shared" si="57"/>
        <v>32.960970000000003</v>
      </c>
      <c r="Q739">
        <f t="shared" si="58"/>
        <v>-9.1014225723613368E-3</v>
      </c>
      <c r="R739">
        <f>(228.1*COS(RAW_GPS__3[[#This Row],[Road Gradient (Radians)]]))</f>
        <v>228.09055263163688</v>
      </c>
      <c r="S739">
        <f t="shared" si="55"/>
        <v>14342.150551621207</v>
      </c>
      <c r="T739">
        <f t="shared" si="56"/>
        <v>-4586.4501079510965</v>
      </c>
      <c r="U739">
        <f t="shared" si="59"/>
        <v>-22261.848505415932</v>
      </c>
      <c r="V739">
        <f>(RAW_GPS__3[[#This Row],[Power- Rolling Resistance  (Watts)]]+RAW_GPS__3[[#This Row],[Power- Air Drag (Watts)]]+RAW_GPS__3[[#This Row],[Power-Road Gradient (Watts)]]+RAW_GPS__3[[#This Row],[Power- Inertia (Watts)]])</f>
        <v>-12278.057509114184</v>
      </c>
      <c r="X739">
        <f>(IF(RAW_GPS__3[[#This Row],[Total Power (Watts)]]&lt;0,0,RAW_GPS__3[[#This Row],[Total Power (Watts)]]))</f>
        <v>0</v>
      </c>
      <c r="Y739">
        <f>RAW_GPS__3[[#This Row],[Total Power - Without -ve terms (Watts)]]</f>
        <v>0</v>
      </c>
    </row>
    <row r="740" spans="1:25" x14ac:dyDescent="0.3">
      <c r="A740">
        <v>748.12</v>
      </c>
      <c r="B740">
        <v>120.4</v>
      </c>
      <c r="C740">
        <v>40.479953999999999</v>
      </c>
      <c r="D740">
        <v>-3.4034260000000001</v>
      </c>
      <c r="E740">
        <v>582.6</v>
      </c>
      <c r="G740">
        <v>5</v>
      </c>
      <c r="H740">
        <v>36.9</v>
      </c>
      <c r="I740">
        <v>1.4059999999999999</v>
      </c>
      <c r="J740">
        <v>0</v>
      </c>
      <c r="K740">
        <v>0</v>
      </c>
      <c r="L740">
        <v>0</v>
      </c>
      <c r="N740">
        <f>(RAW_GPS__3[[#This Row],[Altitude (meters)]]-E739)</f>
        <v>0.5</v>
      </c>
      <c r="O740">
        <f>(0.2778*RAW_GPS__3[[#This Row],[Speed (kmph)]])</f>
        <v>33.447119999999998</v>
      </c>
      <c r="P740">
        <f t="shared" si="57"/>
        <v>33.599909999999994</v>
      </c>
      <c r="Q740">
        <f t="shared" si="58"/>
        <v>1.4879893951539982E-2</v>
      </c>
      <c r="R740">
        <f>(228.1*COS(RAW_GPS__3[[#This Row],[Road Gradient (Radians)]]))</f>
        <v>228.0747485135395</v>
      </c>
      <c r="S740">
        <f t="shared" si="55"/>
        <v>14742.543123049345</v>
      </c>
      <c r="T740">
        <f t="shared" si="56"/>
        <v>7567.3399350372338</v>
      </c>
      <c r="U740">
        <f t="shared" si="59"/>
        <v>19010.633929055941</v>
      </c>
      <c r="V740">
        <f>(RAW_GPS__3[[#This Row],[Power- Rolling Resistance  (Watts)]]+RAW_GPS__3[[#This Row],[Power- Air Drag (Watts)]]+RAW_GPS__3[[#This Row],[Power-Road Gradient (Watts)]]+RAW_GPS__3[[#This Row],[Power- Inertia (Watts)]])</f>
        <v>41548.59173565606</v>
      </c>
      <c r="X740">
        <f>(IF(RAW_GPS__3[[#This Row],[Total Power (Watts)]]&lt;0,0,RAW_GPS__3[[#This Row],[Total Power (Watts)]]))</f>
        <v>41548.59173565606</v>
      </c>
      <c r="Y740">
        <f>RAW_GPS__3[[#This Row],[Total Power - Without -ve terms (Watts)]]</f>
        <v>41548.59173565606</v>
      </c>
    </row>
    <row r="741" spans="1:25" x14ac:dyDescent="0.3">
      <c r="A741">
        <v>749.07</v>
      </c>
      <c r="B741">
        <v>119.9</v>
      </c>
      <c r="C741">
        <v>40.48019</v>
      </c>
      <c r="D741">
        <v>-3.4031910000000001</v>
      </c>
      <c r="E741">
        <v>583.70000000000005</v>
      </c>
      <c r="G741">
        <v>5</v>
      </c>
      <c r="H741">
        <v>36.6</v>
      </c>
      <c r="I741">
        <v>1.0549999999999999</v>
      </c>
      <c r="J741">
        <v>0</v>
      </c>
      <c r="K741">
        <v>0</v>
      </c>
      <c r="L741">
        <v>0</v>
      </c>
      <c r="N741">
        <f>(RAW_GPS__3[[#This Row],[Altitude (meters)]]-E740)</f>
        <v>1.1000000000000227</v>
      </c>
      <c r="O741">
        <f>(0.2778*RAW_GPS__3[[#This Row],[Speed (kmph)]])</f>
        <v>33.308219999999999</v>
      </c>
      <c r="P741">
        <f t="shared" si="57"/>
        <v>33.238770000000002</v>
      </c>
      <c r="Q741">
        <f t="shared" si="58"/>
        <v>3.3081810441616309E-2</v>
      </c>
      <c r="R741">
        <f>(228.1*COS(RAW_GPS__3[[#This Row],[Road Gradient (Radians)]]))</f>
        <v>227.9751943578938</v>
      </c>
      <c r="S741">
        <f t="shared" si="55"/>
        <v>14559.635257347196</v>
      </c>
      <c r="T741">
        <f t="shared" si="56"/>
        <v>16751.82703537196</v>
      </c>
      <c r="U741">
        <f t="shared" si="59"/>
        <v>-8605.3118698799735</v>
      </c>
      <c r="V741">
        <f>(RAW_GPS__3[[#This Row],[Power- Rolling Resistance  (Watts)]]+RAW_GPS__3[[#This Row],[Power- Air Drag (Watts)]]+RAW_GPS__3[[#This Row],[Power-Road Gradient (Watts)]]+RAW_GPS__3[[#This Row],[Power- Inertia (Watts)]])</f>
        <v>22934.125617197074</v>
      </c>
      <c r="X741">
        <f>(IF(RAW_GPS__3[[#This Row],[Total Power (Watts)]]&lt;0,0,RAW_GPS__3[[#This Row],[Total Power (Watts)]]))</f>
        <v>22934.125617197074</v>
      </c>
      <c r="Y741">
        <f>RAW_GPS__3[[#This Row],[Total Power - Without -ve terms (Watts)]]</f>
        <v>22934.125617197074</v>
      </c>
    </row>
    <row r="742" spans="1:25" x14ac:dyDescent="0.3">
      <c r="A742">
        <v>750.1</v>
      </c>
      <c r="B742">
        <v>119.6</v>
      </c>
      <c r="C742">
        <v>40.480434000000002</v>
      </c>
      <c r="D742">
        <v>-3.4029560000000001</v>
      </c>
      <c r="E742">
        <v>583.5</v>
      </c>
      <c r="G742">
        <v>5</v>
      </c>
      <c r="H742">
        <v>36.200000000000003</v>
      </c>
      <c r="I742">
        <v>0.70299999999999996</v>
      </c>
      <c r="J742">
        <v>0</v>
      </c>
      <c r="K742">
        <v>0</v>
      </c>
      <c r="L742">
        <v>0</v>
      </c>
      <c r="N742">
        <f>(RAW_GPS__3[[#This Row],[Altitude (meters)]]-E741)</f>
        <v>-0.20000000000004547</v>
      </c>
      <c r="O742">
        <f>(0.2778*RAW_GPS__3[[#This Row],[Speed (kmph)]])</f>
        <v>33.224879999999999</v>
      </c>
      <c r="P742">
        <f t="shared" si="57"/>
        <v>33.183210000000003</v>
      </c>
      <c r="Q742">
        <f t="shared" si="58"/>
        <v>-6.0270714704257601E-3</v>
      </c>
      <c r="R742">
        <f>(228.1*COS(RAW_GPS__3[[#This Row],[Road Gradient (Radians)]]))</f>
        <v>228.09585707894357</v>
      </c>
      <c r="S742">
        <f t="shared" si="55"/>
        <v>14450.620139957115</v>
      </c>
      <c r="T742">
        <f t="shared" si="56"/>
        <v>-3044.8635741216649</v>
      </c>
      <c r="U742">
        <f t="shared" si="59"/>
        <v>-5150.2683885119841</v>
      </c>
      <c r="V742">
        <f>(RAW_GPS__3[[#This Row],[Power- Rolling Resistance  (Watts)]]+RAW_GPS__3[[#This Row],[Power- Air Drag (Watts)]]+RAW_GPS__3[[#This Row],[Power-Road Gradient (Watts)]]+RAW_GPS__3[[#This Row],[Power- Inertia (Watts)]])</f>
        <v>6483.5840344024109</v>
      </c>
      <c r="X742">
        <f>(IF(RAW_GPS__3[[#This Row],[Total Power (Watts)]]&lt;0,0,RAW_GPS__3[[#This Row],[Total Power (Watts)]]))</f>
        <v>6483.5840344024109</v>
      </c>
      <c r="Y742">
        <f>RAW_GPS__3[[#This Row],[Total Power - Without -ve terms (Watts)]]</f>
        <v>6483.5840344024109</v>
      </c>
    </row>
    <row r="743" spans="1:25" x14ac:dyDescent="0.3">
      <c r="A743">
        <v>751.07</v>
      </c>
      <c r="B743">
        <v>119.6</v>
      </c>
      <c r="C743">
        <v>40.480674999999998</v>
      </c>
      <c r="D743">
        <v>-3.4027229999999999</v>
      </c>
      <c r="E743">
        <v>582.79999999999995</v>
      </c>
      <c r="G743">
        <v>5</v>
      </c>
      <c r="H743">
        <v>36.6</v>
      </c>
      <c r="I743">
        <v>0.35199999999999998</v>
      </c>
      <c r="J743">
        <v>0</v>
      </c>
      <c r="K743">
        <v>0</v>
      </c>
      <c r="L743">
        <v>0</v>
      </c>
      <c r="N743">
        <f>(RAW_GPS__3[[#This Row],[Altitude (meters)]]-E742)</f>
        <v>-0.70000000000004547</v>
      </c>
      <c r="O743">
        <f>(0.2778*RAW_GPS__3[[#This Row],[Speed (kmph)]])</f>
        <v>33.224879999999999</v>
      </c>
      <c r="P743">
        <f t="shared" si="57"/>
        <v>33.224879999999999</v>
      </c>
      <c r="Q743">
        <f t="shared" si="58"/>
        <v>-2.1065432131068811E-2</v>
      </c>
      <c r="R743">
        <f>(228.1*COS(RAW_GPS__3[[#This Row],[Road Gradient (Radians)]]))</f>
        <v>228.04939190675631</v>
      </c>
      <c r="S743">
        <f t="shared" si="55"/>
        <v>14450.620139957115</v>
      </c>
      <c r="T743">
        <f t="shared" si="56"/>
        <v>-10641.488470174863</v>
      </c>
      <c r="U743">
        <f t="shared" si="59"/>
        <v>0</v>
      </c>
      <c r="V743">
        <f>(RAW_GPS__3[[#This Row],[Power- Rolling Resistance  (Watts)]]+RAW_GPS__3[[#This Row],[Power- Air Drag (Watts)]]+RAW_GPS__3[[#This Row],[Power-Road Gradient (Watts)]]+RAW_GPS__3[[#This Row],[Power- Inertia (Watts)]])</f>
        <v>4037.181061689007</v>
      </c>
      <c r="X743">
        <f>(IF(RAW_GPS__3[[#This Row],[Total Power (Watts)]]&lt;0,0,RAW_GPS__3[[#This Row],[Total Power (Watts)]]))</f>
        <v>4037.181061689007</v>
      </c>
      <c r="Y743">
        <f>RAW_GPS__3[[#This Row],[Total Power - Without -ve terms (Watts)]]</f>
        <v>4037.181061689007</v>
      </c>
    </row>
    <row r="744" spans="1:25" x14ac:dyDescent="0.3">
      <c r="A744">
        <v>752.05</v>
      </c>
      <c r="B744">
        <v>119.9</v>
      </c>
      <c r="C744">
        <v>40.480910999999999</v>
      </c>
      <c r="D744">
        <v>-3.402495</v>
      </c>
      <c r="E744">
        <v>584.6</v>
      </c>
      <c r="G744">
        <v>5</v>
      </c>
      <c r="H744">
        <v>36.6</v>
      </c>
      <c r="I744">
        <v>0.35199999999999998</v>
      </c>
      <c r="J744">
        <v>0</v>
      </c>
      <c r="K744">
        <v>0</v>
      </c>
      <c r="L744">
        <v>0</v>
      </c>
      <c r="N744">
        <f>(RAW_GPS__3[[#This Row],[Altitude (meters)]]-E743)</f>
        <v>1.8000000000000682</v>
      </c>
      <c r="O744">
        <f>(0.2778*RAW_GPS__3[[#This Row],[Speed (kmph)]])</f>
        <v>33.308219999999999</v>
      </c>
      <c r="P744">
        <f t="shared" si="57"/>
        <v>33.349890000000002</v>
      </c>
      <c r="Q744">
        <f t="shared" si="58"/>
        <v>5.3920873065609581E-2</v>
      </c>
      <c r="R744">
        <f>(228.1*COS(RAW_GPS__3[[#This Row],[Road Gradient (Radians)]]))</f>
        <v>227.76848445806786</v>
      </c>
      <c r="S744">
        <f t="shared" si="55"/>
        <v>14559.635257347196</v>
      </c>
      <c r="T744">
        <f t="shared" si="56"/>
        <v>27295.972764088907</v>
      </c>
      <c r="U744">
        <f t="shared" si="59"/>
        <v>5163.1871219279847</v>
      </c>
      <c r="V744">
        <f>(RAW_GPS__3[[#This Row],[Power- Rolling Resistance  (Watts)]]+RAW_GPS__3[[#This Row],[Power- Air Drag (Watts)]]+RAW_GPS__3[[#This Row],[Power-Road Gradient (Watts)]]+RAW_GPS__3[[#This Row],[Power- Inertia (Watts)]])</f>
        <v>47246.563627822157</v>
      </c>
      <c r="X744">
        <f>(IF(RAW_GPS__3[[#This Row],[Total Power (Watts)]]&lt;0,0,RAW_GPS__3[[#This Row],[Total Power (Watts)]]))</f>
        <v>47246.563627822157</v>
      </c>
      <c r="Y744">
        <f>RAW_GPS__3[[#This Row],[Total Power - Without -ve terms (Watts)]]</f>
        <v>47246.563627822157</v>
      </c>
    </row>
    <row r="745" spans="1:25" x14ac:dyDescent="0.3">
      <c r="A745">
        <v>753.07</v>
      </c>
      <c r="B745">
        <v>119.2</v>
      </c>
      <c r="C745">
        <v>40.481155000000001</v>
      </c>
      <c r="D745">
        <v>-3.4022649999999999</v>
      </c>
      <c r="E745">
        <v>585.9</v>
      </c>
      <c r="G745">
        <v>5</v>
      </c>
      <c r="H745">
        <v>36.6</v>
      </c>
      <c r="I745">
        <v>0</v>
      </c>
      <c r="J745">
        <v>0</v>
      </c>
      <c r="K745">
        <v>0</v>
      </c>
      <c r="L745">
        <v>0</v>
      </c>
      <c r="N745">
        <f>(RAW_GPS__3[[#This Row],[Altitude (meters)]]-E744)</f>
        <v>1.2999999999999545</v>
      </c>
      <c r="O745">
        <f>(0.2778*RAW_GPS__3[[#This Row],[Speed (kmph)]])</f>
        <v>33.113759999999999</v>
      </c>
      <c r="P745">
        <f t="shared" si="57"/>
        <v>33.016530000000003</v>
      </c>
      <c r="Q745">
        <f t="shared" si="58"/>
        <v>3.9353887735125159E-2</v>
      </c>
      <c r="R745">
        <f>(228.1*COS(RAW_GPS__3[[#This Row],[Road Gradient (Radians)]]))</f>
        <v>227.92339031200723</v>
      </c>
      <c r="S745">
        <f t="shared" si="55"/>
        <v>14306.115014343812</v>
      </c>
      <c r="T745">
        <f t="shared" si="56"/>
        <v>19810.011982834018</v>
      </c>
      <c r="U745">
        <f t="shared" si="59"/>
        <v>-11977.101291455963</v>
      </c>
      <c r="V745">
        <f>(RAW_GPS__3[[#This Row],[Power- Rolling Resistance  (Watts)]]+RAW_GPS__3[[#This Row],[Power- Air Drag (Watts)]]+RAW_GPS__3[[#This Row],[Power-Road Gradient (Watts)]]+RAW_GPS__3[[#This Row],[Power- Inertia (Watts)]])</f>
        <v>22366.949096033874</v>
      </c>
      <c r="X745">
        <f>(IF(RAW_GPS__3[[#This Row],[Total Power (Watts)]]&lt;0,0,RAW_GPS__3[[#This Row],[Total Power (Watts)]]))</f>
        <v>22366.949096033874</v>
      </c>
      <c r="Y745">
        <f>RAW_GPS__3[[#This Row],[Total Power - Without -ve terms (Watts)]]</f>
        <v>22366.949096033874</v>
      </c>
    </row>
    <row r="746" spans="1:25" x14ac:dyDescent="0.3">
      <c r="A746">
        <v>754.06</v>
      </c>
      <c r="B746">
        <v>119.3</v>
      </c>
      <c r="C746">
        <v>40.481392</v>
      </c>
      <c r="D746">
        <v>-3.4020260000000002</v>
      </c>
      <c r="E746">
        <v>584.6</v>
      </c>
      <c r="G746">
        <v>5</v>
      </c>
      <c r="H746">
        <v>36.9</v>
      </c>
      <c r="I746">
        <v>0.35199999999999998</v>
      </c>
      <c r="J746">
        <v>0</v>
      </c>
      <c r="K746">
        <v>0</v>
      </c>
      <c r="L746">
        <v>0</v>
      </c>
      <c r="N746">
        <f>(RAW_GPS__3[[#This Row],[Altitude (meters)]]-E745)</f>
        <v>-1.2999999999999545</v>
      </c>
      <c r="O746">
        <f>(0.2778*RAW_GPS__3[[#This Row],[Speed (kmph)]])</f>
        <v>33.141539999999999</v>
      </c>
      <c r="P746">
        <f t="shared" si="57"/>
        <v>33.155429999999996</v>
      </c>
      <c r="Q746">
        <f t="shared" si="58"/>
        <v>-3.9189189274377166E-2</v>
      </c>
      <c r="R746">
        <f>(228.1*COS(RAW_GPS__3[[#This Row],[Road Gradient (Radians)]]))</f>
        <v>227.92486527492869</v>
      </c>
      <c r="S746">
        <f t="shared" si="55"/>
        <v>14342.150551621207</v>
      </c>
      <c r="T746">
        <f t="shared" si="56"/>
        <v>-19743.698011087185</v>
      </c>
      <c r="U746">
        <f t="shared" si="59"/>
        <v>1712.4498850319949</v>
      </c>
      <c r="V746">
        <f>(RAW_GPS__3[[#This Row],[Power- Rolling Resistance  (Watts)]]+RAW_GPS__3[[#This Row],[Power- Air Drag (Watts)]]+RAW_GPS__3[[#This Row],[Power-Road Gradient (Watts)]]+RAW_GPS__3[[#This Row],[Power- Inertia (Watts)]])</f>
        <v>-3461.1727091590537</v>
      </c>
      <c r="X746">
        <f>(IF(RAW_GPS__3[[#This Row],[Total Power (Watts)]]&lt;0,0,RAW_GPS__3[[#This Row],[Total Power (Watts)]]))</f>
        <v>0</v>
      </c>
      <c r="Y746">
        <f>RAW_GPS__3[[#This Row],[Total Power - Without -ve terms (Watts)]]</f>
        <v>0</v>
      </c>
    </row>
    <row r="747" spans="1:25" x14ac:dyDescent="0.3">
      <c r="A747">
        <v>755.08</v>
      </c>
      <c r="B747">
        <v>118.5</v>
      </c>
      <c r="C747">
        <v>40.481620999999997</v>
      </c>
      <c r="D747">
        <v>-3.401799</v>
      </c>
      <c r="E747">
        <v>583.5</v>
      </c>
      <c r="G747">
        <v>5</v>
      </c>
      <c r="H747">
        <v>36.700000000000003</v>
      </c>
      <c r="I747">
        <v>0.19800000000000001</v>
      </c>
      <c r="J747">
        <v>0</v>
      </c>
      <c r="K747">
        <v>0</v>
      </c>
      <c r="L747">
        <v>0</v>
      </c>
      <c r="N747">
        <f>(RAW_GPS__3[[#This Row],[Altitude (meters)]]-E746)</f>
        <v>-1.1000000000000227</v>
      </c>
      <c r="O747">
        <f>(0.2778*RAW_GPS__3[[#This Row],[Speed (kmph)]])</f>
        <v>32.9193</v>
      </c>
      <c r="P747">
        <f t="shared" si="57"/>
        <v>32.80818</v>
      </c>
      <c r="Q747">
        <f t="shared" si="58"/>
        <v>-3.3515668728577155E-2</v>
      </c>
      <c r="R747">
        <f>(228.1*COS(RAW_GPS__3[[#This Row],[Road Gradient (Radians)]]))</f>
        <v>227.97189962119759</v>
      </c>
      <c r="S747">
        <f t="shared" si="55"/>
        <v>14055.554940515111</v>
      </c>
      <c r="T747">
        <f t="shared" si="56"/>
        <v>-16773.275343888065</v>
      </c>
      <c r="U747">
        <f t="shared" si="59"/>
        <v>-13607.73253151996</v>
      </c>
      <c r="V747">
        <f>(RAW_GPS__3[[#This Row],[Power- Rolling Resistance  (Watts)]]+RAW_GPS__3[[#This Row],[Power- Air Drag (Watts)]]+RAW_GPS__3[[#This Row],[Power-Road Gradient (Watts)]]+RAW_GPS__3[[#This Row],[Power- Inertia (Watts)]])</f>
        <v>-16097.481035271716</v>
      </c>
      <c r="X747">
        <f>(IF(RAW_GPS__3[[#This Row],[Total Power (Watts)]]&lt;0,0,RAW_GPS__3[[#This Row],[Total Power (Watts)]]))</f>
        <v>0</v>
      </c>
      <c r="Y747">
        <f>RAW_GPS__3[[#This Row],[Total Power - Without -ve terms (Watts)]]</f>
        <v>0</v>
      </c>
    </row>
    <row r="748" spans="1:25" x14ac:dyDescent="0.3">
      <c r="A748">
        <v>756.1</v>
      </c>
      <c r="B748">
        <v>117.7</v>
      </c>
      <c r="C748">
        <v>40.481864999999999</v>
      </c>
      <c r="D748">
        <v>-3.4015599999999999</v>
      </c>
      <c r="E748">
        <v>584.6</v>
      </c>
      <c r="G748">
        <v>5</v>
      </c>
      <c r="H748">
        <v>36.1</v>
      </c>
      <c r="I748">
        <v>0.78700000000000003</v>
      </c>
      <c r="J748">
        <v>0</v>
      </c>
      <c r="K748">
        <v>0</v>
      </c>
      <c r="L748">
        <v>0</v>
      </c>
      <c r="N748">
        <f>(RAW_GPS__3[[#This Row],[Altitude (meters)]]-E747)</f>
        <v>1.1000000000000227</v>
      </c>
      <c r="O748">
        <f>(0.2778*RAW_GPS__3[[#This Row],[Speed (kmph)]])</f>
        <v>32.69706</v>
      </c>
      <c r="P748">
        <f t="shared" si="57"/>
        <v>32.585940000000001</v>
      </c>
      <c r="Q748">
        <f t="shared" si="58"/>
        <v>3.3744076698168868E-2</v>
      </c>
      <c r="R748">
        <f>(228.1*COS(RAW_GPS__3[[#This Row],[Road Gradient (Radians)]]))</f>
        <v>227.97014783985816</v>
      </c>
      <c r="S748">
        <f t="shared" si="55"/>
        <v>13772.802967784031</v>
      </c>
      <c r="T748">
        <f t="shared" si="56"/>
        <v>16773.532597699879</v>
      </c>
      <c r="U748">
        <f t="shared" si="59"/>
        <v>-13515.86598278396</v>
      </c>
      <c r="V748">
        <f>(RAW_GPS__3[[#This Row],[Power- Rolling Resistance  (Watts)]]+RAW_GPS__3[[#This Row],[Power- Air Drag (Watts)]]+RAW_GPS__3[[#This Row],[Power-Road Gradient (Watts)]]+RAW_GPS__3[[#This Row],[Power- Inertia (Watts)]])</f>
        <v>17258.439730539809</v>
      </c>
      <c r="X748">
        <f>(IF(RAW_GPS__3[[#This Row],[Total Power (Watts)]]&lt;0,0,RAW_GPS__3[[#This Row],[Total Power (Watts)]]))</f>
        <v>17258.439730539809</v>
      </c>
      <c r="Y748">
        <f>RAW_GPS__3[[#This Row],[Total Power - Without -ve terms (Watts)]]</f>
        <v>17258.439730539809</v>
      </c>
    </row>
    <row r="749" spans="1:25" x14ac:dyDescent="0.3">
      <c r="A749">
        <v>757.06</v>
      </c>
      <c r="B749">
        <v>117.5</v>
      </c>
      <c r="C749">
        <v>40.482109000000001</v>
      </c>
      <c r="D749">
        <v>-3.401329</v>
      </c>
      <c r="E749">
        <v>585.6</v>
      </c>
      <c r="G749">
        <v>5</v>
      </c>
      <c r="H749">
        <v>36.5</v>
      </c>
      <c r="I749">
        <v>0.40500000000000003</v>
      </c>
      <c r="J749">
        <v>0</v>
      </c>
      <c r="K749">
        <v>0</v>
      </c>
      <c r="L749">
        <v>0</v>
      </c>
      <c r="N749">
        <f>(RAW_GPS__3[[#This Row],[Altitude (meters)]]-E748)</f>
        <v>1</v>
      </c>
      <c r="O749">
        <f>(0.2778*RAW_GPS__3[[#This Row],[Speed (kmph)]])</f>
        <v>32.641500000000001</v>
      </c>
      <c r="P749">
        <f t="shared" si="57"/>
        <v>32.613720000000001</v>
      </c>
      <c r="Q749">
        <f t="shared" si="58"/>
        <v>3.0652338701570886E-2</v>
      </c>
      <c r="R749">
        <f>(228.1*COS(RAW_GPS__3[[#This Row],[Road Gradient (Radians)]]))</f>
        <v>227.99285090263245</v>
      </c>
      <c r="S749">
        <f t="shared" si="55"/>
        <v>13702.712502244211</v>
      </c>
      <c r="T749">
        <f t="shared" si="56"/>
        <v>15211.303064721658</v>
      </c>
      <c r="U749">
        <f t="shared" si="59"/>
        <v>-3373.2248363999897</v>
      </c>
      <c r="V749">
        <f>(RAW_GPS__3[[#This Row],[Power- Rolling Resistance  (Watts)]]+RAW_GPS__3[[#This Row],[Power- Air Drag (Watts)]]+RAW_GPS__3[[#This Row],[Power-Road Gradient (Watts)]]+RAW_GPS__3[[#This Row],[Power- Inertia (Watts)]])</f>
        <v>25768.78358146851</v>
      </c>
      <c r="X749">
        <f>(IF(RAW_GPS__3[[#This Row],[Total Power (Watts)]]&lt;0,0,RAW_GPS__3[[#This Row],[Total Power (Watts)]]))</f>
        <v>25768.78358146851</v>
      </c>
      <c r="Y749">
        <f>RAW_GPS__3[[#This Row],[Total Power - Without -ve terms (Watts)]]</f>
        <v>25768.78358146851</v>
      </c>
    </row>
    <row r="750" spans="1:25" x14ac:dyDescent="0.3">
      <c r="A750">
        <v>758.05</v>
      </c>
      <c r="B750">
        <v>117.1</v>
      </c>
      <c r="C750">
        <v>40.482348999999999</v>
      </c>
      <c r="D750">
        <v>-3.4011019999999998</v>
      </c>
      <c r="E750">
        <v>586.70000000000005</v>
      </c>
      <c r="G750">
        <v>5</v>
      </c>
      <c r="H750">
        <v>36.5</v>
      </c>
      <c r="I750">
        <v>0.40500000000000003</v>
      </c>
      <c r="J750">
        <v>0</v>
      </c>
      <c r="K750">
        <v>0</v>
      </c>
      <c r="L750">
        <v>0</v>
      </c>
      <c r="N750">
        <f>(RAW_GPS__3[[#This Row],[Altitude (meters)]]-E749)</f>
        <v>1.1000000000000227</v>
      </c>
      <c r="O750">
        <f>(0.2778*RAW_GPS__3[[#This Row],[Speed (kmph)]])</f>
        <v>32.530380000000001</v>
      </c>
      <c r="P750">
        <f t="shared" si="57"/>
        <v>32.474820000000001</v>
      </c>
      <c r="Q750">
        <f t="shared" si="58"/>
        <v>3.3859451670430515E-2</v>
      </c>
      <c r="R750">
        <f>(228.1*COS(RAW_GPS__3[[#This Row],[Road Gradient (Radians)]]))</f>
        <v>227.96925844716347</v>
      </c>
      <c r="S750">
        <f t="shared" si="55"/>
        <v>13563.245766206514</v>
      </c>
      <c r="T750">
        <f t="shared" si="56"/>
        <v>16745.062616264502</v>
      </c>
      <c r="U750">
        <f t="shared" si="59"/>
        <v>-6723.48303561598</v>
      </c>
      <c r="V750">
        <f>(RAW_GPS__3[[#This Row],[Power- Rolling Resistance  (Watts)]]+RAW_GPS__3[[#This Row],[Power- Air Drag (Watts)]]+RAW_GPS__3[[#This Row],[Power-Road Gradient (Watts)]]+RAW_GPS__3[[#This Row],[Power- Inertia (Watts)]])</f>
        <v>23812.794605302199</v>
      </c>
      <c r="X750">
        <f>(IF(RAW_GPS__3[[#This Row],[Total Power (Watts)]]&lt;0,0,RAW_GPS__3[[#This Row],[Total Power (Watts)]]))</f>
        <v>23812.794605302199</v>
      </c>
      <c r="Y750">
        <f>RAW_GPS__3[[#This Row],[Total Power - Without -ve terms (Watts)]]</f>
        <v>23812.794605302199</v>
      </c>
    </row>
    <row r="751" spans="1:25" x14ac:dyDescent="0.3">
      <c r="A751">
        <v>759.05</v>
      </c>
      <c r="B751">
        <v>116</v>
      </c>
      <c r="C751">
        <v>40.482585999999998</v>
      </c>
      <c r="D751">
        <v>-3.4008910000000001</v>
      </c>
      <c r="E751">
        <v>587.5</v>
      </c>
      <c r="G751">
        <v>5</v>
      </c>
      <c r="H751">
        <v>36.5</v>
      </c>
      <c r="I751">
        <v>0</v>
      </c>
      <c r="J751">
        <v>0</v>
      </c>
      <c r="K751">
        <v>0</v>
      </c>
      <c r="L751">
        <v>0</v>
      </c>
      <c r="N751">
        <f>(RAW_GPS__3[[#This Row],[Altitude (meters)]]-E750)</f>
        <v>0.79999999999995453</v>
      </c>
      <c r="O751">
        <f>(0.2778*RAW_GPS__3[[#This Row],[Speed (kmph)]])</f>
        <v>32.224800000000002</v>
      </c>
      <c r="P751">
        <f t="shared" si="57"/>
        <v>32.072010000000006</v>
      </c>
      <c r="Q751">
        <f t="shared" si="58"/>
        <v>2.4938697101495502E-2</v>
      </c>
      <c r="R751">
        <f>(228.1*COS(RAW_GPS__3[[#This Row],[Road Gradient (Radians)]]))</f>
        <v>228.0290715773817</v>
      </c>
      <c r="S751">
        <f t="shared" si="55"/>
        <v>13184.598639702097</v>
      </c>
      <c r="T751">
        <f t="shared" si="56"/>
        <v>12218.550222242124</v>
      </c>
      <c r="U751">
        <f t="shared" si="59"/>
        <v>-18315.893154239944</v>
      </c>
      <c r="V751">
        <f>(RAW_GPS__3[[#This Row],[Power- Rolling Resistance  (Watts)]]+RAW_GPS__3[[#This Row],[Power- Air Drag (Watts)]]+RAW_GPS__3[[#This Row],[Power-Road Gradient (Watts)]]+RAW_GPS__3[[#This Row],[Power- Inertia (Watts)]])</f>
        <v>7315.2847792816574</v>
      </c>
      <c r="X751">
        <f>(IF(RAW_GPS__3[[#This Row],[Total Power (Watts)]]&lt;0,0,RAW_GPS__3[[#This Row],[Total Power (Watts)]]))</f>
        <v>7315.2847792816574</v>
      </c>
      <c r="Y751">
        <f>RAW_GPS__3[[#This Row],[Total Power - Without -ve terms (Watts)]]</f>
        <v>7315.2847792816574</v>
      </c>
    </row>
    <row r="752" spans="1:25" x14ac:dyDescent="0.3">
      <c r="A752">
        <v>760.19</v>
      </c>
      <c r="B752">
        <v>116</v>
      </c>
      <c r="C752">
        <v>40.482810999999998</v>
      </c>
      <c r="D752">
        <v>-3.4006699999999999</v>
      </c>
      <c r="E752">
        <v>587</v>
      </c>
      <c r="G752">
        <v>5</v>
      </c>
      <c r="H752">
        <v>36.5</v>
      </c>
      <c r="I752">
        <v>0</v>
      </c>
      <c r="J752">
        <v>0</v>
      </c>
      <c r="K752">
        <v>0</v>
      </c>
      <c r="L752">
        <v>0</v>
      </c>
      <c r="N752">
        <f>(RAW_GPS__3[[#This Row],[Altitude (meters)]]-E751)</f>
        <v>-0.5</v>
      </c>
      <c r="O752">
        <f>(0.2778*RAW_GPS__3[[#This Row],[Speed (kmph)]])</f>
        <v>32.224800000000002</v>
      </c>
      <c r="P752">
        <f t="shared" si="57"/>
        <v>32.224800000000002</v>
      </c>
      <c r="Q752">
        <f t="shared" si="58"/>
        <v>-1.5514755139469167E-2</v>
      </c>
      <c r="R752">
        <f>(228.1*COS(RAW_GPS__3[[#This Row],[Road Gradient (Radians)]]))</f>
        <v>228.07254784580488</v>
      </c>
      <c r="S752">
        <f t="shared" si="55"/>
        <v>13184.598639702097</v>
      </c>
      <c r="T752">
        <f t="shared" si="56"/>
        <v>-7601.8349983984781</v>
      </c>
      <c r="U752">
        <f t="shared" si="59"/>
        <v>0</v>
      </c>
      <c r="V752">
        <f>(RAW_GPS__3[[#This Row],[Power- Rolling Resistance  (Watts)]]+RAW_GPS__3[[#This Row],[Power- Air Drag (Watts)]]+RAW_GPS__3[[#This Row],[Power-Road Gradient (Watts)]]+RAW_GPS__3[[#This Row],[Power- Inertia (Watts)]])</f>
        <v>5810.8361891494233</v>
      </c>
      <c r="X752">
        <f>(IF(RAW_GPS__3[[#This Row],[Total Power (Watts)]]&lt;0,0,RAW_GPS__3[[#This Row],[Total Power (Watts)]]))</f>
        <v>5810.8361891494233</v>
      </c>
      <c r="Y752">
        <f>RAW_GPS__3[[#This Row],[Total Power - Without -ve terms (Watts)]]</f>
        <v>5810.8361891494233</v>
      </c>
    </row>
    <row r="753" spans="1:25" x14ac:dyDescent="0.3">
      <c r="A753">
        <v>761.08</v>
      </c>
      <c r="B753">
        <v>115.5</v>
      </c>
      <c r="C753">
        <v>40.483044</v>
      </c>
      <c r="D753">
        <v>-3.400433</v>
      </c>
      <c r="E753">
        <v>587.4</v>
      </c>
      <c r="G753">
        <v>5</v>
      </c>
      <c r="H753">
        <v>36.6</v>
      </c>
      <c r="I753">
        <v>9.7000000000000003E-2</v>
      </c>
      <c r="J753">
        <v>0</v>
      </c>
      <c r="K753">
        <v>0</v>
      </c>
      <c r="L753">
        <v>0</v>
      </c>
      <c r="N753">
        <f>(RAW_GPS__3[[#This Row],[Altitude (meters)]]-E752)</f>
        <v>0.39999999999997726</v>
      </c>
      <c r="O753">
        <f>(0.2778*RAW_GPS__3[[#This Row],[Speed (kmph)]])</f>
        <v>32.085900000000002</v>
      </c>
      <c r="P753">
        <f t="shared" si="57"/>
        <v>32.016450000000006</v>
      </c>
      <c r="Q753">
        <f t="shared" si="58"/>
        <v>1.2492927542507259E-2</v>
      </c>
      <c r="R753">
        <f>(228.1*COS(RAW_GPS__3[[#This Row],[Road Gradient (Radians)]]))</f>
        <v>228.08220007864909</v>
      </c>
      <c r="S753">
        <f t="shared" si="55"/>
        <v>13014.841957042316</v>
      </c>
      <c r="T753">
        <f t="shared" si="56"/>
        <v>6094.9178346925673</v>
      </c>
      <c r="U753">
        <f t="shared" si="59"/>
        <v>-8289.5206085999762</v>
      </c>
      <c r="V753">
        <f>(RAW_GPS__3[[#This Row],[Power- Rolling Resistance  (Watts)]]+RAW_GPS__3[[#This Row],[Power- Air Drag (Watts)]]+RAW_GPS__3[[#This Row],[Power-Road Gradient (Watts)]]+RAW_GPS__3[[#This Row],[Power- Inertia (Watts)]])</f>
        <v>11048.321383213557</v>
      </c>
      <c r="X753">
        <f>(IF(RAW_GPS__3[[#This Row],[Total Power (Watts)]]&lt;0,0,RAW_GPS__3[[#This Row],[Total Power (Watts)]]))</f>
        <v>11048.321383213557</v>
      </c>
      <c r="Y753">
        <f>RAW_GPS__3[[#This Row],[Total Power - Without -ve terms (Watts)]]</f>
        <v>11048.321383213557</v>
      </c>
    </row>
    <row r="754" spans="1:25" x14ac:dyDescent="0.3">
      <c r="A754">
        <v>762.05</v>
      </c>
      <c r="B754">
        <v>115.6</v>
      </c>
      <c r="C754">
        <v>40.483275999999996</v>
      </c>
      <c r="D754">
        <v>-3.4002119999999998</v>
      </c>
      <c r="E754">
        <v>587.6</v>
      </c>
      <c r="G754">
        <v>5</v>
      </c>
      <c r="H754">
        <v>36.6</v>
      </c>
      <c r="I754">
        <v>9.7000000000000003E-2</v>
      </c>
      <c r="J754">
        <v>0</v>
      </c>
      <c r="K754">
        <v>0</v>
      </c>
      <c r="L754">
        <v>0</v>
      </c>
      <c r="N754">
        <f>(RAW_GPS__3[[#This Row],[Altitude (meters)]]-E753)</f>
        <v>0.20000000000004547</v>
      </c>
      <c r="O754">
        <f>(0.2778*RAW_GPS__3[[#This Row],[Speed (kmph)]])</f>
        <v>32.113679999999995</v>
      </c>
      <c r="P754">
        <f t="shared" si="57"/>
        <v>32.127569999999992</v>
      </c>
      <c r="Q754">
        <f t="shared" si="58"/>
        <v>6.2251025064544311E-3</v>
      </c>
      <c r="R754">
        <f>(228.1*COS(RAW_GPS__3[[#This Row],[Road Gradient (Radians)]]))</f>
        <v>228.09558035993879</v>
      </c>
      <c r="S754">
        <f t="shared" si="55"/>
        <v>13048.676018004648</v>
      </c>
      <c r="T754">
        <f t="shared" si="56"/>
        <v>3039.7263154705115</v>
      </c>
      <c r="U754">
        <f t="shared" si="59"/>
        <v>1659.3395365435704</v>
      </c>
      <c r="V754">
        <f>(RAW_GPS__3[[#This Row],[Power- Rolling Resistance  (Watts)]]+RAW_GPS__3[[#This Row],[Power- Air Drag (Watts)]]+RAW_GPS__3[[#This Row],[Power-Road Gradient (Watts)]]+RAW_GPS__3[[#This Row],[Power- Inertia (Watts)]])</f>
        <v>17975.837450378669</v>
      </c>
      <c r="X754">
        <f>(IF(RAW_GPS__3[[#This Row],[Total Power (Watts)]]&lt;0,0,RAW_GPS__3[[#This Row],[Total Power (Watts)]]))</f>
        <v>17975.837450378669</v>
      </c>
      <c r="Y754">
        <f>RAW_GPS__3[[#This Row],[Total Power - Without -ve terms (Watts)]]</f>
        <v>17975.837450378669</v>
      </c>
    </row>
    <row r="755" spans="1:25" x14ac:dyDescent="0.3">
      <c r="A755">
        <v>763.05</v>
      </c>
      <c r="B755">
        <v>115.3</v>
      </c>
      <c r="C755">
        <v>40.483500999999997</v>
      </c>
      <c r="D755">
        <v>-3.3999899999999998</v>
      </c>
      <c r="E755">
        <v>587.5</v>
      </c>
      <c r="G755">
        <v>5</v>
      </c>
      <c r="H755">
        <v>36.6</v>
      </c>
      <c r="I755">
        <v>0</v>
      </c>
      <c r="J755">
        <v>0</v>
      </c>
      <c r="K755">
        <v>0</v>
      </c>
      <c r="L755">
        <v>0</v>
      </c>
      <c r="N755">
        <f>(RAW_GPS__3[[#This Row],[Altitude (meters)]]-E754)</f>
        <v>-0.10000000000002274</v>
      </c>
      <c r="O755">
        <f>(0.2778*RAW_GPS__3[[#This Row],[Speed (kmph)]])</f>
        <v>32.030339999999995</v>
      </c>
      <c r="P755">
        <f t="shared" si="57"/>
        <v>31.988669999999995</v>
      </c>
      <c r="Q755">
        <f t="shared" si="58"/>
        <v>-3.1260966539236406E-3</v>
      </c>
      <c r="R755">
        <f>(228.1*COS(RAW_GPS__3[[#This Row],[Road Gradient (Radians)]]))</f>
        <v>228.09888544953063</v>
      </c>
      <c r="S755">
        <f t="shared" si="55"/>
        <v>12947.349393705856</v>
      </c>
      <c r="T755">
        <f t="shared" si="56"/>
        <v>-1522.5233030653387</v>
      </c>
      <c r="U755">
        <f t="shared" si="59"/>
        <v>-4965.0998762159843</v>
      </c>
      <c r="V755">
        <f>(RAW_GPS__3[[#This Row],[Power- Rolling Resistance  (Watts)]]+RAW_GPS__3[[#This Row],[Power- Air Drag (Watts)]]+RAW_GPS__3[[#This Row],[Power-Road Gradient (Watts)]]+RAW_GPS__3[[#This Row],[Power- Inertia (Watts)]])</f>
        <v>6687.8250998740632</v>
      </c>
      <c r="X755">
        <f>(IF(RAW_GPS__3[[#This Row],[Total Power (Watts)]]&lt;0,0,RAW_GPS__3[[#This Row],[Total Power (Watts)]]))</f>
        <v>6687.8250998740632</v>
      </c>
      <c r="Y755">
        <f>RAW_GPS__3[[#This Row],[Total Power - Without -ve terms (Watts)]]</f>
        <v>6687.8250998740632</v>
      </c>
    </row>
    <row r="756" spans="1:25" x14ac:dyDescent="0.3">
      <c r="A756">
        <v>764.07</v>
      </c>
      <c r="B756">
        <v>114.5</v>
      </c>
      <c r="C756">
        <v>40.483733999999998</v>
      </c>
      <c r="D756">
        <v>-3.3997609999999998</v>
      </c>
      <c r="E756">
        <v>587.5</v>
      </c>
      <c r="G756">
        <v>5</v>
      </c>
      <c r="H756">
        <v>36.6</v>
      </c>
      <c r="I756">
        <v>0</v>
      </c>
      <c r="J756">
        <v>0</v>
      </c>
      <c r="K756">
        <v>0</v>
      </c>
      <c r="L756">
        <v>0</v>
      </c>
      <c r="N756">
        <f>(RAW_GPS__3[[#This Row],[Altitude (meters)]]-E755)</f>
        <v>0</v>
      </c>
      <c r="O756">
        <f>(0.2778*RAW_GPS__3[[#This Row],[Speed (kmph)]])</f>
        <v>31.8081</v>
      </c>
      <c r="P756">
        <f t="shared" si="57"/>
        <v>31.696980000000003</v>
      </c>
      <c r="Q756">
        <f t="shared" si="58"/>
        <v>0</v>
      </c>
      <c r="R756">
        <f>(228.1*COS(RAW_GPS__3[[#This Row],[Road Gradient (Radians)]]))</f>
        <v>228.1</v>
      </c>
      <c r="S756">
        <f t="shared" si="55"/>
        <v>12679.712488339823</v>
      </c>
      <c r="T756">
        <f t="shared" si="56"/>
        <v>0</v>
      </c>
      <c r="U756">
        <f t="shared" si="59"/>
        <v>-13148.399787839749</v>
      </c>
      <c r="V756">
        <f>(RAW_GPS__3[[#This Row],[Power- Rolling Resistance  (Watts)]]+RAW_GPS__3[[#This Row],[Power- Air Drag (Watts)]]+RAW_GPS__3[[#This Row],[Power-Road Gradient (Watts)]]+RAW_GPS__3[[#This Row],[Power- Inertia (Watts)]])</f>
        <v>-240.5872994999263</v>
      </c>
      <c r="X756">
        <f>(IF(RAW_GPS__3[[#This Row],[Total Power (Watts)]]&lt;0,0,RAW_GPS__3[[#This Row],[Total Power (Watts)]]))</f>
        <v>0</v>
      </c>
      <c r="Y756">
        <f>RAW_GPS__3[[#This Row],[Total Power - Without -ve terms (Watts)]]</f>
        <v>0</v>
      </c>
    </row>
    <row r="757" spans="1:25" x14ac:dyDescent="0.3">
      <c r="A757">
        <v>765.06</v>
      </c>
      <c r="B757">
        <v>114.5</v>
      </c>
      <c r="C757">
        <v>40.483963000000003</v>
      </c>
      <c r="D757">
        <v>-3.3995350000000002</v>
      </c>
      <c r="E757">
        <v>587.70000000000005</v>
      </c>
      <c r="G757">
        <v>5</v>
      </c>
      <c r="H757">
        <v>36.799999999999997</v>
      </c>
      <c r="I757">
        <v>0.185</v>
      </c>
      <c r="J757">
        <v>0</v>
      </c>
      <c r="K757">
        <v>0</v>
      </c>
      <c r="L757">
        <v>0</v>
      </c>
      <c r="N757">
        <f>(RAW_GPS__3[[#This Row],[Altitude (meters)]]-E756)</f>
        <v>0.20000000000004547</v>
      </c>
      <c r="O757">
        <f>(0.2778*RAW_GPS__3[[#This Row],[Speed (kmph)]])</f>
        <v>31.8081</v>
      </c>
      <c r="P757">
        <f t="shared" si="57"/>
        <v>31.8081</v>
      </c>
      <c r="Q757">
        <f t="shared" si="58"/>
        <v>6.2876237304005577E-3</v>
      </c>
      <c r="R757">
        <f>(228.1*COS(RAW_GPS__3[[#This Row],[Road Gradient (Radians)]]))</f>
        <v>228.09549113795597</v>
      </c>
      <c r="S757">
        <f t="shared" si="55"/>
        <v>12679.712488339823</v>
      </c>
      <c r="T757">
        <f t="shared" si="56"/>
        <v>3041.0398864524141</v>
      </c>
      <c r="U757">
        <f t="shared" si="59"/>
        <v>0</v>
      </c>
      <c r="V757">
        <f>(RAW_GPS__3[[#This Row],[Power- Rolling Resistance  (Watts)]]+RAW_GPS__3[[#This Row],[Power- Air Drag (Watts)]]+RAW_GPS__3[[#This Row],[Power-Road Gradient (Watts)]]+RAW_GPS__3[[#This Row],[Power- Inertia (Watts)]])</f>
        <v>15948.847865930193</v>
      </c>
      <c r="X757">
        <f>(IF(RAW_GPS__3[[#This Row],[Total Power (Watts)]]&lt;0,0,RAW_GPS__3[[#This Row],[Total Power (Watts)]]))</f>
        <v>15948.847865930193</v>
      </c>
      <c r="Y757">
        <f>RAW_GPS__3[[#This Row],[Total Power - Without -ve terms (Watts)]]</f>
        <v>15948.847865930193</v>
      </c>
    </row>
    <row r="758" spans="1:25" x14ac:dyDescent="0.3">
      <c r="A758">
        <v>766.06</v>
      </c>
      <c r="B758">
        <v>114.3</v>
      </c>
      <c r="C758">
        <v>40.484192</v>
      </c>
      <c r="D758">
        <v>-3.39933</v>
      </c>
      <c r="E758">
        <v>588</v>
      </c>
      <c r="G758">
        <v>5</v>
      </c>
      <c r="H758">
        <v>36.799999999999997</v>
      </c>
      <c r="I758">
        <v>0.185</v>
      </c>
      <c r="J758">
        <v>0</v>
      </c>
      <c r="K758">
        <v>0</v>
      </c>
      <c r="L758">
        <v>0</v>
      </c>
      <c r="N758">
        <f>(RAW_GPS__3[[#This Row],[Altitude (meters)]]-E757)</f>
        <v>0.29999999999995453</v>
      </c>
      <c r="O758">
        <f>(0.2778*RAW_GPS__3[[#This Row],[Speed (kmph)]])</f>
        <v>31.75254</v>
      </c>
      <c r="P758">
        <f t="shared" si="57"/>
        <v>31.72476</v>
      </c>
      <c r="Q758">
        <f t="shared" si="58"/>
        <v>9.4560544587274677E-3</v>
      </c>
      <c r="R758">
        <f>(228.1*COS(RAW_GPS__3[[#This Row],[Road Gradient (Radians)]]))</f>
        <v>228.08980207102542</v>
      </c>
      <c r="S758">
        <f t="shared" si="55"/>
        <v>12613.384571757828</v>
      </c>
      <c r="T758">
        <f t="shared" si="56"/>
        <v>4565.4403180633508</v>
      </c>
      <c r="U758">
        <f t="shared" si="59"/>
        <v>-3281.3582876639898</v>
      </c>
      <c r="V758">
        <f>(RAW_GPS__3[[#This Row],[Power- Rolling Resistance  (Watts)]]+RAW_GPS__3[[#This Row],[Power- Air Drag (Watts)]]+RAW_GPS__3[[#This Row],[Power-Road Gradient (Watts)]]+RAW_GPS__3[[#This Row],[Power- Inertia (Watts)]])</f>
        <v>14125.556404228215</v>
      </c>
      <c r="X758">
        <f>(IF(RAW_GPS__3[[#This Row],[Total Power (Watts)]]&lt;0,0,RAW_GPS__3[[#This Row],[Total Power (Watts)]]))</f>
        <v>14125.556404228215</v>
      </c>
      <c r="Y758">
        <f>RAW_GPS__3[[#This Row],[Total Power - Without -ve terms (Watts)]]</f>
        <v>14125.556404228215</v>
      </c>
    </row>
    <row r="759" spans="1:25" x14ac:dyDescent="0.3">
      <c r="A759">
        <v>767.06</v>
      </c>
      <c r="B759">
        <v>113.6</v>
      </c>
      <c r="C759">
        <v>40.484425000000002</v>
      </c>
      <c r="D759">
        <v>-3.3991069999999999</v>
      </c>
      <c r="E759">
        <v>587.9</v>
      </c>
      <c r="G759">
        <v>5</v>
      </c>
      <c r="H759">
        <v>36.799999999999997</v>
      </c>
      <c r="I759">
        <v>0</v>
      </c>
      <c r="J759">
        <v>0</v>
      </c>
      <c r="K759">
        <v>0</v>
      </c>
      <c r="L759">
        <v>0</v>
      </c>
      <c r="N759">
        <f>(RAW_GPS__3[[#This Row],[Altitude (meters)]]-E758)</f>
        <v>-0.10000000000002274</v>
      </c>
      <c r="O759">
        <f>(0.2778*RAW_GPS__3[[#This Row],[Speed (kmph)]])</f>
        <v>31.558079999999997</v>
      </c>
      <c r="P759">
        <f t="shared" si="57"/>
        <v>31.460849999999994</v>
      </c>
      <c r="Q759">
        <f t="shared" si="58"/>
        <v>-3.178542958267752E-3</v>
      </c>
      <c r="R759">
        <f>(228.1*COS(RAW_GPS__3[[#This Row],[Road Gradient (Radians)]]))</f>
        <v>228.09884773838488</v>
      </c>
      <c r="S759">
        <f t="shared" si="55"/>
        <v>12383.058942925194</v>
      </c>
      <c r="T759">
        <f t="shared" si="56"/>
        <v>-1525.2415666301058</v>
      </c>
      <c r="U759">
        <f t="shared" si="59"/>
        <v>-11414.418680448172</v>
      </c>
      <c r="V759">
        <f>(RAW_GPS__3[[#This Row],[Power- Rolling Resistance  (Watts)]]+RAW_GPS__3[[#This Row],[Power- Air Drag (Watts)]]+RAW_GPS__3[[#This Row],[Power-Road Gradient (Watts)]]+RAW_GPS__3[[#This Row],[Power- Inertia (Watts)]])</f>
        <v>-328.50245641469883</v>
      </c>
      <c r="X759">
        <f>(IF(RAW_GPS__3[[#This Row],[Total Power (Watts)]]&lt;0,0,RAW_GPS__3[[#This Row],[Total Power (Watts)]]))</f>
        <v>0</v>
      </c>
      <c r="Y759">
        <f>RAW_GPS__3[[#This Row],[Total Power - Without -ve terms (Watts)]]</f>
        <v>0</v>
      </c>
    </row>
    <row r="760" spans="1:25" x14ac:dyDescent="0.3">
      <c r="A760">
        <v>768.06</v>
      </c>
      <c r="B760">
        <v>114.6</v>
      </c>
      <c r="C760">
        <v>40.484650000000002</v>
      </c>
      <c r="D760">
        <v>-3.3988719999999999</v>
      </c>
      <c r="E760">
        <v>588.1</v>
      </c>
      <c r="G760">
        <v>5</v>
      </c>
      <c r="H760">
        <v>37.799999999999997</v>
      </c>
      <c r="I760">
        <v>1.0249999999999999</v>
      </c>
      <c r="J760">
        <v>0</v>
      </c>
      <c r="K760">
        <v>0</v>
      </c>
      <c r="L760">
        <v>0</v>
      </c>
      <c r="N760">
        <f>(RAW_GPS__3[[#This Row],[Altitude (meters)]]-E759)</f>
        <v>0.20000000000004547</v>
      </c>
      <c r="O760">
        <f>(0.2778*RAW_GPS__3[[#This Row],[Speed (kmph)]])</f>
        <v>31.835879999999996</v>
      </c>
      <c r="P760">
        <f t="shared" si="57"/>
        <v>31.974779999999996</v>
      </c>
      <c r="Q760">
        <f t="shared" si="58"/>
        <v>6.2548480954342633E-3</v>
      </c>
      <c r="R760">
        <f>(228.1*COS(RAW_GPS__3[[#This Row],[Road Gradient (Radians)]]))</f>
        <v>228.09553802217556</v>
      </c>
      <c r="S760">
        <f t="shared" si="55"/>
        <v>12712.963465711644</v>
      </c>
      <c r="T760">
        <f t="shared" si="56"/>
        <v>3027.8300835885134</v>
      </c>
      <c r="U760">
        <f t="shared" si="59"/>
        <v>16449.853883039948</v>
      </c>
      <c r="V760">
        <f>(RAW_GPS__3[[#This Row],[Power- Rolling Resistance  (Watts)]]+RAW_GPS__3[[#This Row],[Power- Air Drag (Watts)]]+RAW_GPS__3[[#This Row],[Power-Road Gradient (Watts)]]+RAW_GPS__3[[#This Row],[Power- Inertia (Watts)]])</f>
        <v>32418.74297036228</v>
      </c>
      <c r="X760">
        <f>(IF(RAW_GPS__3[[#This Row],[Total Power (Watts)]]&lt;0,0,RAW_GPS__3[[#This Row],[Total Power (Watts)]]))</f>
        <v>32418.74297036228</v>
      </c>
      <c r="Y760">
        <f>RAW_GPS__3[[#This Row],[Total Power - Without -ve terms (Watts)]]</f>
        <v>32418.74297036228</v>
      </c>
    </row>
    <row r="761" spans="1:25" x14ac:dyDescent="0.3">
      <c r="A761">
        <v>769.06</v>
      </c>
      <c r="B761">
        <v>114.9</v>
      </c>
      <c r="C761">
        <v>40.484878999999999</v>
      </c>
      <c r="D761">
        <v>-3.398647</v>
      </c>
      <c r="E761">
        <v>588.5</v>
      </c>
      <c r="G761">
        <v>5</v>
      </c>
      <c r="H761">
        <v>37.799999999999997</v>
      </c>
      <c r="I761">
        <v>1.0249999999999999</v>
      </c>
      <c r="J761">
        <v>0</v>
      </c>
      <c r="K761">
        <v>0</v>
      </c>
      <c r="L761">
        <v>0</v>
      </c>
      <c r="N761">
        <f>(RAW_GPS__3[[#This Row],[Altitude (meters)]]-E760)</f>
        <v>0.39999999999997726</v>
      </c>
      <c r="O761">
        <f>(0.2778*RAW_GPS__3[[#This Row],[Speed (kmph)]])</f>
        <v>31.919219999999999</v>
      </c>
      <c r="P761">
        <f t="shared" si="57"/>
        <v>31.960889999999999</v>
      </c>
      <c r="Q761">
        <f t="shared" si="58"/>
        <v>1.2514642665180367E-2</v>
      </c>
      <c r="R761">
        <f>(228.1*COS(RAW_GPS__3[[#This Row],[Road Gradient (Radians)]]))</f>
        <v>228.08213814627095</v>
      </c>
      <c r="S761">
        <f t="shared" si="55"/>
        <v>12813.065082321062</v>
      </c>
      <c r="T761">
        <f t="shared" si="56"/>
        <v>6073.7944848236612</v>
      </c>
      <c r="U761">
        <f t="shared" si="59"/>
        <v>4947.8748983281957</v>
      </c>
      <c r="V761">
        <f>(RAW_GPS__3[[#This Row],[Power- Rolling Resistance  (Watts)]]+RAW_GPS__3[[#This Row],[Power- Air Drag (Watts)]]+RAW_GPS__3[[#This Row],[Power-Road Gradient (Watts)]]+RAW_GPS__3[[#This Row],[Power- Inertia (Watts)]])</f>
        <v>24062.816603619187</v>
      </c>
      <c r="X761">
        <f>(IF(RAW_GPS__3[[#This Row],[Total Power (Watts)]]&lt;0,0,RAW_GPS__3[[#This Row],[Total Power (Watts)]]))</f>
        <v>24062.816603619187</v>
      </c>
      <c r="Y761">
        <f>RAW_GPS__3[[#This Row],[Total Power - Without -ve terms (Watts)]]</f>
        <v>24062.816603619187</v>
      </c>
    </row>
    <row r="762" spans="1:25" x14ac:dyDescent="0.3">
      <c r="A762">
        <v>770.06</v>
      </c>
      <c r="B762">
        <v>114.2</v>
      </c>
      <c r="C762">
        <v>40.485100000000003</v>
      </c>
      <c r="D762">
        <v>-3.3984169999999998</v>
      </c>
      <c r="E762">
        <v>589.29999999999995</v>
      </c>
      <c r="G762">
        <v>5</v>
      </c>
      <c r="H762">
        <v>37.799999999999997</v>
      </c>
      <c r="I762">
        <v>0</v>
      </c>
      <c r="J762">
        <v>0</v>
      </c>
      <c r="K762">
        <v>0</v>
      </c>
      <c r="L762">
        <v>0</v>
      </c>
      <c r="N762">
        <f>(RAW_GPS__3[[#This Row],[Altitude (meters)]]-E761)</f>
        <v>0.79999999999995453</v>
      </c>
      <c r="O762">
        <f>(0.2778*RAW_GPS__3[[#This Row],[Speed (kmph)]])</f>
        <v>31.72476</v>
      </c>
      <c r="P762">
        <f t="shared" si="57"/>
        <v>31.62753</v>
      </c>
      <c r="Q762">
        <f t="shared" si="58"/>
        <v>2.5289026683277437E-2</v>
      </c>
      <c r="R762">
        <f>(228.1*COS(RAW_GPS__3[[#This Row],[Road Gradient (Radians)]]))</f>
        <v>228.0270649351769</v>
      </c>
      <c r="S762">
        <f t="shared" si="55"/>
        <v>12580.307531185883</v>
      </c>
      <c r="T762">
        <f t="shared" si="56"/>
        <v>12197.894518339048</v>
      </c>
      <c r="U762">
        <f t="shared" si="59"/>
        <v>-11474.706103055965</v>
      </c>
      <c r="V762">
        <f>(RAW_GPS__3[[#This Row],[Power- Rolling Resistance  (Watts)]]+RAW_GPS__3[[#This Row],[Power- Air Drag (Watts)]]+RAW_GPS__3[[#This Row],[Power-Road Gradient (Watts)]]+RAW_GPS__3[[#This Row],[Power- Inertia (Watts)]])</f>
        <v>13531.523011404142</v>
      </c>
      <c r="X762">
        <f>(IF(RAW_GPS__3[[#This Row],[Total Power (Watts)]]&lt;0,0,RAW_GPS__3[[#This Row],[Total Power (Watts)]]))</f>
        <v>13531.523011404142</v>
      </c>
      <c r="Y762">
        <f>RAW_GPS__3[[#This Row],[Total Power - Without -ve terms (Watts)]]</f>
        <v>13531.523011404142</v>
      </c>
    </row>
    <row r="763" spans="1:25" x14ac:dyDescent="0.3">
      <c r="A763">
        <v>771.09</v>
      </c>
      <c r="B763">
        <v>112.9</v>
      </c>
      <c r="C763">
        <v>40.485340000000001</v>
      </c>
      <c r="D763">
        <v>-3.3981690000000002</v>
      </c>
      <c r="E763">
        <v>589.20000000000005</v>
      </c>
      <c r="G763">
        <v>5</v>
      </c>
      <c r="H763">
        <v>39</v>
      </c>
      <c r="I763">
        <v>1.1359999999999999</v>
      </c>
      <c r="J763">
        <v>0</v>
      </c>
      <c r="K763">
        <v>0</v>
      </c>
      <c r="L763">
        <v>0</v>
      </c>
      <c r="N763">
        <f>(RAW_GPS__3[[#This Row],[Altitude (meters)]]-E762)</f>
        <v>-9.9999999999909051E-2</v>
      </c>
      <c r="O763">
        <f>(0.2778*RAW_GPS__3[[#This Row],[Speed (kmph)]])</f>
        <v>31.363620000000001</v>
      </c>
      <c r="P763">
        <f t="shared" si="57"/>
        <v>31.183050000000001</v>
      </c>
      <c r="Q763">
        <f t="shared" si="58"/>
        <v>-3.2068594060373299E-3</v>
      </c>
      <c r="R763">
        <f>(228.1*COS(RAW_GPS__3[[#This Row],[Road Gradient (Radians)]]))</f>
        <v>228.09882711682127</v>
      </c>
      <c r="S763">
        <f t="shared" si="55"/>
        <v>12155.554414916765</v>
      </c>
      <c r="T763">
        <f t="shared" si="56"/>
        <v>-1529.3471026948744</v>
      </c>
      <c r="U763">
        <f t="shared" si="59"/>
        <v>-21067.583371847937</v>
      </c>
      <c r="V763">
        <f>(RAW_GPS__3[[#This Row],[Power- Rolling Resistance  (Watts)]]+RAW_GPS__3[[#This Row],[Power- Air Drag (Watts)]]+RAW_GPS__3[[#This Row],[Power-Road Gradient (Watts)]]+RAW_GPS__3[[#This Row],[Power- Inertia (Watts)]])</f>
        <v>-10213.277232509225</v>
      </c>
      <c r="X763">
        <f>(IF(RAW_GPS__3[[#This Row],[Total Power (Watts)]]&lt;0,0,RAW_GPS__3[[#This Row],[Total Power (Watts)]]))</f>
        <v>0</v>
      </c>
      <c r="Y763">
        <f>RAW_GPS__3[[#This Row],[Total Power - Without -ve terms (Watts)]]</f>
        <v>0</v>
      </c>
    </row>
    <row r="764" spans="1:25" x14ac:dyDescent="0.3">
      <c r="A764">
        <v>772.06</v>
      </c>
      <c r="B764">
        <v>112.4</v>
      </c>
      <c r="C764">
        <v>40.485554</v>
      </c>
      <c r="D764">
        <v>-3.397942</v>
      </c>
      <c r="E764">
        <v>588.9</v>
      </c>
      <c r="G764">
        <v>5</v>
      </c>
      <c r="H764">
        <v>40.299999999999997</v>
      </c>
      <c r="I764">
        <v>2.4289999999999998</v>
      </c>
      <c r="J764">
        <v>0</v>
      </c>
      <c r="K764">
        <v>0</v>
      </c>
      <c r="L764">
        <v>0</v>
      </c>
      <c r="N764">
        <f>(RAW_GPS__3[[#This Row],[Altitude (meters)]]-E763)</f>
        <v>-0.30000000000006821</v>
      </c>
      <c r="O764">
        <f>(0.2778*RAW_GPS__3[[#This Row],[Speed (kmph)]])</f>
        <v>31.224720000000001</v>
      </c>
      <c r="P764">
        <f t="shared" si="57"/>
        <v>31.155270000000002</v>
      </c>
      <c r="Q764">
        <f t="shared" si="58"/>
        <v>-9.6288919462661875E-3</v>
      </c>
      <c r="R764">
        <f>(228.1*COS(RAW_GPS__3[[#This Row],[Road Gradient (Radians)]]))</f>
        <v>228.08942587206838</v>
      </c>
      <c r="S764">
        <f t="shared" si="55"/>
        <v>11994.768755842977</v>
      </c>
      <c r="T764">
        <f t="shared" si="56"/>
        <v>-4571.6066980314508</v>
      </c>
      <c r="U764">
        <f t="shared" si="59"/>
        <v>-8067.0313108799755</v>
      </c>
      <c r="V764">
        <f>(RAW_GPS__3[[#This Row],[Power- Rolling Resistance  (Watts)]]+RAW_GPS__3[[#This Row],[Power- Air Drag (Watts)]]+RAW_GPS__3[[#This Row],[Power-Road Gradient (Watts)]]+RAW_GPS__3[[#This Row],[Power- Inertia (Watts)]])</f>
        <v>-415.77982719638021</v>
      </c>
      <c r="X764">
        <f>(IF(RAW_GPS__3[[#This Row],[Total Power (Watts)]]&lt;0,0,RAW_GPS__3[[#This Row],[Total Power (Watts)]]))</f>
        <v>0</v>
      </c>
      <c r="Y764">
        <f>RAW_GPS__3[[#This Row],[Total Power - Without -ve terms (Watts)]]</f>
        <v>0</v>
      </c>
    </row>
    <row r="765" spans="1:25" x14ac:dyDescent="0.3">
      <c r="A765">
        <v>773.08</v>
      </c>
      <c r="B765">
        <v>111.7</v>
      </c>
      <c r="C765">
        <v>40.485774999999997</v>
      </c>
      <c r="D765">
        <v>-3.3977089999999999</v>
      </c>
      <c r="E765">
        <v>588.9</v>
      </c>
      <c r="G765">
        <v>5</v>
      </c>
      <c r="H765">
        <v>40.299999999999997</v>
      </c>
      <c r="I765">
        <v>1.2929999999999999</v>
      </c>
      <c r="J765">
        <v>0</v>
      </c>
      <c r="K765">
        <v>0</v>
      </c>
      <c r="L765">
        <v>0</v>
      </c>
      <c r="N765">
        <f>(RAW_GPS__3[[#This Row],[Altitude (meters)]]-E764)</f>
        <v>0</v>
      </c>
      <c r="O765">
        <f>(0.2778*RAW_GPS__3[[#This Row],[Speed (kmph)]])</f>
        <v>31.030259999999998</v>
      </c>
      <c r="P765">
        <f t="shared" si="57"/>
        <v>30.933029999999995</v>
      </c>
      <c r="Q765">
        <f t="shared" si="58"/>
        <v>0</v>
      </c>
      <c r="R765">
        <f>(228.1*COS(RAW_GPS__3[[#This Row],[Road Gradient (Radians)]]))</f>
        <v>228.1</v>
      </c>
      <c r="S765">
        <f t="shared" si="55"/>
        <v>11772.059957329189</v>
      </c>
      <c r="T765">
        <f t="shared" si="56"/>
        <v>0</v>
      </c>
      <c r="U765">
        <f t="shared" si="59"/>
        <v>-11223.50850885617</v>
      </c>
      <c r="V765">
        <f>(RAW_GPS__3[[#This Row],[Power- Rolling Resistance  (Watts)]]+RAW_GPS__3[[#This Row],[Power- Air Drag (Watts)]]+RAW_GPS__3[[#This Row],[Power-Road Gradient (Watts)]]+RAW_GPS__3[[#This Row],[Power- Inertia (Watts)]])</f>
        <v>776.65144847301963</v>
      </c>
      <c r="X765">
        <f>(IF(RAW_GPS__3[[#This Row],[Total Power (Watts)]]&lt;0,0,RAW_GPS__3[[#This Row],[Total Power (Watts)]]))</f>
        <v>776.65144847301963</v>
      </c>
      <c r="Y765">
        <f>RAW_GPS__3[[#This Row],[Total Power - Without -ve terms (Watts)]]</f>
        <v>776.65144847301963</v>
      </c>
    </row>
    <row r="766" spans="1:25" x14ac:dyDescent="0.3">
      <c r="A766">
        <v>774.06</v>
      </c>
      <c r="B766">
        <v>112.5</v>
      </c>
      <c r="C766">
        <v>40.485992000000003</v>
      </c>
      <c r="D766">
        <v>-3.3974760000000002</v>
      </c>
      <c r="E766">
        <v>588.70000000000005</v>
      </c>
      <c r="G766">
        <v>5</v>
      </c>
      <c r="H766">
        <v>41.6</v>
      </c>
      <c r="I766">
        <v>1.292</v>
      </c>
      <c r="J766">
        <v>0</v>
      </c>
      <c r="K766">
        <v>0</v>
      </c>
      <c r="L766">
        <v>0</v>
      </c>
      <c r="N766">
        <f>(RAW_GPS__3[[#This Row],[Altitude (meters)]]-E765)</f>
        <v>-0.19999999999993179</v>
      </c>
      <c r="O766">
        <f>(0.2778*RAW_GPS__3[[#This Row],[Speed (kmph)]])</f>
        <v>31.252499999999998</v>
      </c>
      <c r="P766">
        <f t="shared" si="57"/>
        <v>31.363619999999997</v>
      </c>
      <c r="Q766">
        <f t="shared" si="58"/>
        <v>-6.3767284882347425E-3</v>
      </c>
      <c r="R766">
        <f>(228.1*COS(RAW_GPS__3[[#This Row],[Road Gradient (Radians)]]))</f>
        <v>228.09536243863312</v>
      </c>
      <c r="S766">
        <f t="shared" si="55"/>
        <v>12026.811754303029</v>
      </c>
      <c r="T766">
        <f t="shared" si="56"/>
        <v>-3030.2638989506531</v>
      </c>
      <c r="U766">
        <f t="shared" si="59"/>
        <v>12918.733415999959</v>
      </c>
      <c r="V766">
        <f>(RAW_GPS__3[[#This Row],[Power- Rolling Resistance  (Watts)]]+RAW_GPS__3[[#This Row],[Power- Air Drag (Watts)]]+RAW_GPS__3[[#This Row],[Power-Road Gradient (Watts)]]+RAW_GPS__3[[#This Row],[Power- Inertia (Watts)]])</f>
        <v>22143.376633790969</v>
      </c>
      <c r="X766">
        <f>(IF(RAW_GPS__3[[#This Row],[Total Power (Watts)]]&lt;0,0,RAW_GPS__3[[#This Row],[Total Power (Watts)]]))</f>
        <v>22143.376633790969</v>
      </c>
      <c r="Y766">
        <f>RAW_GPS__3[[#This Row],[Total Power - Without -ve terms (Watts)]]</f>
        <v>22143.376633790969</v>
      </c>
    </row>
    <row r="767" spans="1:25" x14ac:dyDescent="0.3">
      <c r="A767">
        <v>775.07</v>
      </c>
      <c r="B767">
        <v>113.7</v>
      </c>
      <c r="C767">
        <v>40.486195000000002</v>
      </c>
      <c r="D767">
        <v>-3.3972419999999999</v>
      </c>
      <c r="E767">
        <v>588.6</v>
      </c>
      <c r="G767">
        <v>5</v>
      </c>
      <c r="H767">
        <v>43.2</v>
      </c>
      <c r="I767">
        <v>2.9350000000000001</v>
      </c>
      <c r="J767">
        <v>0</v>
      </c>
      <c r="K767">
        <v>0</v>
      </c>
      <c r="L767">
        <v>0</v>
      </c>
      <c r="N767">
        <f>(RAW_GPS__3[[#This Row],[Altitude (meters)]]-E766)</f>
        <v>-0.10000000000002274</v>
      </c>
      <c r="O767">
        <f>(0.2778*RAW_GPS__3[[#This Row],[Speed (kmph)]])</f>
        <v>31.58586</v>
      </c>
      <c r="P767">
        <f t="shared" si="57"/>
        <v>31.752540000000003</v>
      </c>
      <c r="Q767">
        <f t="shared" si="58"/>
        <v>-3.1493439387073486E-3</v>
      </c>
      <c r="R767">
        <f>(228.1*COS(RAW_GPS__3[[#This Row],[Road Gradient (Radians)]]))</f>
        <v>228.09886881115074</v>
      </c>
      <c r="S767">
        <f t="shared" si="55"/>
        <v>12415.789478281295</v>
      </c>
      <c r="T767">
        <f t="shared" si="56"/>
        <v>-1512.5606091397644</v>
      </c>
      <c r="U767">
        <f t="shared" si="59"/>
        <v>19584.799858656148</v>
      </c>
      <c r="V767">
        <f>(RAW_GPS__3[[#This Row],[Power- Rolling Resistance  (Watts)]]+RAW_GPS__3[[#This Row],[Power- Air Drag (Watts)]]+RAW_GPS__3[[#This Row],[Power-Road Gradient (Watts)]]+RAW_GPS__3[[#This Row],[Power- Inertia (Watts)]])</f>
        <v>30716.127596608829</v>
      </c>
      <c r="X767">
        <f>(IF(RAW_GPS__3[[#This Row],[Total Power (Watts)]]&lt;0,0,RAW_GPS__3[[#This Row],[Total Power (Watts)]]))</f>
        <v>30716.127596608829</v>
      </c>
      <c r="Y767">
        <f>RAW_GPS__3[[#This Row],[Total Power - Without -ve terms (Watts)]]</f>
        <v>30716.127596608829</v>
      </c>
    </row>
    <row r="768" spans="1:25" x14ac:dyDescent="0.3">
      <c r="A768">
        <v>776.12</v>
      </c>
      <c r="B768">
        <v>113.8</v>
      </c>
      <c r="C768">
        <v>40.486401000000001</v>
      </c>
      <c r="D768">
        <v>-3.3970030000000002</v>
      </c>
      <c r="E768">
        <v>588.79999999999995</v>
      </c>
      <c r="G768">
        <v>5</v>
      </c>
      <c r="H768">
        <v>43.2</v>
      </c>
      <c r="I768">
        <v>1.643</v>
      </c>
      <c r="J768">
        <v>0</v>
      </c>
      <c r="K768">
        <v>0</v>
      </c>
      <c r="L768">
        <v>0</v>
      </c>
      <c r="N768">
        <f>(RAW_GPS__3[[#This Row],[Altitude (meters)]]-E767)</f>
        <v>0.19999999999993179</v>
      </c>
      <c r="O768">
        <f>(0.2778*RAW_GPS__3[[#This Row],[Speed (kmph)]])</f>
        <v>31.613639999999997</v>
      </c>
      <c r="P768">
        <f t="shared" si="57"/>
        <v>31.627529999999993</v>
      </c>
      <c r="Q768">
        <f t="shared" si="58"/>
        <v>6.3235204961856854E-3</v>
      </c>
      <c r="R768">
        <f>(228.1*COS(RAW_GPS__3[[#This Row],[Road Gradient (Radians)]]))</f>
        <v>228.09543950794404</v>
      </c>
      <c r="S768">
        <f t="shared" si="55"/>
        <v>12448.577637804476</v>
      </c>
      <c r="T768">
        <f t="shared" si="56"/>
        <v>3039.7036516834455</v>
      </c>
      <c r="U768">
        <f t="shared" si="59"/>
        <v>1633.5020697117859</v>
      </c>
      <c r="V768">
        <f>(RAW_GPS__3[[#This Row],[Power- Rolling Resistance  (Watts)]]+RAW_GPS__3[[#This Row],[Power- Air Drag (Watts)]]+RAW_GPS__3[[#This Row],[Power-Road Gradient (Watts)]]+RAW_GPS__3[[#This Row],[Power- Inertia (Watts)]])</f>
        <v>17349.87879870765</v>
      </c>
      <c r="X768">
        <f>(IF(RAW_GPS__3[[#This Row],[Total Power (Watts)]]&lt;0,0,RAW_GPS__3[[#This Row],[Total Power (Watts)]]))</f>
        <v>17349.87879870765</v>
      </c>
      <c r="Y768">
        <f>RAW_GPS__3[[#This Row],[Total Power - Without -ve terms (Watts)]]</f>
        <v>17349.87879870765</v>
      </c>
    </row>
    <row r="769" spans="1:25" x14ac:dyDescent="0.3">
      <c r="A769">
        <v>777.06</v>
      </c>
      <c r="B769">
        <v>115.1</v>
      </c>
      <c r="C769">
        <v>40.486606999999999</v>
      </c>
      <c r="D769">
        <v>-3.396738</v>
      </c>
      <c r="E769">
        <v>588.70000000000005</v>
      </c>
      <c r="G769">
        <v>5</v>
      </c>
      <c r="H769">
        <v>44.1</v>
      </c>
      <c r="I769">
        <v>0.85099999999999998</v>
      </c>
      <c r="J769">
        <v>0</v>
      </c>
      <c r="K769">
        <v>0</v>
      </c>
      <c r="L769">
        <v>0</v>
      </c>
      <c r="N769">
        <f>(RAW_GPS__3[[#This Row],[Altitude (meters)]]-E768)</f>
        <v>-9.9999999999909051E-2</v>
      </c>
      <c r="O769">
        <f>(0.2778*RAW_GPS__3[[#This Row],[Speed (kmph)]])</f>
        <v>31.974779999999999</v>
      </c>
      <c r="P769">
        <f t="shared" si="57"/>
        <v>32.155349999999999</v>
      </c>
      <c r="Q769">
        <f t="shared" si="58"/>
        <v>-3.1098923699690024E-3</v>
      </c>
      <c r="R769">
        <f>(228.1*COS(RAW_GPS__3[[#This Row],[Road Gradient (Radians)]]))</f>
        <v>228.09889697423444</v>
      </c>
      <c r="S769">
        <f t="shared" si="55"/>
        <v>12880.090570614471</v>
      </c>
      <c r="T769">
        <f t="shared" si="56"/>
        <v>-1512.0039626465566</v>
      </c>
      <c r="U769">
        <f t="shared" si="59"/>
        <v>21478.112011512145</v>
      </c>
      <c r="V769">
        <f>(RAW_GPS__3[[#This Row],[Power- Rolling Resistance  (Watts)]]+RAW_GPS__3[[#This Row],[Power- Air Drag (Watts)]]+RAW_GPS__3[[#This Row],[Power-Road Gradient (Watts)]]+RAW_GPS__3[[#This Row],[Power- Inertia (Watts)]])</f>
        <v>33074.297516454295</v>
      </c>
      <c r="X769">
        <f>(IF(RAW_GPS__3[[#This Row],[Total Power (Watts)]]&lt;0,0,RAW_GPS__3[[#This Row],[Total Power (Watts)]]))</f>
        <v>33074.297516454295</v>
      </c>
      <c r="Y769">
        <f>RAW_GPS__3[[#This Row],[Total Power - Without -ve terms (Watts)]]</f>
        <v>33074.297516454295</v>
      </c>
    </row>
    <row r="770" spans="1:25" x14ac:dyDescent="0.3">
      <c r="A770">
        <v>778.06</v>
      </c>
      <c r="B770">
        <v>115.5</v>
      </c>
      <c r="C770">
        <v>40.486820000000002</v>
      </c>
      <c r="D770">
        <v>-3.3964729999999999</v>
      </c>
      <c r="E770">
        <v>588.79999999999995</v>
      </c>
      <c r="G770">
        <v>5</v>
      </c>
      <c r="H770">
        <v>44.1</v>
      </c>
      <c r="I770">
        <v>0.85099999999999998</v>
      </c>
      <c r="J770">
        <v>0</v>
      </c>
      <c r="K770">
        <v>0</v>
      </c>
      <c r="L770">
        <v>0</v>
      </c>
      <c r="N770">
        <f>(RAW_GPS__3[[#This Row],[Altitude (meters)]]-E769)</f>
        <v>9.9999999999909051E-2</v>
      </c>
      <c r="O770">
        <f>(0.2778*RAW_GPS__3[[#This Row],[Speed (kmph)]])</f>
        <v>32.085900000000002</v>
      </c>
      <c r="P770">
        <f t="shared" si="57"/>
        <v>32.141460000000002</v>
      </c>
      <c r="Q770">
        <f t="shared" si="58"/>
        <v>3.1112363078711642E-3</v>
      </c>
      <c r="R770">
        <f>(228.1*COS(RAW_GPS__3[[#This Row],[Road Gradient (Radians)]]))</f>
        <v>228.09889602068552</v>
      </c>
      <c r="S770">
        <f t="shared" ref="S770:S833" si="60">(0.394*O770*O770*O770)</f>
        <v>13014.841957042316</v>
      </c>
      <c r="T770">
        <f t="shared" ref="T770:T833" si="61">(15205.5*O770*SIN(Q770))</f>
        <v>1517.9142178131865</v>
      </c>
      <c r="U770">
        <f t="shared" si="59"/>
        <v>6631.6164868801925</v>
      </c>
      <c r="V770">
        <f>(RAW_GPS__3[[#This Row],[Power- Rolling Resistance  (Watts)]]+RAW_GPS__3[[#This Row],[Power- Air Drag (Watts)]]+RAW_GPS__3[[#This Row],[Power-Road Gradient (Watts)]]+RAW_GPS__3[[#This Row],[Power- Inertia (Watts)]])</f>
        <v>21392.47155775638</v>
      </c>
      <c r="X770">
        <f>(IF(RAW_GPS__3[[#This Row],[Total Power (Watts)]]&lt;0,0,RAW_GPS__3[[#This Row],[Total Power (Watts)]]))</f>
        <v>21392.47155775638</v>
      </c>
      <c r="Y770">
        <f>RAW_GPS__3[[#This Row],[Total Power - Without -ve terms (Watts)]]</f>
        <v>21392.47155775638</v>
      </c>
    </row>
    <row r="771" spans="1:25" x14ac:dyDescent="0.3">
      <c r="A771">
        <v>779.06</v>
      </c>
      <c r="B771">
        <v>115.7</v>
      </c>
      <c r="C771">
        <v>40.487026</v>
      </c>
      <c r="D771">
        <v>-3.3962129999999999</v>
      </c>
      <c r="E771">
        <v>588.79999999999995</v>
      </c>
      <c r="G771">
        <v>5</v>
      </c>
      <c r="H771">
        <v>44.1</v>
      </c>
      <c r="I771">
        <v>0</v>
      </c>
      <c r="J771">
        <v>0</v>
      </c>
      <c r="K771">
        <v>0</v>
      </c>
      <c r="L771">
        <v>0</v>
      </c>
      <c r="N771">
        <f>(RAW_GPS__3[[#This Row],[Altitude (meters)]]-E770)</f>
        <v>0</v>
      </c>
      <c r="O771">
        <f>(0.2778*RAW_GPS__3[[#This Row],[Speed (kmph)]])</f>
        <v>32.141460000000002</v>
      </c>
      <c r="P771">
        <f t="shared" si="57"/>
        <v>32.169240000000002</v>
      </c>
      <c r="Q771">
        <f t="shared" si="58"/>
        <v>0</v>
      </c>
      <c r="R771">
        <f>(228.1*COS(RAW_GPS__3[[#This Row],[Road Gradient (Radians)]]))</f>
        <v>228.1</v>
      </c>
      <c r="S771">
        <f t="shared" si="60"/>
        <v>13082.568666070916</v>
      </c>
      <c r="T771">
        <f t="shared" si="61"/>
        <v>0</v>
      </c>
      <c r="U771">
        <f t="shared" si="59"/>
        <v>3321.5499027359901</v>
      </c>
      <c r="V771">
        <f>(RAW_GPS__3[[#This Row],[Power- Rolling Resistance  (Watts)]]+RAW_GPS__3[[#This Row],[Power- Air Drag (Watts)]]+RAW_GPS__3[[#This Row],[Power-Road Gradient (Watts)]]+RAW_GPS__3[[#This Row],[Power- Inertia (Watts)]])</f>
        <v>16632.218568806908</v>
      </c>
      <c r="X771">
        <f>(IF(RAW_GPS__3[[#This Row],[Total Power (Watts)]]&lt;0,0,RAW_GPS__3[[#This Row],[Total Power (Watts)]]))</f>
        <v>16632.218568806908</v>
      </c>
      <c r="Y771">
        <f>RAW_GPS__3[[#This Row],[Total Power - Without -ve terms (Watts)]]</f>
        <v>16632.218568806908</v>
      </c>
    </row>
    <row r="772" spans="1:25" x14ac:dyDescent="0.3">
      <c r="A772">
        <v>780.09</v>
      </c>
      <c r="B772">
        <v>114.5</v>
      </c>
      <c r="C772">
        <v>40.487183000000002</v>
      </c>
      <c r="D772">
        <v>-3.3960029999999999</v>
      </c>
      <c r="E772">
        <v>589</v>
      </c>
      <c r="G772">
        <v>5</v>
      </c>
      <c r="H772">
        <v>44.1</v>
      </c>
      <c r="I772">
        <v>0</v>
      </c>
      <c r="J772">
        <v>0</v>
      </c>
      <c r="K772">
        <v>0</v>
      </c>
      <c r="L772">
        <v>0</v>
      </c>
      <c r="N772">
        <f>(RAW_GPS__3[[#This Row],[Altitude (meters)]]-E771)</f>
        <v>0.20000000000004547</v>
      </c>
      <c r="O772">
        <f>(0.2778*RAW_GPS__3[[#This Row],[Speed (kmph)]])</f>
        <v>31.8081</v>
      </c>
      <c r="P772">
        <f t="shared" ref="P772:P835" si="62">(O772+(0.5*(O772-O771)))</f>
        <v>31.641419999999997</v>
      </c>
      <c r="Q772">
        <f t="shared" ref="Q772:Q835" si="63">(ATAN(N772/P772))</f>
        <v>6.3207446612303314E-3</v>
      </c>
      <c r="R772">
        <f>(228.1*COS(RAW_GPS__3[[#This Row],[Road Gradient (Radians)]]))</f>
        <v>228.09544351088911</v>
      </c>
      <c r="S772">
        <f t="shared" si="60"/>
        <v>12679.712488339823</v>
      </c>
      <c r="T772">
        <f t="shared" si="61"/>
        <v>3057.0587734304167</v>
      </c>
      <c r="U772">
        <f t="shared" ref="U772:U835" si="64">(1860*O772*(O772-O771))</f>
        <v>-19722.599681760152</v>
      </c>
      <c r="V772">
        <f>(RAW_GPS__3[[#This Row],[Power- Rolling Resistance  (Watts)]]+RAW_GPS__3[[#This Row],[Power- Air Drag (Watts)]]+RAW_GPS__3[[#This Row],[Power-Road Gradient (Watts)]]+RAW_GPS__3[[#This Row],[Power- Inertia (Watts)]])</f>
        <v>-3757.7329764790229</v>
      </c>
      <c r="X772">
        <f>(IF(RAW_GPS__3[[#This Row],[Total Power (Watts)]]&lt;0,0,RAW_GPS__3[[#This Row],[Total Power (Watts)]]))</f>
        <v>0</v>
      </c>
      <c r="Y772">
        <f>RAW_GPS__3[[#This Row],[Total Power - Without -ve terms (Watts)]]</f>
        <v>0</v>
      </c>
    </row>
    <row r="773" spans="1:25" x14ac:dyDescent="0.3">
      <c r="A773">
        <v>781.21</v>
      </c>
      <c r="B773">
        <v>114.6</v>
      </c>
      <c r="C773">
        <v>40.487426999999997</v>
      </c>
      <c r="D773">
        <v>-3.3956710000000001</v>
      </c>
      <c r="E773">
        <v>588.6</v>
      </c>
      <c r="G773">
        <v>5</v>
      </c>
      <c r="H773">
        <v>45.2</v>
      </c>
      <c r="I773">
        <v>1.1619999999999999</v>
      </c>
      <c r="J773">
        <v>0</v>
      </c>
      <c r="K773">
        <v>0</v>
      </c>
      <c r="L773">
        <v>0</v>
      </c>
      <c r="N773">
        <f>(RAW_GPS__3[[#This Row],[Altitude (meters)]]-E772)</f>
        <v>-0.39999999999997726</v>
      </c>
      <c r="O773">
        <f>(0.2778*RAW_GPS__3[[#This Row],[Speed (kmph)]])</f>
        <v>31.835879999999996</v>
      </c>
      <c r="P773">
        <f t="shared" si="62"/>
        <v>31.849769999999992</v>
      </c>
      <c r="Q773">
        <f t="shared" si="63"/>
        <v>-1.2558300159106276E-2</v>
      </c>
      <c r="R773">
        <f>(228.1*COS(RAW_GPS__3[[#This Row],[Road Gradient (Radians)]]))</f>
        <v>228.08201330791914</v>
      </c>
      <c r="S773">
        <f t="shared" si="60"/>
        <v>12712.963465711644</v>
      </c>
      <c r="T773">
        <f t="shared" si="61"/>
        <v>-6079.0680932062405</v>
      </c>
      <c r="U773">
        <f t="shared" si="64"/>
        <v>1644.9853883037845</v>
      </c>
      <c r="V773">
        <f>(RAW_GPS__3[[#This Row],[Power- Rolling Resistance  (Watts)]]+RAW_GPS__3[[#This Row],[Power- Air Drag (Watts)]]+RAW_GPS__3[[#This Row],[Power-Road Gradient (Watts)]]+RAW_GPS__3[[#This Row],[Power- Inertia (Watts)]])</f>
        <v>8506.962774117108</v>
      </c>
      <c r="X773">
        <f>(IF(RAW_GPS__3[[#This Row],[Total Power (Watts)]]&lt;0,0,RAW_GPS__3[[#This Row],[Total Power (Watts)]]))</f>
        <v>8506.962774117108</v>
      </c>
      <c r="Y773">
        <f>RAW_GPS__3[[#This Row],[Total Power - Without -ve terms (Watts)]]</f>
        <v>8506.962774117108</v>
      </c>
    </row>
    <row r="774" spans="1:25" x14ac:dyDescent="0.3">
      <c r="A774">
        <v>782.09</v>
      </c>
      <c r="B774">
        <v>115.1</v>
      </c>
      <c r="C774">
        <v>40.487614000000001</v>
      </c>
      <c r="D774">
        <v>-3.395397</v>
      </c>
      <c r="E774">
        <v>589</v>
      </c>
      <c r="G774">
        <v>5</v>
      </c>
      <c r="H774">
        <v>45.7</v>
      </c>
      <c r="I774">
        <v>1.649</v>
      </c>
      <c r="J774">
        <v>0</v>
      </c>
      <c r="K774">
        <v>0</v>
      </c>
      <c r="L774">
        <v>0</v>
      </c>
      <c r="N774">
        <f>(RAW_GPS__3[[#This Row],[Altitude (meters)]]-E773)</f>
        <v>0.39999999999997726</v>
      </c>
      <c r="O774">
        <f>(0.2778*RAW_GPS__3[[#This Row],[Speed (kmph)]])</f>
        <v>31.974779999999999</v>
      </c>
      <c r="P774">
        <f t="shared" si="62"/>
        <v>32.044229999999999</v>
      </c>
      <c r="Q774">
        <f t="shared" si="63"/>
        <v>1.2482098214897177E-2</v>
      </c>
      <c r="R774">
        <f>(228.1*COS(RAW_GPS__3[[#This Row],[Road Gradient (Radians)]]))</f>
        <v>228.08223092412246</v>
      </c>
      <c r="S774">
        <f t="shared" si="60"/>
        <v>12880.090570614471</v>
      </c>
      <c r="T774">
        <f t="shared" si="61"/>
        <v>6068.5451666003964</v>
      </c>
      <c r="U774">
        <f t="shared" si="64"/>
        <v>8260.8123121201861</v>
      </c>
      <c r="V774">
        <f>(RAW_GPS__3[[#This Row],[Power- Rolling Resistance  (Watts)]]+RAW_GPS__3[[#This Row],[Power- Air Drag (Watts)]]+RAW_GPS__3[[#This Row],[Power-Road Gradient (Watts)]]+RAW_GPS__3[[#This Row],[Power- Inertia (Watts)]])</f>
        <v>27437.530280259176</v>
      </c>
      <c r="X774">
        <f>(IF(RAW_GPS__3[[#This Row],[Total Power (Watts)]]&lt;0,0,RAW_GPS__3[[#This Row],[Total Power (Watts)]]))</f>
        <v>27437.530280259176</v>
      </c>
      <c r="Y774">
        <f>RAW_GPS__3[[#This Row],[Total Power - Without -ve terms (Watts)]]</f>
        <v>27437.530280259176</v>
      </c>
    </row>
    <row r="775" spans="1:25" x14ac:dyDescent="0.3">
      <c r="A775">
        <v>783.07</v>
      </c>
      <c r="B775">
        <v>115.9</v>
      </c>
      <c r="C775">
        <v>40.487834999999997</v>
      </c>
      <c r="D775">
        <v>-3.395111</v>
      </c>
      <c r="E775">
        <v>590.1</v>
      </c>
      <c r="G775">
        <v>5</v>
      </c>
      <c r="H775">
        <v>46.1</v>
      </c>
      <c r="I775">
        <v>0.83799999999999997</v>
      </c>
      <c r="J775">
        <v>0</v>
      </c>
      <c r="K775">
        <v>0</v>
      </c>
      <c r="L775">
        <v>0</v>
      </c>
      <c r="N775">
        <f>(RAW_GPS__3[[#This Row],[Altitude (meters)]]-E774)</f>
        <v>1.1000000000000227</v>
      </c>
      <c r="O775">
        <f>(0.2778*RAW_GPS__3[[#This Row],[Speed (kmph)]])</f>
        <v>32.197020000000002</v>
      </c>
      <c r="P775">
        <f t="shared" si="62"/>
        <v>32.308140000000002</v>
      </c>
      <c r="Q775">
        <f t="shared" si="63"/>
        <v>3.4034000482962824E-2</v>
      </c>
      <c r="R775">
        <f>(228.1*COS(RAW_GPS__3[[#This Row],[Road Gradient (Radians)]]))</f>
        <v>227.96790713195662</v>
      </c>
      <c r="S775">
        <f t="shared" si="60"/>
        <v>13150.529926238753</v>
      </c>
      <c r="T775">
        <f t="shared" si="61"/>
        <v>16658.869989837105</v>
      </c>
      <c r="U775">
        <f t="shared" si="64"/>
        <v>13309.166248128173</v>
      </c>
      <c r="V775">
        <f>(RAW_GPS__3[[#This Row],[Power- Rolling Resistance  (Watts)]]+RAW_GPS__3[[#This Row],[Power- Air Drag (Watts)]]+RAW_GPS__3[[#This Row],[Power-Road Gradient (Watts)]]+RAW_GPS__3[[#This Row],[Power- Inertia (Watts)]])</f>
        <v>43346.534071335991</v>
      </c>
      <c r="X775">
        <f>(IF(RAW_GPS__3[[#This Row],[Total Power (Watts)]]&lt;0,0,RAW_GPS__3[[#This Row],[Total Power (Watts)]]))</f>
        <v>43346.534071335991</v>
      </c>
      <c r="Y775">
        <f>RAW_GPS__3[[#This Row],[Total Power - Without -ve terms (Watts)]]</f>
        <v>43346.534071335991</v>
      </c>
    </row>
    <row r="776" spans="1:25" x14ac:dyDescent="0.3">
      <c r="A776">
        <v>784.09</v>
      </c>
      <c r="B776">
        <v>116.8</v>
      </c>
      <c r="C776">
        <v>40.488036999999998</v>
      </c>
      <c r="D776">
        <v>-3.3948330000000002</v>
      </c>
      <c r="E776">
        <v>590.20000000000005</v>
      </c>
      <c r="G776">
        <v>5</v>
      </c>
      <c r="H776">
        <v>46.1</v>
      </c>
      <c r="I776">
        <v>0.35199999999999998</v>
      </c>
      <c r="J776">
        <v>0</v>
      </c>
      <c r="K776">
        <v>0</v>
      </c>
      <c r="L776">
        <v>0</v>
      </c>
      <c r="N776">
        <f>(RAW_GPS__3[[#This Row],[Altitude (meters)]]-E775)</f>
        <v>0.10000000000002274</v>
      </c>
      <c r="O776">
        <f>(0.2778*RAW_GPS__3[[#This Row],[Speed (kmph)]])</f>
        <v>32.447040000000001</v>
      </c>
      <c r="P776">
        <f t="shared" si="62"/>
        <v>32.572050000000004</v>
      </c>
      <c r="Q776">
        <f t="shared" si="63"/>
        <v>3.0701072181378696E-3</v>
      </c>
      <c r="R776">
        <f>(228.1*COS(RAW_GPS__3[[#This Row],[Road Gradient (Radians)]]))</f>
        <v>228.09892501591671</v>
      </c>
      <c r="S776">
        <f t="shared" si="60"/>
        <v>13459.269038392038</v>
      </c>
      <c r="T776">
        <f t="shared" si="61"/>
        <v>1514.7070619188651</v>
      </c>
      <c r="U776">
        <f t="shared" si="64"/>
        <v>15089.080629887954</v>
      </c>
      <c r="V776">
        <f>(RAW_GPS__3[[#This Row],[Power- Rolling Resistance  (Watts)]]+RAW_GPS__3[[#This Row],[Power- Air Drag (Watts)]]+RAW_GPS__3[[#This Row],[Power-Road Gradient (Watts)]]+RAW_GPS__3[[#This Row],[Power- Inertia (Watts)]])</f>
        <v>30291.155655214774</v>
      </c>
      <c r="X776">
        <f>(IF(RAW_GPS__3[[#This Row],[Total Power (Watts)]]&lt;0,0,RAW_GPS__3[[#This Row],[Total Power (Watts)]]))</f>
        <v>30291.155655214774</v>
      </c>
      <c r="Y776">
        <f>RAW_GPS__3[[#This Row],[Total Power - Without -ve terms (Watts)]]</f>
        <v>30291.155655214774</v>
      </c>
    </row>
    <row r="777" spans="1:25" x14ac:dyDescent="0.3">
      <c r="A777">
        <v>785.05</v>
      </c>
      <c r="B777">
        <v>117.5</v>
      </c>
      <c r="C777">
        <v>40.488239</v>
      </c>
      <c r="D777">
        <v>-3.3945509999999999</v>
      </c>
      <c r="E777">
        <v>590.29999999999995</v>
      </c>
      <c r="G777">
        <v>5</v>
      </c>
      <c r="H777">
        <v>46.1</v>
      </c>
      <c r="I777">
        <v>0</v>
      </c>
      <c r="J777">
        <v>0</v>
      </c>
      <c r="K777">
        <v>0</v>
      </c>
      <c r="L777">
        <v>0</v>
      </c>
      <c r="N777">
        <f>(RAW_GPS__3[[#This Row],[Altitude (meters)]]-E776)</f>
        <v>9.9999999999909051E-2</v>
      </c>
      <c r="O777">
        <f>(0.2778*RAW_GPS__3[[#This Row],[Speed (kmph)]])</f>
        <v>32.641500000000001</v>
      </c>
      <c r="P777">
        <f t="shared" si="62"/>
        <v>32.738730000000004</v>
      </c>
      <c r="Q777">
        <f t="shared" si="63"/>
        <v>3.0544767315483978E-3</v>
      </c>
      <c r="R777">
        <f>(228.1*COS(RAW_GPS__3[[#This Row],[Road Gradient (Radians)]]))</f>
        <v>228.0989359339321</v>
      </c>
      <c r="S777">
        <f t="shared" si="60"/>
        <v>13702.712502244211</v>
      </c>
      <c r="T777">
        <f t="shared" si="61"/>
        <v>1516.027081420159</v>
      </c>
      <c r="U777">
        <f t="shared" si="64"/>
        <v>11806.286927399964</v>
      </c>
      <c r="V777">
        <f>(RAW_GPS__3[[#This Row],[Power- Rolling Resistance  (Watts)]]+RAW_GPS__3[[#This Row],[Power- Air Drag (Watts)]]+RAW_GPS__3[[#This Row],[Power-Road Gradient (Watts)]]+RAW_GPS__3[[#This Row],[Power- Inertia (Watts)]])</f>
        <v>27253.125446998267</v>
      </c>
      <c r="X777">
        <f>(IF(RAW_GPS__3[[#This Row],[Total Power (Watts)]]&lt;0,0,RAW_GPS__3[[#This Row],[Total Power (Watts)]]))</f>
        <v>27253.125446998267</v>
      </c>
      <c r="Y777">
        <f>RAW_GPS__3[[#This Row],[Total Power - Without -ve terms (Watts)]]</f>
        <v>27253.125446998267</v>
      </c>
    </row>
    <row r="778" spans="1:25" x14ac:dyDescent="0.3">
      <c r="A778">
        <v>786.16</v>
      </c>
      <c r="B778">
        <v>118.9</v>
      </c>
      <c r="C778">
        <v>40.488441000000002</v>
      </c>
      <c r="D778">
        <v>-3.3942679999999998</v>
      </c>
      <c r="E778">
        <v>590.5</v>
      </c>
      <c r="G778">
        <v>5</v>
      </c>
      <c r="H778">
        <v>45.7</v>
      </c>
      <c r="I778">
        <v>0.35199999999999998</v>
      </c>
      <c r="J778">
        <v>0</v>
      </c>
      <c r="K778">
        <v>0</v>
      </c>
      <c r="L778">
        <v>0</v>
      </c>
      <c r="N778">
        <f>(RAW_GPS__3[[#This Row],[Altitude (meters)]]-E777)</f>
        <v>0.20000000000004547</v>
      </c>
      <c r="O778">
        <f>(0.2778*RAW_GPS__3[[#This Row],[Speed (kmph)]])</f>
        <v>33.030419999999999</v>
      </c>
      <c r="P778">
        <f t="shared" si="62"/>
        <v>33.224879999999999</v>
      </c>
      <c r="Q778">
        <f t="shared" si="63"/>
        <v>6.0195126170127251E-3</v>
      </c>
      <c r="R778">
        <f>(228.1*COS(RAW_GPS__3[[#This Row],[Road Gradient (Radians)]]))</f>
        <v>228.09586746408709</v>
      </c>
      <c r="S778">
        <f t="shared" si="60"/>
        <v>14198.370669482938</v>
      </c>
      <c r="T778">
        <f t="shared" si="61"/>
        <v>3023.2461459513393</v>
      </c>
      <c r="U778">
        <f t="shared" si="64"/>
        <v>23893.915160303928</v>
      </c>
      <c r="V778">
        <f>(RAW_GPS__3[[#This Row],[Power- Rolling Resistance  (Watts)]]+RAW_GPS__3[[#This Row],[Power- Air Drag (Watts)]]+RAW_GPS__3[[#This Row],[Power-Road Gradient (Watts)]]+RAW_GPS__3[[#This Row],[Power- Inertia (Watts)]])</f>
        <v>41343.627843202295</v>
      </c>
      <c r="X778">
        <f>(IF(RAW_GPS__3[[#This Row],[Total Power (Watts)]]&lt;0,0,RAW_GPS__3[[#This Row],[Total Power (Watts)]]))</f>
        <v>41343.627843202295</v>
      </c>
      <c r="Y778">
        <f>RAW_GPS__3[[#This Row],[Total Power - Without -ve terms (Watts)]]</f>
        <v>41343.627843202295</v>
      </c>
    </row>
    <row r="779" spans="1:25" x14ac:dyDescent="0.3">
      <c r="A779">
        <v>787.06</v>
      </c>
      <c r="B779">
        <v>120.9</v>
      </c>
      <c r="C779">
        <v>40.488658999999998</v>
      </c>
      <c r="D779">
        <v>-3.3939810000000001</v>
      </c>
      <c r="E779">
        <v>590.5</v>
      </c>
      <c r="G779">
        <v>5</v>
      </c>
      <c r="H779">
        <v>45</v>
      </c>
      <c r="I779">
        <v>1.0549999999999999</v>
      </c>
      <c r="J779">
        <v>2</v>
      </c>
      <c r="K779">
        <v>0</v>
      </c>
      <c r="L779">
        <v>0</v>
      </c>
      <c r="N779">
        <f>(RAW_GPS__3[[#This Row],[Altitude (meters)]]-E778)</f>
        <v>0</v>
      </c>
      <c r="O779">
        <f>(0.2778*RAW_GPS__3[[#This Row],[Speed (kmph)]])</f>
        <v>33.586019999999998</v>
      </c>
      <c r="P779">
        <f t="shared" si="62"/>
        <v>33.863819999999997</v>
      </c>
      <c r="Q779">
        <f t="shared" si="63"/>
        <v>0</v>
      </c>
      <c r="R779">
        <f>(228.1*COS(RAW_GPS__3[[#This Row],[Road Gradient (Radians)]]))</f>
        <v>228.1</v>
      </c>
      <c r="S779">
        <f t="shared" si="60"/>
        <v>14926.976483412463</v>
      </c>
      <c r="T779">
        <f t="shared" si="61"/>
        <v>0</v>
      </c>
      <c r="U779">
        <f t="shared" si="64"/>
        <v>34708.330444319894</v>
      </c>
      <c r="V779">
        <f>(RAW_GPS__3[[#This Row],[Power- Rolling Resistance  (Watts)]]+RAW_GPS__3[[#This Row],[Power- Air Drag (Watts)]]+RAW_GPS__3[[#This Row],[Power-Road Gradient (Watts)]]+RAW_GPS__3[[#This Row],[Power- Inertia (Watts)]])</f>
        <v>49863.406927732358</v>
      </c>
      <c r="X779">
        <f>(IF(RAW_GPS__3[[#This Row],[Total Power (Watts)]]&lt;0,0,RAW_GPS__3[[#This Row],[Total Power (Watts)]]))</f>
        <v>49863.406927732358</v>
      </c>
      <c r="Y779">
        <f>RAW_GPS__3[[#This Row],[Total Power - Without -ve terms (Watts)]]</f>
        <v>49863.406927732358</v>
      </c>
    </row>
    <row r="780" spans="1:25" x14ac:dyDescent="0.3">
      <c r="A780">
        <v>788.09</v>
      </c>
      <c r="B780">
        <v>122</v>
      </c>
      <c r="C780">
        <v>40.488875999999998</v>
      </c>
      <c r="D780">
        <v>-3.3936999999999999</v>
      </c>
      <c r="E780">
        <v>591.4</v>
      </c>
      <c r="G780">
        <v>5</v>
      </c>
      <c r="H780">
        <v>44.3</v>
      </c>
      <c r="I780">
        <v>1.4059999999999999</v>
      </c>
      <c r="J780">
        <v>0</v>
      </c>
      <c r="K780">
        <v>0</v>
      </c>
      <c r="L780">
        <v>0</v>
      </c>
      <c r="N780">
        <f>(RAW_GPS__3[[#This Row],[Altitude (meters)]]-E779)</f>
        <v>0.89999999999997726</v>
      </c>
      <c r="O780">
        <f>(0.2778*RAW_GPS__3[[#This Row],[Speed (kmph)]])</f>
        <v>33.891599999999997</v>
      </c>
      <c r="P780">
        <f t="shared" si="62"/>
        <v>34.044389999999993</v>
      </c>
      <c r="Q780">
        <f t="shared" si="63"/>
        <v>2.6429917765429894E-2</v>
      </c>
      <c r="R780">
        <f>(228.1*COS(RAW_GPS__3[[#This Row],[Road Gradient (Radians)]]))</f>
        <v>228.02033608745515</v>
      </c>
      <c r="S780">
        <f t="shared" si="60"/>
        <v>15338.130836843558</v>
      </c>
      <c r="T780">
        <f t="shared" si="61"/>
        <v>13618.774417780887</v>
      </c>
      <c r="U780">
        <f t="shared" si="64"/>
        <v>19263.266938079942</v>
      </c>
      <c r="V780">
        <f>(RAW_GPS__3[[#This Row],[Power- Rolling Resistance  (Watts)]]+RAW_GPS__3[[#This Row],[Power- Air Drag (Watts)]]+RAW_GPS__3[[#This Row],[Power-Road Gradient (Watts)]]+RAW_GPS__3[[#This Row],[Power- Inertia (Watts)]])</f>
        <v>48448.192528791842</v>
      </c>
      <c r="X780">
        <f>(IF(RAW_GPS__3[[#This Row],[Total Power (Watts)]]&lt;0,0,RAW_GPS__3[[#This Row],[Total Power (Watts)]]))</f>
        <v>48448.192528791842</v>
      </c>
      <c r="Y780">
        <f>RAW_GPS__3[[#This Row],[Total Power - Without -ve terms (Watts)]]</f>
        <v>48448.192528791842</v>
      </c>
    </row>
    <row r="781" spans="1:25" x14ac:dyDescent="0.3">
      <c r="A781">
        <v>789.07</v>
      </c>
      <c r="B781">
        <v>123.5</v>
      </c>
      <c r="C781">
        <v>40.489089999999997</v>
      </c>
      <c r="D781">
        <v>-3.3934099999999998</v>
      </c>
      <c r="E781">
        <v>591.79999999999995</v>
      </c>
      <c r="G781">
        <v>5</v>
      </c>
      <c r="H781">
        <v>45</v>
      </c>
      <c r="I781">
        <v>0.70299999999999996</v>
      </c>
      <c r="J781">
        <v>0</v>
      </c>
      <c r="K781">
        <v>0</v>
      </c>
      <c r="L781">
        <v>0</v>
      </c>
      <c r="N781">
        <f>(RAW_GPS__3[[#This Row],[Altitude (meters)]]-E780)</f>
        <v>0.39999999999997726</v>
      </c>
      <c r="O781">
        <f>(0.2778*RAW_GPS__3[[#This Row],[Speed (kmph)]])</f>
        <v>34.308299999999996</v>
      </c>
      <c r="P781">
        <f t="shared" si="62"/>
        <v>34.516649999999998</v>
      </c>
      <c r="Q781">
        <f t="shared" si="63"/>
        <v>1.1588091408774885E-2</v>
      </c>
      <c r="R781">
        <f>(228.1*COS(RAW_GPS__3[[#This Row],[Road Gradient (Radians)]]))</f>
        <v>228.08468509686193</v>
      </c>
      <c r="S781">
        <f t="shared" si="60"/>
        <v>15910.866023998991</v>
      </c>
      <c r="T781">
        <f t="shared" si="61"/>
        <v>6045.0806180163045</v>
      </c>
      <c r="U781">
        <f t="shared" si="64"/>
        <v>26591.059614599919</v>
      </c>
      <c r="V781">
        <f>(RAW_GPS__3[[#This Row],[Power- Rolling Resistance  (Watts)]]+RAW_GPS__3[[#This Row],[Power- Air Drag (Watts)]]+RAW_GPS__3[[#This Row],[Power-Road Gradient (Watts)]]+RAW_GPS__3[[#This Row],[Power- Inertia (Watts)]])</f>
        <v>48775.090941712078</v>
      </c>
      <c r="X781">
        <f>(IF(RAW_GPS__3[[#This Row],[Total Power (Watts)]]&lt;0,0,RAW_GPS__3[[#This Row],[Total Power (Watts)]]))</f>
        <v>48775.090941712078</v>
      </c>
      <c r="Y781">
        <f>RAW_GPS__3[[#This Row],[Total Power - Without -ve terms (Watts)]]</f>
        <v>48775.090941712078</v>
      </c>
    </row>
    <row r="782" spans="1:25" x14ac:dyDescent="0.3">
      <c r="A782">
        <v>790.08</v>
      </c>
      <c r="B782">
        <v>124.8</v>
      </c>
      <c r="C782">
        <v>40.489303999999997</v>
      </c>
      <c r="D782">
        <v>-3.3931179999999999</v>
      </c>
      <c r="E782">
        <v>593.70000000000005</v>
      </c>
      <c r="G782">
        <v>5</v>
      </c>
      <c r="H782">
        <v>45.4</v>
      </c>
      <c r="I782">
        <v>1.0549999999999999</v>
      </c>
      <c r="J782">
        <v>0</v>
      </c>
      <c r="K782">
        <v>0</v>
      </c>
      <c r="L782">
        <v>0</v>
      </c>
      <c r="N782">
        <f>(RAW_GPS__3[[#This Row],[Altitude (meters)]]-E781)</f>
        <v>1.9000000000000909</v>
      </c>
      <c r="O782">
        <f>(0.2778*RAW_GPS__3[[#This Row],[Speed (kmph)]])</f>
        <v>34.669440000000002</v>
      </c>
      <c r="P782">
        <f t="shared" si="62"/>
        <v>34.850010000000005</v>
      </c>
      <c r="Q782">
        <f t="shared" si="63"/>
        <v>5.4465432164333638E-2</v>
      </c>
      <c r="R782">
        <f>(228.1*COS(RAW_GPS__3[[#This Row],[Road Gradient (Radians)]]))</f>
        <v>227.76175620815542</v>
      </c>
      <c r="S782">
        <f t="shared" si="60"/>
        <v>16418.621912942155</v>
      </c>
      <c r="T782">
        <f t="shared" si="61"/>
        <v>28698.139596343073</v>
      </c>
      <c r="U782">
        <f t="shared" si="64"/>
        <v>23288.170104576388</v>
      </c>
      <c r="V782">
        <f>(RAW_GPS__3[[#This Row],[Power- Rolling Resistance  (Watts)]]+RAW_GPS__3[[#This Row],[Power- Air Drag (Watts)]]+RAW_GPS__3[[#This Row],[Power-Road Gradient (Watts)]]+RAW_GPS__3[[#This Row],[Power- Inertia (Watts)]])</f>
        <v>68632.69337006977</v>
      </c>
      <c r="X782">
        <f>(IF(RAW_GPS__3[[#This Row],[Total Power (Watts)]]&lt;0,0,RAW_GPS__3[[#This Row],[Total Power (Watts)]]))</f>
        <v>68632.69337006977</v>
      </c>
      <c r="Y782">
        <f>RAW_GPS__3[[#This Row],[Total Power - Without -ve terms (Watts)]]</f>
        <v>68632.69337006977</v>
      </c>
    </row>
    <row r="783" spans="1:25" x14ac:dyDescent="0.3">
      <c r="A783">
        <v>791.15</v>
      </c>
      <c r="B783">
        <v>125.2</v>
      </c>
      <c r="C783">
        <v>40.489528999999997</v>
      </c>
      <c r="D783">
        <v>-3.3928120000000002</v>
      </c>
      <c r="E783">
        <v>593.20000000000005</v>
      </c>
      <c r="G783">
        <v>5</v>
      </c>
      <c r="H783">
        <v>45.7</v>
      </c>
      <c r="I783">
        <v>0.70299999999999996</v>
      </c>
      <c r="J783">
        <v>0</v>
      </c>
      <c r="K783">
        <v>0</v>
      </c>
      <c r="L783">
        <v>0</v>
      </c>
      <c r="N783">
        <f>(RAW_GPS__3[[#This Row],[Altitude (meters)]]-E782)</f>
        <v>-0.5</v>
      </c>
      <c r="O783">
        <f>(0.2778*RAW_GPS__3[[#This Row],[Speed (kmph)]])</f>
        <v>34.780560000000001</v>
      </c>
      <c r="P783">
        <f t="shared" si="62"/>
        <v>34.836120000000001</v>
      </c>
      <c r="Q783">
        <f t="shared" si="63"/>
        <v>-1.4351933276834023E-2</v>
      </c>
      <c r="R783">
        <f>(228.1*COS(RAW_GPS__3[[#This Row],[Road Gradient (Radians)]]))</f>
        <v>228.07650861360921</v>
      </c>
      <c r="S783">
        <f t="shared" si="60"/>
        <v>16576.999816049083</v>
      </c>
      <c r="T783">
        <f t="shared" si="61"/>
        <v>-7589.8426645584477</v>
      </c>
      <c r="U783">
        <f t="shared" si="64"/>
        <v>7188.5574385919781</v>
      </c>
      <c r="V783">
        <f>(RAW_GPS__3[[#This Row],[Power- Rolling Resistance  (Watts)]]+RAW_GPS__3[[#This Row],[Power- Air Drag (Watts)]]+RAW_GPS__3[[#This Row],[Power-Road Gradient (Watts)]]+RAW_GPS__3[[#This Row],[Power- Inertia (Watts)]])</f>
        <v>16403.791098696223</v>
      </c>
      <c r="X783">
        <f>(IF(RAW_GPS__3[[#This Row],[Total Power (Watts)]]&lt;0,0,RAW_GPS__3[[#This Row],[Total Power (Watts)]]))</f>
        <v>16403.791098696223</v>
      </c>
      <c r="Y783">
        <f>RAW_GPS__3[[#This Row],[Total Power - Without -ve terms (Watts)]]</f>
        <v>16403.791098696223</v>
      </c>
    </row>
    <row r="784" spans="1:25" x14ac:dyDescent="0.3">
      <c r="A784">
        <v>792.09</v>
      </c>
      <c r="B784">
        <v>125.9</v>
      </c>
      <c r="C784">
        <v>40.489745999999997</v>
      </c>
      <c r="D784">
        <v>-3.3925190000000001</v>
      </c>
      <c r="E784">
        <v>593.9</v>
      </c>
      <c r="G784">
        <v>5</v>
      </c>
      <c r="H784">
        <v>45.7</v>
      </c>
      <c r="I784">
        <v>0.35199999999999998</v>
      </c>
      <c r="J784">
        <v>0</v>
      </c>
      <c r="K784">
        <v>0</v>
      </c>
      <c r="L784">
        <v>0</v>
      </c>
      <c r="N784">
        <f>(RAW_GPS__3[[#This Row],[Altitude (meters)]]-E783)</f>
        <v>0.69999999999993179</v>
      </c>
      <c r="O784">
        <f>(0.2778*RAW_GPS__3[[#This Row],[Speed (kmph)]])</f>
        <v>34.975020000000001</v>
      </c>
      <c r="P784">
        <f t="shared" si="62"/>
        <v>35.072249999999997</v>
      </c>
      <c r="Q784">
        <f t="shared" si="63"/>
        <v>1.9956149748582473E-2</v>
      </c>
      <c r="R784">
        <f>(228.1*COS(RAW_GPS__3[[#This Row],[Road Gradient (Radians)]]))</f>
        <v>228.05458133290068</v>
      </c>
      <c r="S784">
        <f t="shared" si="60"/>
        <v>16856.606017755064</v>
      </c>
      <c r="T784">
        <f t="shared" si="61"/>
        <v>10612.228797338767</v>
      </c>
      <c r="U784">
        <f t="shared" si="64"/>
        <v>12650.310843911962</v>
      </c>
      <c r="V784">
        <f>(RAW_GPS__3[[#This Row],[Power- Rolling Resistance  (Watts)]]+RAW_GPS__3[[#This Row],[Power- Air Drag (Watts)]]+RAW_GPS__3[[#This Row],[Power-Road Gradient (Watts)]]+RAW_GPS__3[[#This Row],[Power- Inertia (Watts)]])</f>
        <v>40347.200240338694</v>
      </c>
      <c r="X784">
        <f>(IF(RAW_GPS__3[[#This Row],[Total Power (Watts)]]&lt;0,0,RAW_GPS__3[[#This Row],[Total Power (Watts)]]))</f>
        <v>40347.200240338694</v>
      </c>
      <c r="Y784">
        <f>RAW_GPS__3[[#This Row],[Total Power - Without -ve terms (Watts)]]</f>
        <v>40347.200240338694</v>
      </c>
    </row>
    <row r="785" spans="1:25" x14ac:dyDescent="0.3">
      <c r="A785">
        <v>793.06</v>
      </c>
      <c r="B785">
        <v>126.8</v>
      </c>
      <c r="C785">
        <v>40.489964000000001</v>
      </c>
      <c r="D785">
        <v>-3.3922180000000002</v>
      </c>
      <c r="E785">
        <v>595.1</v>
      </c>
      <c r="G785">
        <v>5</v>
      </c>
      <c r="H785">
        <v>46.4</v>
      </c>
      <c r="I785">
        <v>0.70299999999999996</v>
      </c>
      <c r="J785">
        <v>0</v>
      </c>
      <c r="K785">
        <v>0</v>
      </c>
      <c r="L785">
        <v>0</v>
      </c>
      <c r="N785">
        <f>(RAW_GPS__3[[#This Row],[Altitude (meters)]]-E784)</f>
        <v>1.2000000000000455</v>
      </c>
      <c r="O785">
        <f>(0.2778*RAW_GPS__3[[#This Row],[Speed (kmph)]])</f>
        <v>35.22504</v>
      </c>
      <c r="P785">
        <f t="shared" si="62"/>
        <v>35.350049999999996</v>
      </c>
      <c r="Q785">
        <f t="shared" si="63"/>
        <v>3.3933173518393034E-2</v>
      </c>
      <c r="R785">
        <f>(228.1*COS(RAW_GPS__3[[#This Row],[Road Gradient (Radians)]]))</f>
        <v>227.96868855749122</v>
      </c>
      <c r="S785">
        <f t="shared" si="60"/>
        <v>17220.696259276418</v>
      </c>
      <c r="T785">
        <f t="shared" si="61"/>
        <v>18171.606749871007</v>
      </c>
      <c r="U785">
        <f t="shared" si="64"/>
        <v>16380.95397148795</v>
      </c>
      <c r="V785">
        <f>(RAW_GPS__3[[#This Row],[Power- Rolling Resistance  (Watts)]]+RAW_GPS__3[[#This Row],[Power- Air Drag (Watts)]]+RAW_GPS__3[[#This Row],[Power-Road Gradient (Watts)]]+RAW_GPS__3[[#This Row],[Power- Inertia (Watts)]])</f>
        <v>52001.225669192863</v>
      </c>
      <c r="X785">
        <f>(IF(RAW_GPS__3[[#This Row],[Total Power (Watts)]]&lt;0,0,RAW_GPS__3[[#This Row],[Total Power (Watts)]]))</f>
        <v>52001.225669192863</v>
      </c>
      <c r="Y785">
        <f>RAW_GPS__3[[#This Row],[Total Power - Without -ve terms (Watts)]]</f>
        <v>52001.225669192863</v>
      </c>
    </row>
    <row r="786" spans="1:25" x14ac:dyDescent="0.3">
      <c r="A786">
        <v>794.14</v>
      </c>
      <c r="B786">
        <v>125.9</v>
      </c>
      <c r="C786">
        <v>40.490184999999997</v>
      </c>
      <c r="D786">
        <v>-3.3919199999999998</v>
      </c>
      <c r="E786">
        <v>595.9</v>
      </c>
      <c r="G786">
        <v>5</v>
      </c>
      <c r="H786">
        <v>46.1</v>
      </c>
      <c r="I786">
        <v>0.35199999999999998</v>
      </c>
      <c r="J786">
        <v>0</v>
      </c>
      <c r="K786">
        <v>0</v>
      </c>
      <c r="L786">
        <v>0</v>
      </c>
      <c r="N786">
        <f>(RAW_GPS__3[[#This Row],[Altitude (meters)]]-E785)</f>
        <v>0.79999999999995453</v>
      </c>
      <c r="O786">
        <f>(0.2778*RAW_GPS__3[[#This Row],[Speed (kmph)]])</f>
        <v>34.975020000000001</v>
      </c>
      <c r="P786">
        <f t="shared" si="62"/>
        <v>34.850009999999997</v>
      </c>
      <c r="Q786">
        <f t="shared" si="63"/>
        <v>2.2951486179635824E-2</v>
      </c>
      <c r="R786">
        <f>(228.1*COS(RAW_GPS__3[[#This Row],[Road Gradient (Radians)]]))</f>
        <v>228.03992443686883</v>
      </c>
      <c r="S786">
        <f t="shared" si="60"/>
        <v>16856.606017755064</v>
      </c>
      <c r="T786">
        <f t="shared" si="61"/>
        <v>12204.81947841253</v>
      </c>
      <c r="U786">
        <f t="shared" si="64"/>
        <v>-16264.685370743951</v>
      </c>
      <c r="V786">
        <f>(RAW_GPS__3[[#This Row],[Power- Rolling Resistance  (Watts)]]+RAW_GPS__3[[#This Row],[Power- Air Drag (Watts)]]+RAW_GPS__3[[#This Row],[Power-Road Gradient (Watts)]]+RAW_GPS__3[[#This Row],[Power- Inertia (Watts)]])</f>
        <v>13024.78004986051</v>
      </c>
      <c r="X786">
        <f>(IF(RAW_GPS__3[[#This Row],[Total Power (Watts)]]&lt;0,0,RAW_GPS__3[[#This Row],[Total Power (Watts)]]))</f>
        <v>13024.78004986051</v>
      </c>
      <c r="Y786">
        <f>RAW_GPS__3[[#This Row],[Total Power - Without -ve terms (Watts)]]</f>
        <v>13024.78004986051</v>
      </c>
    </row>
    <row r="787" spans="1:25" x14ac:dyDescent="0.3">
      <c r="A787">
        <v>795.06</v>
      </c>
      <c r="B787">
        <v>126.7</v>
      </c>
      <c r="C787">
        <v>40.490406</v>
      </c>
      <c r="D787">
        <v>-3.3916309999999998</v>
      </c>
      <c r="E787">
        <v>594.29999999999995</v>
      </c>
      <c r="G787">
        <v>5</v>
      </c>
      <c r="H787">
        <v>46.8</v>
      </c>
      <c r="I787">
        <v>0.70299999999999996</v>
      </c>
      <c r="J787">
        <v>0</v>
      </c>
      <c r="K787">
        <v>0</v>
      </c>
      <c r="L787">
        <v>0</v>
      </c>
      <c r="N787">
        <f>(RAW_GPS__3[[#This Row],[Altitude (meters)]]-E786)</f>
        <v>-1.6000000000000227</v>
      </c>
      <c r="O787">
        <f>(0.2778*RAW_GPS__3[[#This Row],[Speed (kmph)]])</f>
        <v>35.19726</v>
      </c>
      <c r="P787">
        <f t="shared" si="62"/>
        <v>35.30838</v>
      </c>
      <c r="Q787">
        <f t="shared" si="63"/>
        <v>-4.5284042298031631E-2</v>
      </c>
      <c r="R787">
        <f>(228.1*COS(RAW_GPS__3[[#This Row],[Road Gradient (Radians)]]))</f>
        <v>227.8661639599211</v>
      </c>
      <c r="S787">
        <f t="shared" si="60"/>
        <v>17179.985410288904</v>
      </c>
      <c r="T787">
        <f t="shared" si="61"/>
        <v>-24227.372040266193</v>
      </c>
      <c r="U787">
        <f t="shared" si="64"/>
        <v>14549.364656063955</v>
      </c>
      <c r="V787">
        <f>(RAW_GPS__3[[#This Row],[Power- Rolling Resistance  (Watts)]]+RAW_GPS__3[[#This Row],[Power- Air Drag (Watts)]]+RAW_GPS__3[[#This Row],[Power-Road Gradient (Watts)]]+RAW_GPS__3[[#This Row],[Power- Inertia (Watts)]])</f>
        <v>7729.8441900465859</v>
      </c>
      <c r="X787">
        <f>(IF(RAW_GPS__3[[#This Row],[Total Power (Watts)]]&lt;0,0,RAW_GPS__3[[#This Row],[Total Power (Watts)]]))</f>
        <v>7729.8441900465859</v>
      </c>
      <c r="Y787">
        <f>RAW_GPS__3[[#This Row],[Total Power - Without -ve terms (Watts)]]</f>
        <v>7729.8441900465859</v>
      </c>
    </row>
    <row r="788" spans="1:25" x14ac:dyDescent="0.3">
      <c r="A788">
        <v>796.08</v>
      </c>
      <c r="B788">
        <v>126.8</v>
      </c>
      <c r="C788">
        <v>40.490616000000003</v>
      </c>
      <c r="D788">
        <v>-3.3913389999999999</v>
      </c>
      <c r="E788">
        <v>593.6</v>
      </c>
      <c r="G788">
        <v>5</v>
      </c>
      <c r="H788">
        <v>45.5</v>
      </c>
      <c r="I788">
        <v>1.28</v>
      </c>
      <c r="J788">
        <v>2</v>
      </c>
      <c r="K788">
        <v>0</v>
      </c>
      <c r="L788">
        <v>0</v>
      </c>
      <c r="N788">
        <f>(RAW_GPS__3[[#This Row],[Altitude (meters)]]-E787)</f>
        <v>-0.69999999999993179</v>
      </c>
      <c r="O788">
        <f>(0.2778*RAW_GPS__3[[#This Row],[Speed (kmph)]])</f>
        <v>35.22504</v>
      </c>
      <c r="P788">
        <f t="shared" si="62"/>
        <v>35.238929999999996</v>
      </c>
      <c r="Q788">
        <f t="shared" si="63"/>
        <v>-1.9861782120558415E-2</v>
      </c>
      <c r="R788">
        <f>(228.1*COS(RAW_GPS__3[[#This Row],[Road Gradient (Radians)]]))</f>
        <v>228.05500985017835</v>
      </c>
      <c r="S788">
        <f t="shared" si="60"/>
        <v>17220.696259276418</v>
      </c>
      <c r="T788">
        <f t="shared" si="61"/>
        <v>-10637.556000878072</v>
      </c>
      <c r="U788">
        <f t="shared" si="64"/>
        <v>1820.1059968319944</v>
      </c>
      <c r="V788">
        <f>(RAW_GPS__3[[#This Row],[Power- Rolling Resistance  (Watts)]]+RAW_GPS__3[[#This Row],[Power- Air Drag (Watts)]]+RAW_GPS__3[[#This Row],[Power-Road Gradient (Watts)]]+RAW_GPS__3[[#This Row],[Power- Inertia (Watts)]])</f>
        <v>8631.3012650805176</v>
      </c>
      <c r="X788">
        <f>(IF(RAW_GPS__3[[#This Row],[Total Power (Watts)]]&lt;0,0,RAW_GPS__3[[#This Row],[Total Power (Watts)]]))</f>
        <v>8631.3012650805176</v>
      </c>
      <c r="Y788">
        <f>RAW_GPS__3[[#This Row],[Total Power - Without -ve terms (Watts)]]</f>
        <v>8631.3012650805176</v>
      </c>
    </row>
    <row r="789" spans="1:25" x14ac:dyDescent="0.3">
      <c r="A789">
        <v>797.07</v>
      </c>
      <c r="B789">
        <v>125.5</v>
      </c>
      <c r="C789">
        <v>40.490836999999999</v>
      </c>
      <c r="D789">
        <v>-3.3910339999999999</v>
      </c>
      <c r="E789">
        <v>595</v>
      </c>
      <c r="G789">
        <v>5</v>
      </c>
      <c r="H789">
        <v>45.5</v>
      </c>
      <c r="I789">
        <v>1.28</v>
      </c>
      <c r="J789">
        <v>0</v>
      </c>
      <c r="K789">
        <v>0</v>
      </c>
      <c r="L789">
        <v>0</v>
      </c>
      <c r="N789">
        <f>(RAW_GPS__3[[#This Row],[Altitude (meters)]]-E788)</f>
        <v>1.3999999999999773</v>
      </c>
      <c r="O789">
        <f>(0.2778*RAW_GPS__3[[#This Row],[Speed (kmph)]])</f>
        <v>34.863900000000001</v>
      </c>
      <c r="P789">
        <f t="shared" si="62"/>
        <v>34.683329999999998</v>
      </c>
      <c r="Q789">
        <f t="shared" si="63"/>
        <v>4.034331129533434E-2</v>
      </c>
      <c r="R789">
        <f>(228.1*COS(RAW_GPS__3[[#This Row],[Road Gradient (Radians)]]))</f>
        <v>227.91439936092218</v>
      </c>
      <c r="S789">
        <f t="shared" si="60"/>
        <v>16696.449316920203</v>
      </c>
      <c r="T789">
        <f t="shared" si="61"/>
        <v>21381.11745805851</v>
      </c>
      <c r="U789">
        <f t="shared" si="64"/>
        <v>-23418.792853559928</v>
      </c>
      <c r="V789">
        <f>(RAW_GPS__3[[#This Row],[Power- Rolling Resistance  (Watts)]]+RAW_GPS__3[[#This Row],[Power- Air Drag (Watts)]]+RAW_GPS__3[[#This Row],[Power-Road Gradient (Watts)]]+RAW_GPS__3[[#This Row],[Power- Inertia (Watts)]])</f>
        <v>14886.688320779707</v>
      </c>
      <c r="X789">
        <f>(IF(RAW_GPS__3[[#This Row],[Total Power (Watts)]]&lt;0,0,RAW_GPS__3[[#This Row],[Total Power (Watts)]]))</f>
        <v>14886.688320779707</v>
      </c>
      <c r="Y789">
        <f>RAW_GPS__3[[#This Row],[Total Power - Without -ve terms (Watts)]]</f>
        <v>14886.688320779707</v>
      </c>
    </row>
    <row r="790" spans="1:25" x14ac:dyDescent="0.3">
      <c r="A790">
        <v>798.06</v>
      </c>
      <c r="B790">
        <v>124.8</v>
      </c>
      <c r="C790">
        <v>40.491050999999999</v>
      </c>
      <c r="D790">
        <v>-3.3907319999999999</v>
      </c>
      <c r="E790">
        <v>595.1</v>
      </c>
      <c r="G790">
        <v>5</v>
      </c>
      <c r="H790">
        <v>45.9</v>
      </c>
      <c r="I790">
        <v>0.44600000000000001</v>
      </c>
      <c r="J790">
        <v>0</v>
      </c>
      <c r="K790">
        <v>0</v>
      </c>
      <c r="L790">
        <v>0</v>
      </c>
      <c r="N790">
        <f>(RAW_GPS__3[[#This Row],[Altitude (meters)]]-E789)</f>
        <v>0.10000000000002274</v>
      </c>
      <c r="O790">
        <f>(0.2778*RAW_GPS__3[[#This Row],[Speed (kmph)]])</f>
        <v>34.669440000000002</v>
      </c>
      <c r="P790">
        <f t="shared" si="62"/>
        <v>34.572209999999998</v>
      </c>
      <c r="Q790">
        <f t="shared" si="63"/>
        <v>2.8924885368007813E-3</v>
      </c>
      <c r="R790">
        <f>(228.1*COS(RAW_GPS__3[[#This Row],[Road Gradient (Radians)]]))</f>
        <v>228.09904580248812</v>
      </c>
      <c r="S790">
        <f t="shared" si="60"/>
        <v>16418.621912942155</v>
      </c>
      <c r="T790">
        <f t="shared" si="61"/>
        <v>1524.8199772488651</v>
      </c>
      <c r="U790">
        <f t="shared" si="64"/>
        <v>-12539.783902463962</v>
      </c>
      <c r="V790">
        <f>(RAW_GPS__3[[#This Row],[Power- Rolling Resistance  (Watts)]]+RAW_GPS__3[[#This Row],[Power- Air Drag (Watts)]]+RAW_GPS__3[[#This Row],[Power-Road Gradient (Watts)]]+RAW_GPS__3[[#This Row],[Power- Inertia (Watts)]])</f>
        <v>5631.7570335295495</v>
      </c>
      <c r="X790">
        <f>(IF(RAW_GPS__3[[#This Row],[Total Power (Watts)]]&lt;0,0,RAW_GPS__3[[#This Row],[Total Power (Watts)]]))</f>
        <v>5631.7570335295495</v>
      </c>
      <c r="Y790">
        <f>RAW_GPS__3[[#This Row],[Total Power - Without -ve terms (Watts)]]</f>
        <v>5631.7570335295495</v>
      </c>
    </row>
    <row r="791" spans="1:25" x14ac:dyDescent="0.3">
      <c r="A791">
        <v>799.07</v>
      </c>
      <c r="B791">
        <v>121.6</v>
      </c>
      <c r="C791">
        <v>40.491256999999997</v>
      </c>
      <c r="D791">
        <v>-3.3904380000000001</v>
      </c>
      <c r="E791">
        <v>594.1</v>
      </c>
      <c r="G791">
        <v>5</v>
      </c>
      <c r="H791">
        <v>45.9</v>
      </c>
      <c r="I791">
        <v>0.44600000000000001</v>
      </c>
      <c r="J791">
        <v>0</v>
      </c>
      <c r="K791">
        <v>0</v>
      </c>
      <c r="L791">
        <v>0</v>
      </c>
      <c r="N791">
        <f>(RAW_GPS__3[[#This Row],[Altitude (meters)]]-E790)</f>
        <v>-1</v>
      </c>
      <c r="O791">
        <f>(0.2778*RAW_GPS__3[[#This Row],[Speed (kmph)]])</f>
        <v>33.780479999999997</v>
      </c>
      <c r="P791">
        <f t="shared" si="62"/>
        <v>33.335999999999999</v>
      </c>
      <c r="Q791">
        <f t="shared" si="63"/>
        <v>-2.9988607206575202E-2</v>
      </c>
      <c r="R791">
        <f>(228.1*COS(RAW_GPS__3[[#This Row],[Road Gradient (Radians)]]))</f>
        <v>227.99744063253931</v>
      </c>
      <c r="S791">
        <f t="shared" si="60"/>
        <v>15187.758081002066</v>
      </c>
      <c r="T791">
        <f t="shared" si="61"/>
        <v>-15401.312076509941</v>
      </c>
      <c r="U791">
        <f t="shared" si="64"/>
        <v>-55854.861631488275</v>
      </c>
      <c r="V791">
        <f>(RAW_GPS__3[[#This Row],[Power- Rolling Resistance  (Watts)]]+RAW_GPS__3[[#This Row],[Power- Air Drag (Watts)]]+RAW_GPS__3[[#This Row],[Power-Road Gradient (Watts)]]+RAW_GPS__3[[#This Row],[Power- Inertia (Watts)]])</f>
        <v>-55840.418186363611</v>
      </c>
      <c r="X791">
        <f>(IF(RAW_GPS__3[[#This Row],[Total Power (Watts)]]&lt;0,0,RAW_GPS__3[[#This Row],[Total Power (Watts)]]))</f>
        <v>0</v>
      </c>
      <c r="Y791">
        <f>RAW_GPS__3[[#This Row],[Total Power - Without -ve terms (Watts)]]</f>
        <v>0</v>
      </c>
    </row>
    <row r="792" spans="1:25" x14ac:dyDescent="0.3">
      <c r="A792">
        <v>800.08</v>
      </c>
      <c r="B792">
        <v>118.9</v>
      </c>
      <c r="C792">
        <v>40.491455000000002</v>
      </c>
      <c r="D792">
        <v>-3.3901629999999998</v>
      </c>
      <c r="E792">
        <v>593.5</v>
      </c>
      <c r="G792">
        <v>5</v>
      </c>
      <c r="H792">
        <v>46.2</v>
      </c>
      <c r="I792">
        <v>0.28399999999999997</v>
      </c>
      <c r="J792">
        <v>0</v>
      </c>
      <c r="K792">
        <v>0</v>
      </c>
      <c r="L792">
        <v>0</v>
      </c>
      <c r="N792">
        <f>(RAW_GPS__3[[#This Row],[Altitude (meters)]]-E791)</f>
        <v>-0.60000000000002274</v>
      </c>
      <c r="O792">
        <f>(0.2778*RAW_GPS__3[[#This Row],[Speed (kmph)]])</f>
        <v>33.030419999999999</v>
      </c>
      <c r="P792">
        <f t="shared" si="62"/>
        <v>32.655389999999997</v>
      </c>
      <c r="Q792">
        <f t="shared" si="63"/>
        <v>-1.8371622423709516E-2</v>
      </c>
      <c r="R792">
        <f>(228.1*COS(RAW_GPS__3[[#This Row],[Road Gradient (Radians)]]))</f>
        <v>228.06150732465755</v>
      </c>
      <c r="S792">
        <f t="shared" si="60"/>
        <v>14198.370669482938</v>
      </c>
      <c r="T792">
        <f t="shared" si="61"/>
        <v>-9226.519037698572</v>
      </c>
      <c r="U792">
        <f t="shared" si="64"/>
        <v>-46081.122094871862</v>
      </c>
      <c r="V792">
        <f>(RAW_GPS__3[[#This Row],[Power- Rolling Resistance  (Watts)]]+RAW_GPS__3[[#This Row],[Power- Air Drag (Watts)]]+RAW_GPS__3[[#This Row],[Power-Road Gradient (Watts)]]+RAW_GPS__3[[#This Row],[Power- Inertia (Watts)]])</f>
        <v>-40881.208955762835</v>
      </c>
      <c r="X792">
        <f>(IF(RAW_GPS__3[[#This Row],[Total Power (Watts)]]&lt;0,0,RAW_GPS__3[[#This Row],[Total Power (Watts)]]))</f>
        <v>0</v>
      </c>
      <c r="Y792">
        <f>RAW_GPS__3[[#This Row],[Total Power - Without -ve terms (Watts)]]</f>
        <v>0</v>
      </c>
    </row>
    <row r="793" spans="1:25" x14ac:dyDescent="0.3">
      <c r="A793">
        <v>801.11</v>
      </c>
      <c r="B793">
        <v>117.4</v>
      </c>
      <c r="C793">
        <v>40.491672999999999</v>
      </c>
      <c r="D793">
        <v>-3.3898779999999999</v>
      </c>
      <c r="E793">
        <v>593</v>
      </c>
      <c r="G793">
        <v>5</v>
      </c>
      <c r="H793">
        <v>46.2</v>
      </c>
      <c r="I793">
        <v>0.28399999999999997</v>
      </c>
      <c r="J793">
        <v>0</v>
      </c>
      <c r="K793">
        <v>0</v>
      </c>
      <c r="L793">
        <v>0</v>
      </c>
      <c r="N793">
        <f>(RAW_GPS__3[[#This Row],[Altitude (meters)]]-E792)</f>
        <v>-0.5</v>
      </c>
      <c r="O793">
        <f>(0.2778*RAW_GPS__3[[#This Row],[Speed (kmph)]])</f>
        <v>32.613720000000001</v>
      </c>
      <c r="P793">
        <f t="shared" si="62"/>
        <v>32.405370000000005</v>
      </c>
      <c r="Q793">
        <f t="shared" si="63"/>
        <v>-1.5428317195838762E-2</v>
      </c>
      <c r="R793">
        <f>(228.1*COS(RAW_GPS__3[[#This Row],[Road Gradient (Radians)]]))</f>
        <v>228.07285287809987</v>
      </c>
      <c r="S793">
        <f t="shared" si="60"/>
        <v>13667.756619875872</v>
      </c>
      <c r="T793">
        <f t="shared" si="61"/>
        <v>-7650.7211522798798</v>
      </c>
      <c r="U793">
        <f t="shared" si="64"/>
        <v>-25277.655050639925</v>
      </c>
      <c r="V793">
        <f>(RAW_GPS__3[[#This Row],[Power- Rolling Resistance  (Watts)]]+RAW_GPS__3[[#This Row],[Power- Air Drag (Watts)]]+RAW_GPS__3[[#This Row],[Power-Road Gradient (Watts)]]+RAW_GPS__3[[#This Row],[Power- Inertia (Watts)]])</f>
        <v>-19032.546730165832</v>
      </c>
      <c r="X793">
        <f>(IF(RAW_GPS__3[[#This Row],[Total Power (Watts)]]&lt;0,0,RAW_GPS__3[[#This Row],[Total Power (Watts)]]))</f>
        <v>0</v>
      </c>
      <c r="Y793">
        <f>RAW_GPS__3[[#This Row],[Total Power - Without -ve terms (Watts)]]</f>
        <v>0</v>
      </c>
    </row>
    <row r="794" spans="1:25" x14ac:dyDescent="0.3">
      <c r="A794">
        <v>802.07</v>
      </c>
      <c r="B794">
        <v>117.3</v>
      </c>
      <c r="C794">
        <v>40.491878999999997</v>
      </c>
      <c r="D794">
        <v>-3.389586</v>
      </c>
      <c r="E794">
        <v>592.70000000000005</v>
      </c>
      <c r="G794">
        <v>5</v>
      </c>
      <c r="H794">
        <v>46.5</v>
      </c>
      <c r="I794">
        <v>0.32100000000000001</v>
      </c>
      <c r="J794">
        <v>0</v>
      </c>
      <c r="K794">
        <v>0</v>
      </c>
      <c r="L794">
        <v>0</v>
      </c>
      <c r="N794">
        <f>(RAW_GPS__3[[#This Row],[Altitude (meters)]]-E793)</f>
        <v>-0.29999999999995453</v>
      </c>
      <c r="O794">
        <f>(0.2778*RAW_GPS__3[[#This Row],[Speed (kmph)]])</f>
        <v>32.585940000000001</v>
      </c>
      <c r="P794">
        <f t="shared" si="62"/>
        <v>32.572050000000004</v>
      </c>
      <c r="Q794">
        <f t="shared" si="63"/>
        <v>-9.2100901655222493E-3</v>
      </c>
      <c r="R794">
        <f>(228.1*COS(RAW_GPS__3[[#This Row],[Road Gradient (Radians)]]))</f>
        <v>228.09032569036043</v>
      </c>
      <c r="S794">
        <f t="shared" si="60"/>
        <v>13632.860236867402</v>
      </c>
      <c r="T794">
        <f t="shared" si="61"/>
        <v>-4563.4017126716662</v>
      </c>
      <c r="U794">
        <f t="shared" si="64"/>
        <v>-1683.7415885519949</v>
      </c>
      <c r="V794">
        <f>(RAW_GPS__3[[#This Row],[Power- Rolling Resistance  (Watts)]]+RAW_GPS__3[[#This Row],[Power- Air Drag (Watts)]]+RAW_GPS__3[[#This Row],[Power-Road Gradient (Watts)]]+RAW_GPS__3[[#This Row],[Power- Inertia (Watts)]])</f>
        <v>7613.807261334101</v>
      </c>
      <c r="X794">
        <f>(IF(RAW_GPS__3[[#This Row],[Total Power (Watts)]]&lt;0,0,RAW_GPS__3[[#This Row],[Total Power (Watts)]]))</f>
        <v>7613.807261334101</v>
      </c>
      <c r="Y794">
        <f>RAW_GPS__3[[#This Row],[Total Power - Without -ve terms (Watts)]]</f>
        <v>7613.807261334101</v>
      </c>
    </row>
    <row r="795" spans="1:25" x14ac:dyDescent="0.3">
      <c r="A795">
        <v>803.08</v>
      </c>
      <c r="B795">
        <v>117.1</v>
      </c>
      <c r="C795">
        <v>40.492092</v>
      </c>
      <c r="D795">
        <v>-3.3893219999999999</v>
      </c>
      <c r="E795">
        <v>592.9</v>
      </c>
      <c r="G795">
        <v>5</v>
      </c>
      <c r="H795">
        <v>46.5</v>
      </c>
      <c r="I795">
        <v>0.32100000000000001</v>
      </c>
      <c r="J795">
        <v>0</v>
      </c>
      <c r="K795">
        <v>0</v>
      </c>
      <c r="L795">
        <v>0</v>
      </c>
      <c r="N795">
        <f>(RAW_GPS__3[[#This Row],[Altitude (meters)]]-E794)</f>
        <v>0.19999999999993179</v>
      </c>
      <c r="O795">
        <f>(0.2778*RAW_GPS__3[[#This Row],[Speed (kmph)]])</f>
        <v>32.530380000000001</v>
      </c>
      <c r="P795">
        <f t="shared" si="62"/>
        <v>32.502600000000001</v>
      </c>
      <c r="Q795">
        <f t="shared" si="63"/>
        <v>6.1532762242510067E-3</v>
      </c>
      <c r="R795">
        <f>(228.1*COS(RAW_GPS__3[[#This Row],[Road Gradient (Radians)]]))</f>
        <v>228.0956817603394</v>
      </c>
      <c r="S795">
        <f t="shared" si="60"/>
        <v>13563.245766206514</v>
      </c>
      <c r="T795">
        <f t="shared" si="61"/>
        <v>3043.6416094497649</v>
      </c>
      <c r="U795">
        <f t="shared" si="64"/>
        <v>-3361.74151780799</v>
      </c>
      <c r="V795">
        <f>(RAW_GPS__3[[#This Row],[Power- Rolling Resistance  (Watts)]]+RAW_GPS__3[[#This Row],[Power- Air Drag (Watts)]]+RAW_GPS__3[[#This Row],[Power-Road Gradient (Watts)]]+RAW_GPS__3[[#This Row],[Power- Inertia (Watts)]])</f>
        <v>13473.241539608629</v>
      </c>
      <c r="X795">
        <f>(IF(RAW_GPS__3[[#This Row],[Total Power (Watts)]]&lt;0,0,RAW_GPS__3[[#This Row],[Total Power (Watts)]]))</f>
        <v>13473.241539608629</v>
      </c>
      <c r="Y795">
        <f>RAW_GPS__3[[#This Row],[Total Power - Without -ve terms (Watts)]]</f>
        <v>13473.241539608629</v>
      </c>
    </row>
    <row r="796" spans="1:25" x14ac:dyDescent="0.3">
      <c r="A796">
        <v>804.09</v>
      </c>
      <c r="B796">
        <v>116</v>
      </c>
      <c r="C796">
        <v>40.492302000000002</v>
      </c>
      <c r="D796">
        <v>-3.3890470000000001</v>
      </c>
      <c r="E796">
        <v>592.79999999999995</v>
      </c>
      <c r="G796">
        <v>5</v>
      </c>
      <c r="H796">
        <v>47.3</v>
      </c>
      <c r="I796">
        <v>0.79800000000000004</v>
      </c>
      <c r="J796">
        <v>0</v>
      </c>
      <c r="K796">
        <v>0</v>
      </c>
      <c r="L796">
        <v>0</v>
      </c>
      <c r="N796">
        <f>(RAW_GPS__3[[#This Row],[Altitude (meters)]]-E795)</f>
        <v>-0.10000000000002274</v>
      </c>
      <c r="O796">
        <f>(0.2778*RAW_GPS__3[[#This Row],[Speed (kmph)]])</f>
        <v>32.224800000000002</v>
      </c>
      <c r="P796">
        <f t="shared" si="62"/>
        <v>32.072010000000006</v>
      </c>
      <c r="Q796">
        <f t="shared" si="63"/>
        <v>-3.1179734585140258E-3</v>
      </c>
      <c r="R796">
        <f>(228.1*COS(RAW_GPS__3[[#This Row],[Road Gradient (Radians)]]))</f>
        <v>228.09889123434272</v>
      </c>
      <c r="S796">
        <f t="shared" si="60"/>
        <v>13184.598639702097</v>
      </c>
      <c r="T796">
        <f t="shared" si="61"/>
        <v>-1527.7864237365291</v>
      </c>
      <c r="U796">
        <f t="shared" si="64"/>
        <v>-18315.893154239944</v>
      </c>
      <c r="V796">
        <f>(RAW_GPS__3[[#This Row],[Power- Rolling Resistance  (Watts)]]+RAW_GPS__3[[#This Row],[Power- Air Drag (Watts)]]+RAW_GPS__3[[#This Row],[Power-Road Gradient (Watts)]]+RAW_GPS__3[[#This Row],[Power- Inertia (Watts)]])</f>
        <v>-6430.9820470400336</v>
      </c>
      <c r="X796">
        <f>(IF(RAW_GPS__3[[#This Row],[Total Power (Watts)]]&lt;0,0,RAW_GPS__3[[#This Row],[Total Power (Watts)]]))</f>
        <v>0</v>
      </c>
      <c r="Y796">
        <f>RAW_GPS__3[[#This Row],[Total Power - Without -ve terms (Watts)]]</f>
        <v>0</v>
      </c>
    </row>
    <row r="797" spans="1:25" x14ac:dyDescent="0.3">
      <c r="A797">
        <v>805.11</v>
      </c>
      <c r="B797">
        <v>117.6</v>
      </c>
      <c r="C797">
        <v>40.492508000000001</v>
      </c>
      <c r="D797">
        <v>-3.3887550000000002</v>
      </c>
      <c r="E797">
        <v>593.70000000000005</v>
      </c>
      <c r="G797">
        <v>5</v>
      </c>
      <c r="H797">
        <v>47.3</v>
      </c>
      <c r="I797">
        <v>0.79800000000000004</v>
      </c>
      <c r="J797">
        <v>0</v>
      </c>
      <c r="K797">
        <v>0</v>
      </c>
      <c r="L797">
        <v>0</v>
      </c>
      <c r="N797">
        <f>(RAW_GPS__3[[#This Row],[Altitude (meters)]]-E796)</f>
        <v>0.90000000000009095</v>
      </c>
      <c r="O797">
        <f>(0.2778*RAW_GPS__3[[#This Row],[Speed (kmph)]])</f>
        <v>32.669280000000001</v>
      </c>
      <c r="P797">
        <f t="shared" si="62"/>
        <v>32.89152</v>
      </c>
      <c r="Q797">
        <f t="shared" si="63"/>
        <v>2.735584995892161E-2</v>
      </c>
      <c r="R797">
        <f>(228.1*COS(RAW_GPS__3[[#This Row],[Road Gradient (Radians)]]))</f>
        <v>228.01465685715624</v>
      </c>
      <c r="S797">
        <f t="shared" si="60"/>
        <v>13737.727934653301</v>
      </c>
      <c r="T797">
        <f t="shared" si="61"/>
        <v>13587.398521824691</v>
      </c>
      <c r="U797">
        <f t="shared" si="64"/>
        <v>27008.765328383921</v>
      </c>
      <c r="V797">
        <f>(RAW_GPS__3[[#This Row],[Power- Rolling Resistance  (Watts)]]+RAW_GPS__3[[#This Row],[Power- Air Drag (Watts)]]+RAW_GPS__3[[#This Row],[Power-Road Gradient (Watts)]]+RAW_GPS__3[[#This Row],[Power- Inertia (Watts)]])</f>
        <v>54561.906441719068</v>
      </c>
      <c r="X797">
        <f>(IF(RAW_GPS__3[[#This Row],[Total Power (Watts)]]&lt;0,0,RAW_GPS__3[[#This Row],[Total Power (Watts)]]))</f>
        <v>54561.906441719068</v>
      </c>
      <c r="Y797">
        <f>RAW_GPS__3[[#This Row],[Total Power - Without -ve terms (Watts)]]</f>
        <v>54561.906441719068</v>
      </c>
    </row>
    <row r="798" spans="1:25" x14ac:dyDescent="0.3">
      <c r="A798">
        <v>806.05</v>
      </c>
      <c r="B798">
        <v>117.6</v>
      </c>
      <c r="C798">
        <v>40.492705999999998</v>
      </c>
      <c r="D798">
        <v>-3.388471</v>
      </c>
      <c r="E798">
        <v>594.29999999999995</v>
      </c>
      <c r="G798">
        <v>5</v>
      </c>
      <c r="H798">
        <v>47.6</v>
      </c>
      <c r="I798">
        <v>0.307</v>
      </c>
      <c r="J798">
        <v>0</v>
      </c>
      <c r="K798">
        <v>0</v>
      </c>
      <c r="L798">
        <v>0</v>
      </c>
      <c r="N798">
        <f>(RAW_GPS__3[[#This Row],[Altitude (meters)]]-E797)</f>
        <v>0.59999999999990905</v>
      </c>
      <c r="O798">
        <f>(0.2778*RAW_GPS__3[[#This Row],[Speed (kmph)]])</f>
        <v>32.669280000000001</v>
      </c>
      <c r="P798">
        <f t="shared" si="62"/>
        <v>32.669280000000001</v>
      </c>
      <c r="Q798">
        <f t="shared" si="63"/>
        <v>1.8363813116086741E-2</v>
      </c>
      <c r="R798">
        <f>(228.1*COS(RAW_GPS__3[[#This Row],[Road Gradient (Radians)]]))</f>
        <v>228.0615400412899</v>
      </c>
      <c r="S798">
        <f t="shared" si="60"/>
        <v>13737.727934653301</v>
      </c>
      <c r="T798">
        <f t="shared" si="61"/>
        <v>9121.761719677268</v>
      </c>
      <c r="U798">
        <f t="shared" si="64"/>
        <v>0</v>
      </c>
      <c r="V798">
        <f>(RAW_GPS__3[[#This Row],[Power- Rolling Resistance  (Watts)]]+RAW_GPS__3[[#This Row],[Power- Air Drag (Watts)]]+RAW_GPS__3[[#This Row],[Power-Road Gradient (Watts)]]+RAW_GPS__3[[#This Row],[Power- Inertia (Watts)]])</f>
        <v>23087.551194371859</v>
      </c>
      <c r="X798">
        <f>(IF(RAW_GPS__3[[#This Row],[Total Power (Watts)]]&lt;0,0,RAW_GPS__3[[#This Row],[Total Power (Watts)]]))</f>
        <v>23087.551194371859</v>
      </c>
      <c r="Y798">
        <f>RAW_GPS__3[[#This Row],[Total Power - Without -ve terms (Watts)]]</f>
        <v>23087.551194371859</v>
      </c>
    </row>
    <row r="799" spans="1:25" x14ac:dyDescent="0.3">
      <c r="A799">
        <v>807.08</v>
      </c>
      <c r="B799">
        <v>118</v>
      </c>
      <c r="C799">
        <v>40.492882000000002</v>
      </c>
      <c r="D799">
        <v>-3.3881869999999998</v>
      </c>
      <c r="E799">
        <v>595.20000000000005</v>
      </c>
      <c r="G799">
        <v>5</v>
      </c>
      <c r="H799">
        <v>48.4</v>
      </c>
      <c r="I799">
        <v>1.056</v>
      </c>
      <c r="J799">
        <v>0</v>
      </c>
      <c r="K799">
        <v>0</v>
      </c>
      <c r="L799">
        <v>0</v>
      </c>
      <c r="N799">
        <f>(RAW_GPS__3[[#This Row],[Altitude (meters)]]-E798)</f>
        <v>0.90000000000009095</v>
      </c>
      <c r="O799">
        <f>(0.2778*RAW_GPS__3[[#This Row],[Speed (kmph)]])</f>
        <v>32.7804</v>
      </c>
      <c r="P799">
        <f t="shared" si="62"/>
        <v>32.83596</v>
      </c>
      <c r="Q799">
        <f t="shared" si="63"/>
        <v>2.7402114205405153E-2</v>
      </c>
      <c r="R799">
        <f>(228.1*COS(RAW_GPS__3[[#This Row],[Road Gradient (Radians)]]))</f>
        <v>228.01436796628673</v>
      </c>
      <c r="S799">
        <f t="shared" si="60"/>
        <v>13878.3861783149</v>
      </c>
      <c r="T799">
        <f t="shared" si="61"/>
        <v>13656.665581347903</v>
      </c>
      <c r="U799">
        <f t="shared" si="64"/>
        <v>6775.1579692799796</v>
      </c>
      <c r="V799">
        <f>(RAW_GPS__3[[#This Row],[Power- Rolling Resistance  (Watts)]]+RAW_GPS__3[[#This Row],[Power- Air Drag (Watts)]]+RAW_GPS__3[[#This Row],[Power-Road Gradient (Watts)]]+RAW_GPS__3[[#This Row],[Power- Inertia (Watts)]])</f>
        <v>34538.224096909071</v>
      </c>
      <c r="X799">
        <f>(IF(RAW_GPS__3[[#This Row],[Total Power (Watts)]]&lt;0,0,RAW_GPS__3[[#This Row],[Total Power (Watts)]]))</f>
        <v>34538.224096909071</v>
      </c>
      <c r="Y799">
        <f>RAW_GPS__3[[#This Row],[Total Power - Without -ve terms (Watts)]]</f>
        <v>34538.224096909071</v>
      </c>
    </row>
    <row r="800" spans="1:25" x14ac:dyDescent="0.3">
      <c r="A800">
        <v>808.05</v>
      </c>
      <c r="B800">
        <v>117.6</v>
      </c>
      <c r="C800">
        <v>40.493079999999999</v>
      </c>
      <c r="D800">
        <v>-3.3879090000000001</v>
      </c>
      <c r="E800">
        <v>595.5</v>
      </c>
      <c r="G800">
        <v>5</v>
      </c>
      <c r="H800">
        <v>48.9</v>
      </c>
      <c r="I800">
        <v>1.3129999999999999</v>
      </c>
      <c r="J800">
        <v>0</v>
      </c>
      <c r="K800">
        <v>0</v>
      </c>
      <c r="L800">
        <v>0</v>
      </c>
      <c r="N800">
        <f>(RAW_GPS__3[[#This Row],[Altitude (meters)]]-E799)</f>
        <v>0.29999999999995453</v>
      </c>
      <c r="O800">
        <f>(0.2778*RAW_GPS__3[[#This Row],[Speed (kmph)]])</f>
        <v>32.669280000000001</v>
      </c>
      <c r="P800">
        <f t="shared" si="62"/>
        <v>32.613720000000001</v>
      </c>
      <c r="Q800">
        <f t="shared" si="63"/>
        <v>9.198323252826204E-3</v>
      </c>
      <c r="R800">
        <f>(228.1*COS(RAW_GPS__3[[#This Row],[Road Gradient (Radians)]]))</f>
        <v>228.0903503944042</v>
      </c>
      <c r="S800">
        <f t="shared" si="60"/>
        <v>13737.727934653301</v>
      </c>
      <c r="T800">
        <f t="shared" si="61"/>
        <v>4569.2278183032486</v>
      </c>
      <c r="U800">
        <f t="shared" si="64"/>
        <v>-6752.1913320959802</v>
      </c>
      <c r="V800">
        <f>(RAW_GPS__3[[#This Row],[Power- Rolling Resistance  (Watts)]]+RAW_GPS__3[[#This Row],[Power- Air Drag (Watts)]]+RAW_GPS__3[[#This Row],[Power-Road Gradient (Watts)]]+RAW_GPS__3[[#This Row],[Power- Inertia (Watts)]])</f>
        <v>11782.854771254977</v>
      </c>
      <c r="X800">
        <f>(IF(RAW_GPS__3[[#This Row],[Total Power (Watts)]]&lt;0,0,RAW_GPS__3[[#This Row],[Total Power (Watts)]]))</f>
        <v>11782.854771254977</v>
      </c>
      <c r="Y800">
        <f>RAW_GPS__3[[#This Row],[Total Power - Without -ve terms (Watts)]]</f>
        <v>11782.854771254977</v>
      </c>
    </row>
    <row r="801" spans="1:25" x14ac:dyDescent="0.3">
      <c r="A801">
        <v>809.08</v>
      </c>
      <c r="B801">
        <v>117.9</v>
      </c>
      <c r="C801">
        <v>40.493274999999997</v>
      </c>
      <c r="D801">
        <v>-3.3876140000000001</v>
      </c>
      <c r="E801">
        <v>595.4</v>
      </c>
      <c r="G801">
        <v>5</v>
      </c>
      <c r="H801">
        <v>49.5</v>
      </c>
      <c r="I801">
        <v>1.099</v>
      </c>
      <c r="J801">
        <v>0</v>
      </c>
      <c r="K801">
        <v>0</v>
      </c>
      <c r="L801">
        <v>0</v>
      </c>
      <c r="N801">
        <f>(RAW_GPS__3[[#This Row],[Altitude (meters)]]-E800)</f>
        <v>-0.10000000000002274</v>
      </c>
      <c r="O801">
        <f>(0.2778*RAW_GPS__3[[#This Row],[Speed (kmph)]])</f>
        <v>32.75262</v>
      </c>
      <c r="P801">
        <f t="shared" si="62"/>
        <v>32.794290000000004</v>
      </c>
      <c r="Q801">
        <f t="shared" si="63"/>
        <v>-3.0493018771997399E-3</v>
      </c>
      <c r="R801">
        <f>(228.1*COS(RAW_GPS__3[[#This Row],[Road Gradient (Radians)]]))</f>
        <v>228.09893953632863</v>
      </c>
      <c r="S801">
        <f t="shared" si="60"/>
        <v>13843.132038933943</v>
      </c>
      <c r="T801">
        <f t="shared" si="61"/>
        <v>-1518.6108559046477</v>
      </c>
      <c r="U801">
        <f t="shared" si="64"/>
        <v>5077.0622324879851</v>
      </c>
      <c r="V801">
        <f>(RAW_GPS__3[[#This Row],[Power- Rolling Resistance  (Watts)]]+RAW_GPS__3[[#This Row],[Power- Air Drag (Watts)]]+RAW_GPS__3[[#This Row],[Power-Road Gradient (Watts)]]+RAW_GPS__3[[#This Row],[Power- Inertia (Watts)]])</f>
        <v>17629.68235505361</v>
      </c>
      <c r="X801">
        <f>(IF(RAW_GPS__3[[#This Row],[Total Power (Watts)]]&lt;0,0,RAW_GPS__3[[#This Row],[Total Power (Watts)]]))</f>
        <v>17629.68235505361</v>
      </c>
      <c r="Y801">
        <f>RAW_GPS__3[[#This Row],[Total Power - Without -ve terms (Watts)]]</f>
        <v>17629.68235505361</v>
      </c>
    </row>
    <row r="802" spans="1:25" x14ac:dyDescent="0.3">
      <c r="A802">
        <v>810.08</v>
      </c>
      <c r="B802">
        <v>117.8</v>
      </c>
      <c r="C802">
        <v>40.493473000000002</v>
      </c>
      <c r="D802">
        <v>-3.3873069999999998</v>
      </c>
      <c r="E802">
        <v>595.29999999999995</v>
      </c>
      <c r="G802">
        <v>5</v>
      </c>
      <c r="H802">
        <v>50.1</v>
      </c>
      <c r="I802">
        <v>1.1140000000000001</v>
      </c>
      <c r="J802">
        <v>0</v>
      </c>
      <c r="K802">
        <v>0</v>
      </c>
      <c r="L802">
        <v>0</v>
      </c>
      <c r="N802">
        <f>(RAW_GPS__3[[#This Row],[Altitude (meters)]]-E801)</f>
        <v>-0.10000000000002274</v>
      </c>
      <c r="O802">
        <f>(0.2778*RAW_GPS__3[[#This Row],[Speed (kmph)]])</f>
        <v>32.72484</v>
      </c>
      <c r="P802">
        <f t="shared" si="62"/>
        <v>32.710949999999997</v>
      </c>
      <c r="Q802">
        <f t="shared" si="63"/>
        <v>-3.0570707508375474E-3</v>
      </c>
      <c r="R802">
        <f>(228.1*COS(RAW_GPS__3[[#This Row],[Road Gradient (Radians)]]))</f>
        <v>228.0989341258464</v>
      </c>
      <c r="S802">
        <f t="shared" si="60"/>
        <v>13807.937652317281</v>
      </c>
      <c r="T802">
        <f t="shared" si="61"/>
        <v>-1521.1885604905235</v>
      </c>
      <c r="U802">
        <f t="shared" si="64"/>
        <v>-1690.918662671995</v>
      </c>
      <c r="V802">
        <f>(RAW_GPS__3[[#This Row],[Power- Rolling Resistance  (Watts)]]+RAW_GPS__3[[#This Row],[Power- Air Drag (Watts)]]+RAW_GPS__3[[#This Row],[Power-Road Gradient (Watts)]]+RAW_GPS__3[[#This Row],[Power- Inertia (Watts)]])</f>
        <v>10823.929363280609</v>
      </c>
      <c r="X802">
        <f>(IF(RAW_GPS__3[[#This Row],[Total Power (Watts)]]&lt;0,0,RAW_GPS__3[[#This Row],[Total Power (Watts)]]))</f>
        <v>10823.929363280609</v>
      </c>
      <c r="Y802">
        <f>RAW_GPS__3[[#This Row],[Total Power - Without -ve terms (Watts)]]</f>
        <v>10823.929363280609</v>
      </c>
    </row>
    <row r="803" spans="1:25" x14ac:dyDescent="0.3">
      <c r="A803">
        <v>811.09</v>
      </c>
      <c r="B803">
        <v>118.4</v>
      </c>
      <c r="C803">
        <v>40.493668</v>
      </c>
      <c r="D803">
        <v>-3.3870170000000002</v>
      </c>
      <c r="E803">
        <v>595.6</v>
      </c>
      <c r="G803">
        <v>5</v>
      </c>
      <c r="H803">
        <v>50.7</v>
      </c>
      <c r="I803">
        <v>1.246</v>
      </c>
      <c r="J803">
        <v>0</v>
      </c>
      <c r="K803">
        <v>0</v>
      </c>
      <c r="L803">
        <v>0</v>
      </c>
      <c r="N803">
        <f>(RAW_GPS__3[[#This Row],[Altitude (meters)]]-E802)</f>
        <v>0.30000000000006821</v>
      </c>
      <c r="O803">
        <f>(0.2778*RAW_GPS__3[[#This Row],[Speed (kmph)]])</f>
        <v>32.89152</v>
      </c>
      <c r="P803">
        <f t="shared" si="62"/>
        <v>32.97486</v>
      </c>
      <c r="Q803">
        <f t="shared" si="63"/>
        <v>9.0975889917911182E-3</v>
      </c>
      <c r="R803">
        <f>(228.1*COS(RAW_GPS__3[[#This Row],[Road Gradient (Radians)]]))</f>
        <v>228.09056058849643</v>
      </c>
      <c r="S803">
        <f t="shared" si="60"/>
        <v>14020.001277099391</v>
      </c>
      <c r="T803">
        <f t="shared" si="61"/>
        <v>4549.9326806114959</v>
      </c>
      <c r="U803">
        <f t="shared" si="64"/>
        <v>10197.186909695969</v>
      </c>
      <c r="V803">
        <f>(RAW_GPS__3[[#This Row],[Power- Rolling Resistance  (Watts)]]+RAW_GPS__3[[#This Row],[Power- Air Drag (Watts)]]+RAW_GPS__3[[#This Row],[Power-Road Gradient (Watts)]]+RAW_GPS__3[[#This Row],[Power- Inertia (Watts)]])</f>
        <v>28995.211427995353</v>
      </c>
      <c r="X803">
        <f>(IF(RAW_GPS__3[[#This Row],[Total Power (Watts)]]&lt;0,0,RAW_GPS__3[[#This Row],[Total Power (Watts)]]))</f>
        <v>28995.211427995353</v>
      </c>
      <c r="Y803">
        <f>RAW_GPS__3[[#This Row],[Total Power - Without -ve terms (Watts)]]</f>
        <v>28995.211427995353</v>
      </c>
    </row>
    <row r="804" spans="1:25" x14ac:dyDescent="0.3">
      <c r="A804">
        <v>812.11</v>
      </c>
      <c r="B804">
        <v>118.5</v>
      </c>
      <c r="C804">
        <v>40.493855000000003</v>
      </c>
      <c r="D804">
        <v>-3.38672</v>
      </c>
      <c r="E804">
        <v>596.5</v>
      </c>
      <c r="G804">
        <v>5</v>
      </c>
      <c r="H804">
        <v>50.7</v>
      </c>
      <c r="I804">
        <v>0.66800000000000004</v>
      </c>
      <c r="J804">
        <v>0</v>
      </c>
      <c r="K804">
        <v>0</v>
      </c>
      <c r="L804">
        <v>0</v>
      </c>
      <c r="N804">
        <f>(RAW_GPS__3[[#This Row],[Altitude (meters)]]-E803)</f>
        <v>0.89999999999997726</v>
      </c>
      <c r="O804">
        <f>(0.2778*RAW_GPS__3[[#This Row],[Speed (kmph)]])</f>
        <v>32.9193</v>
      </c>
      <c r="P804">
        <f t="shared" si="62"/>
        <v>32.933189999999996</v>
      </c>
      <c r="Q804">
        <f t="shared" si="63"/>
        <v>2.732125413836611E-2</v>
      </c>
      <c r="R804">
        <f>(228.1*COS(RAW_GPS__3[[#This Row],[Road Gradient (Radians)]]))</f>
        <v>228.01487256718181</v>
      </c>
      <c r="S804">
        <f t="shared" si="60"/>
        <v>14055.554940515111</v>
      </c>
      <c r="T804">
        <f t="shared" si="61"/>
        <v>13674.073094798076</v>
      </c>
      <c r="U804">
        <f t="shared" si="64"/>
        <v>1700.9665664399949</v>
      </c>
      <c r="V804">
        <f>(RAW_GPS__3[[#This Row],[Power- Rolling Resistance  (Watts)]]+RAW_GPS__3[[#This Row],[Power- Air Drag (Watts)]]+RAW_GPS__3[[#This Row],[Power-Road Gradient (Watts)]]+RAW_GPS__3[[#This Row],[Power- Inertia (Watts)]])</f>
        <v>29658.609474320365</v>
      </c>
      <c r="X804">
        <f>(IF(RAW_GPS__3[[#This Row],[Total Power (Watts)]]&lt;0,0,RAW_GPS__3[[#This Row],[Total Power (Watts)]]))</f>
        <v>29658.609474320365</v>
      </c>
      <c r="Y804">
        <f>RAW_GPS__3[[#This Row],[Total Power - Without -ve terms (Watts)]]</f>
        <v>29658.609474320365</v>
      </c>
    </row>
    <row r="805" spans="1:25" x14ac:dyDescent="0.3">
      <c r="A805">
        <v>813.08</v>
      </c>
      <c r="B805">
        <v>118.7</v>
      </c>
      <c r="C805">
        <v>40.494045</v>
      </c>
      <c r="D805">
        <v>-3.3864169999999998</v>
      </c>
      <c r="E805">
        <v>596.5</v>
      </c>
      <c r="G805">
        <v>5</v>
      </c>
      <c r="H805">
        <v>50.7</v>
      </c>
      <c r="I805">
        <v>0</v>
      </c>
      <c r="J805">
        <v>0</v>
      </c>
      <c r="K805">
        <v>0</v>
      </c>
      <c r="L805">
        <v>0</v>
      </c>
      <c r="N805">
        <f>(RAW_GPS__3[[#This Row],[Altitude (meters)]]-E804)</f>
        <v>0</v>
      </c>
      <c r="O805">
        <f>(0.2778*RAW_GPS__3[[#This Row],[Speed (kmph)]])</f>
        <v>32.97486</v>
      </c>
      <c r="P805">
        <f t="shared" si="62"/>
        <v>33.00264</v>
      </c>
      <c r="Q805">
        <f t="shared" si="63"/>
        <v>0</v>
      </c>
      <c r="R805">
        <f>(228.1*COS(RAW_GPS__3[[#This Row],[Road Gradient (Radians)]]))</f>
        <v>228.1</v>
      </c>
      <c r="S805">
        <f t="shared" si="60"/>
        <v>14126.842488576262</v>
      </c>
      <c r="T805">
        <f t="shared" si="61"/>
        <v>0</v>
      </c>
      <c r="U805">
        <f t="shared" si="64"/>
        <v>3407.6747921759898</v>
      </c>
      <c r="V805">
        <f>(RAW_GPS__3[[#This Row],[Power- Rolling Resistance  (Watts)]]+RAW_GPS__3[[#This Row],[Power- Air Drag (Watts)]]+RAW_GPS__3[[#This Row],[Power-Road Gradient (Watts)]]+RAW_GPS__3[[#This Row],[Power- Inertia (Watts)]])</f>
        <v>17762.617280752253</v>
      </c>
      <c r="X805">
        <f>(IF(RAW_GPS__3[[#This Row],[Total Power (Watts)]]&lt;0,0,RAW_GPS__3[[#This Row],[Total Power (Watts)]]))</f>
        <v>17762.617280752253</v>
      </c>
      <c r="Y805">
        <f>RAW_GPS__3[[#This Row],[Total Power - Without -ve terms (Watts)]]</f>
        <v>17762.617280752253</v>
      </c>
    </row>
    <row r="806" spans="1:25" x14ac:dyDescent="0.3">
      <c r="A806">
        <v>814.06</v>
      </c>
      <c r="B806">
        <v>118.6</v>
      </c>
      <c r="C806">
        <v>40.494231999999997</v>
      </c>
      <c r="D806">
        <v>-3.3861050000000001</v>
      </c>
      <c r="E806">
        <v>596.5</v>
      </c>
      <c r="G806">
        <v>5</v>
      </c>
      <c r="H806">
        <v>50.7</v>
      </c>
      <c r="I806">
        <v>0</v>
      </c>
      <c r="J806">
        <v>0</v>
      </c>
      <c r="K806">
        <v>0</v>
      </c>
      <c r="L806">
        <v>0</v>
      </c>
      <c r="N806">
        <f>(RAW_GPS__3[[#This Row],[Altitude (meters)]]-E805)</f>
        <v>0</v>
      </c>
      <c r="O806">
        <f>(0.2778*RAW_GPS__3[[#This Row],[Speed (kmph)]])</f>
        <v>32.94708</v>
      </c>
      <c r="P806">
        <f t="shared" si="62"/>
        <v>32.933189999999996</v>
      </c>
      <c r="Q806">
        <f t="shared" si="63"/>
        <v>0</v>
      </c>
      <c r="R806">
        <f>(228.1*COS(RAW_GPS__3[[#This Row],[Road Gradient (Radians)]]))</f>
        <v>228.1</v>
      </c>
      <c r="S806">
        <f t="shared" si="60"/>
        <v>14091.16866078044</v>
      </c>
      <c r="T806">
        <f t="shared" si="61"/>
        <v>0</v>
      </c>
      <c r="U806">
        <f t="shared" si="64"/>
        <v>-1702.4019812639949</v>
      </c>
      <c r="V806">
        <f>(RAW_GPS__3[[#This Row],[Power- Rolling Resistance  (Watts)]]+RAW_GPS__3[[#This Row],[Power- Air Drag (Watts)]]+RAW_GPS__3[[#This Row],[Power-Road Gradient (Watts)]]+RAW_GPS__3[[#This Row],[Power- Inertia (Watts)]])</f>
        <v>12616.866679516446</v>
      </c>
      <c r="X806">
        <f>(IF(RAW_GPS__3[[#This Row],[Total Power (Watts)]]&lt;0,0,RAW_GPS__3[[#This Row],[Total Power (Watts)]]))</f>
        <v>12616.866679516446</v>
      </c>
      <c r="Y806">
        <f>RAW_GPS__3[[#This Row],[Total Power - Without -ve terms (Watts)]]</f>
        <v>12616.866679516446</v>
      </c>
    </row>
    <row r="807" spans="1:25" x14ac:dyDescent="0.3">
      <c r="A807">
        <v>815.05</v>
      </c>
      <c r="B807">
        <v>118.6</v>
      </c>
      <c r="C807">
        <v>40.494414999999996</v>
      </c>
      <c r="D807">
        <v>-3.3858000000000001</v>
      </c>
      <c r="E807">
        <v>596.4</v>
      </c>
      <c r="G807">
        <v>5</v>
      </c>
      <c r="H807">
        <v>51.1</v>
      </c>
      <c r="I807">
        <v>0.41299999999999998</v>
      </c>
      <c r="J807">
        <v>0</v>
      </c>
      <c r="K807">
        <v>0</v>
      </c>
      <c r="L807">
        <v>0</v>
      </c>
      <c r="N807">
        <f>(RAW_GPS__3[[#This Row],[Altitude (meters)]]-E806)</f>
        <v>-0.10000000000002274</v>
      </c>
      <c r="O807">
        <f>(0.2778*RAW_GPS__3[[#This Row],[Speed (kmph)]])</f>
        <v>32.94708</v>
      </c>
      <c r="P807">
        <f t="shared" si="62"/>
        <v>32.94708</v>
      </c>
      <c r="Q807">
        <f t="shared" si="63"/>
        <v>-3.0351610196235998E-3</v>
      </c>
      <c r="R807">
        <f>(228.1*COS(RAW_GPS__3[[#This Row],[Road Gradient (Radians)]]))</f>
        <v>228.09894934912111</v>
      </c>
      <c r="S807">
        <f t="shared" si="60"/>
        <v>14091.16866078044</v>
      </c>
      <c r="T807">
        <f t="shared" si="61"/>
        <v>-1520.5429961985312</v>
      </c>
      <c r="U807">
        <f t="shared" si="64"/>
        <v>0</v>
      </c>
      <c r="V807">
        <f>(RAW_GPS__3[[#This Row],[Power- Rolling Resistance  (Watts)]]+RAW_GPS__3[[#This Row],[Power- Air Drag (Watts)]]+RAW_GPS__3[[#This Row],[Power-Road Gradient (Watts)]]+RAW_GPS__3[[#This Row],[Power- Inertia (Watts)]])</f>
        <v>12798.72461393103</v>
      </c>
      <c r="X807">
        <f>(IF(RAW_GPS__3[[#This Row],[Total Power (Watts)]]&lt;0,0,RAW_GPS__3[[#This Row],[Total Power (Watts)]]))</f>
        <v>12798.72461393103</v>
      </c>
      <c r="Y807">
        <f>RAW_GPS__3[[#This Row],[Total Power - Without -ve terms (Watts)]]</f>
        <v>12798.72461393103</v>
      </c>
    </row>
    <row r="808" spans="1:25" x14ac:dyDescent="0.3">
      <c r="A808">
        <v>816.05</v>
      </c>
      <c r="B808">
        <v>118.7</v>
      </c>
      <c r="C808">
        <v>40.494613999999999</v>
      </c>
      <c r="D808">
        <v>-3.3854630000000001</v>
      </c>
      <c r="E808">
        <v>596.9</v>
      </c>
      <c r="G808">
        <v>5</v>
      </c>
      <c r="H808">
        <v>51.5</v>
      </c>
      <c r="I808">
        <v>0.8</v>
      </c>
      <c r="J808">
        <v>0</v>
      </c>
      <c r="K808">
        <v>0</v>
      </c>
      <c r="L808">
        <v>0</v>
      </c>
      <c r="N808">
        <f>(RAW_GPS__3[[#This Row],[Altitude (meters)]]-E807)</f>
        <v>0.5</v>
      </c>
      <c r="O808">
        <f>(0.2778*RAW_GPS__3[[#This Row],[Speed (kmph)]])</f>
        <v>32.97486</v>
      </c>
      <c r="P808">
        <f t="shared" si="62"/>
        <v>32.988749999999996</v>
      </c>
      <c r="Q808">
        <f t="shared" si="63"/>
        <v>1.515552173919682E-2</v>
      </c>
      <c r="R808">
        <f>(228.1*COS(RAW_GPS__3[[#This Row],[Road Gradient (Radians)]]))</f>
        <v>228.07380437525219</v>
      </c>
      <c r="S808">
        <f t="shared" si="60"/>
        <v>14126.842488576262</v>
      </c>
      <c r="T808">
        <f t="shared" si="61"/>
        <v>7598.6760892349412</v>
      </c>
      <c r="U808">
        <f t="shared" si="64"/>
        <v>1703.8373960879949</v>
      </c>
      <c r="V808">
        <f>(RAW_GPS__3[[#This Row],[Power- Rolling Resistance  (Watts)]]+RAW_GPS__3[[#This Row],[Power- Air Drag (Watts)]]+RAW_GPS__3[[#This Row],[Power-Road Gradient (Watts)]]+RAW_GPS__3[[#This Row],[Power- Inertia (Watts)]])</f>
        <v>23657.429778274451</v>
      </c>
      <c r="X808">
        <f>(IF(RAW_GPS__3[[#This Row],[Total Power (Watts)]]&lt;0,0,RAW_GPS__3[[#This Row],[Total Power (Watts)]]))</f>
        <v>23657.429778274451</v>
      </c>
      <c r="Y808">
        <f>RAW_GPS__3[[#This Row],[Total Power - Without -ve terms (Watts)]]</f>
        <v>23657.429778274451</v>
      </c>
    </row>
    <row r="809" spans="1:25" x14ac:dyDescent="0.3">
      <c r="A809">
        <v>817.09</v>
      </c>
      <c r="B809">
        <v>118.8</v>
      </c>
      <c r="C809">
        <v>40.494785</v>
      </c>
      <c r="D809">
        <v>-3.3851800000000001</v>
      </c>
      <c r="E809">
        <v>595.79999999999995</v>
      </c>
      <c r="G809">
        <v>5</v>
      </c>
      <c r="H809">
        <v>52.4</v>
      </c>
      <c r="I809">
        <v>1.292</v>
      </c>
      <c r="J809">
        <v>0</v>
      </c>
      <c r="K809">
        <v>0</v>
      </c>
      <c r="L809">
        <v>0</v>
      </c>
      <c r="N809">
        <f>(RAW_GPS__3[[#This Row],[Altitude (meters)]]-E808)</f>
        <v>-1.1000000000000227</v>
      </c>
      <c r="O809">
        <f>(0.2778*RAW_GPS__3[[#This Row],[Speed (kmph)]])</f>
        <v>33.00264</v>
      </c>
      <c r="P809">
        <f t="shared" si="62"/>
        <v>33.016530000000003</v>
      </c>
      <c r="Q809">
        <f t="shared" si="63"/>
        <v>-3.3304325781085851E-2</v>
      </c>
      <c r="R809">
        <f>(228.1*COS(RAW_GPS__3[[#This Row],[Road Gradient (Radians)]]))</f>
        <v>227.9735099282174</v>
      </c>
      <c r="S809">
        <f t="shared" si="60"/>
        <v>14162.576474583468</v>
      </c>
      <c r="T809">
        <f t="shared" si="61"/>
        <v>-16709.742053340375</v>
      </c>
      <c r="U809">
        <f t="shared" si="64"/>
        <v>1705.2728109119948</v>
      </c>
      <c r="V809">
        <f>(RAW_GPS__3[[#This Row],[Power- Rolling Resistance  (Watts)]]+RAW_GPS__3[[#This Row],[Power- Air Drag (Watts)]]+RAW_GPS__3[[#This Row],[Power-Road Gradient (Watts)]]+RAW_GPS__3[[#This Row],[Power- Inertia (Watts)]])</f>
        <v>-613.91925791669519</v>
      </c>
      <c r="X809">
        <f>(IF(RAW_GPS__3[[#This Row],[Total Power (Watts)]]&lt;0,0,RAW_GPS__3[[#This Row],[Total Power (Watts)]]))</f>
        <v>0</v>
      </c>
      <c r="Y809">
        <f>RAW_GPS__3[[#This Row],[Total Power - Without -ve terms (Watts)]]</f>
        <v>0</v>
      </c>
    </row>
    <row r="810" spans="1:25" x14ac:dyDescent="0.3">
      <c r="A810">
        <v>818.06</v>
      </c>
      <c r="B810">
        <v>118.4</v>
      </c>
      <c r="C810">
        <v>40.494968</v>
      </c>
      <c r="D810">
        <v>-3.3848760000000002</v>
      </c>
      <c r="E810">
        <v>596.29999999999995</v>
      </c>
      <c r="G810">
        <v>5</v>
      </c>
      <c r="H810">
        <v>52.4</v>
      </c>
      <c r="I810">
        <v>0.90500000000000003</v>
      </c>
      <c r="J810">
        <v>0</v>
      </c>
      <c r="K810">
        <v>0</v>
      </c>
      <c r="L810">
        <v>0</v>
      </c>
      <c r="N810">
        <f>(RAW_GPS__3[[#This Row],[Altitude (meters)]]-E809)</f>
        <v>0.5</v>
      </c>
      <c r="O810">
        <f>(0.2778*RAW_GPS__3[[#This Row],[Speed (kmph)]])</f>
        <v>32.89152</v>
      </c>
      <c r="P810">
        <f t="shared" si="62"/>
        <v>32.83596</v>
      </c>
      <c r="Q810">
        <f t="shared" si="63"/>
        <v>1.5226031482872895E-2</v>
      </c>
      <c r="R810">
        <f>(228.1*COS(RAW_GPS__3[[#This Row],[Road Gradient (Radians)]]))</f>
        <v>228.07356006724834</v>
      </c>
      <c r="S810">
        <f t="shared" si="60"/>
        <v>14020.001277099391</v>
      </c>
      <c r="T810">
        <f t="shared" si="61"/>
        <v>7614.7314585830654</v>
      </c>
      <c r="U810">
        <f t="shared" si="64"/>
        <v>-6798.1246064639799</v>
      </c>
      <c r="V810">
        <f>(RAW_GPS__3[[#This Row],[Power- Rolling Resistance  (Watts)]]+RAW_GPS__3[[#This Row],[Power- Air Drag (Watts)]]+RAW_GPS__3[[#This Row],[Power-Road Gradient (Watts)]]+RAW_GPS__3[[#This Row],[Power- Inertia (Watts)]])</f>
        <v>15064.681689285726</v>
      </c>
      <c r="X810">
        <f>(IF(RAW_GPS__3[[#This Row],[Total Power (Watts)]]&lt;0,0,RAW_GPS__3[[#This Row],[Total Power (Watts)]]))</f>
        <v>15064.681689285726</v>
      </c>
      <c r="Y810">
        <f>RAW_GPS__3[[#This Row],[Total Power - Without -ve terms (Watts)]]</f>
        <v>15064.681689285726</v>
      </c>
    </row>
    <row r="811" spans="1:25" x14ac:dyDescent="0.3">
      <c r="A811">
        <v>819.05</v>
      </c>
      <c r="B811">
        <v>118.7</v>
      </c>
      <c r="C811">
        <v>40.495139999999999</v>
      </c>
      <c r="D811">
        <v>-3.3845619999999998</v>
      </c>
      <c r="E811">
        <v>598.6</v>
      </c>
      <c r="G811">
        <v>5</v>
      </c>
      <c r="H811">
        <v>53</v>
      </c>
      <c r="I811">
        <v>0.61599999999999999</v>
      </c>
      <c r="J811">
        <v>0</v>
      </c>
      <c r="K811">
        <v>0</v>
      </c>
      <c r="L811">
        <v>0</v>
      </c>
      <c r="N811">
        <f>(RAW_GPS__3[[#This Row],[Altitude (meters)]]-E810)</f>
        <v>2.3000000000000682</v>
      </c>
      <c r="O811">
        <f>(0.2778*RAW_GPS__3[[#This Row],[Speed (kmph)]])</f>
        <v>32.97486</v>
      </c>
      <c r="P811">
        <f t="shared" si="62"/>
        <v>33.016530000000003</v>
      </c>
      <c r="Q811">
        <f t="shared" si="63"/>
        <v>6.9549716818402232E-2</v>
      </c>
      <c r="R811">
        <f>(228.1*COS(RAW_GPS__3[[#This Row],[Road Gradient (Radians)]]))</f>
        <v>227.54854389139436</v>
      </c>
      <c r="S811">
        <f t="shared" si="60"/>
        <v>14126.842488576262</v>
      </c>
      <c r="T811">
        <f t="shared" si="61"/>
        <v>34844.067784788072</v>
      </c>
      <c r="U811">
        <f t="shared" si="64"/>
        <v>5111.5121882639842</v>
      </c>
      <c r="V811">
        <f>(RAW_GPS__3[[#This Row],[Power- Rolling Resistance  (Watts)]]+RAW_GPS__3[[#This Row],[Power- Air Drag (Watts)]]+RAW_GPS__3[[#This Row],[Power-Road Gradient (Watts)]]+RAW_GPS__3[[#This Row],[Power- Inertia (Watts)]])</f>
        <v>54309.971005519714</v>
      </c>
      <c r="X811">
        <f>(IF(RAW_GPS__3[[#This Row],[Total Power (Watts)]]&lt;0,0,RAW_GPS__3[[#This Row],[Total Power (Watts)]]))</f>
        <v>54309.971005519714</v>
      </c>
      <c r="Y811">
        <f>RAW_GPS__3[[#This Row],[Total Power - Without -ve terms (Watts)]]</f>
        <v>54309.971005519714</v>
      </c>
    </row>
    <row r="812" spans="1:25" x14ac:dyDescent="0.3">
      <c r="A812">
        <v>820.06</v>
      </c>
      <c r="B812">
        <v>118.8</v>
      </c>
      <c r="C812">
        <v>40.495311999999998</v>
      </c>
      <c r="D812">
        <v>-3.3842759999999998</v>
      </c>
      <c r="E812">
        <v>599.1</v>
      </c>
      <c r="G812">
        <v>5</v>
      </c>
      <c r="H812">
        <v>52.3</v>
      </c>
      <c r="I812">
        <v>0.72899999999999998</v>
      </c>
      <c r="J812">
        <v>0</v>
      </c>
      <c r="K812">
        <v>0</v>
      </c>
      <c r="L812">
        <v>0</v>
      </c>
      <c r="N812">
        <f>(RAW_GPS__3[[#This Row],[Altitude (meters)]]-E811)</f>
        <v>0.5</v>
      </c>
      <c r="O812">
        <f>(0.2778*RAW_GPS__3[[#This Row],[Speed (kmph)]])</f>
        <v>33.00264</v>
      </c>
      <c r="P812">
        <f t="shared" si="62"/>
        <v>33.016530000000003</v>
      </c>
      <c r="Q812">
        <f t="shared" si="63"/>
        <v>1.5142771883024861E-2</v>
      </c>
      <c r="R812">
        <f>(228.1*COS(RAW_GPS__3[[#This Row],[Road Gradient (Radians)]]))</f>
        <v>228.07384843095497</v>
      </c>
      <c r="S812">
        <f t="shared" si="60"/>
        <v>14162.576474583468</v>
      </c>
      <c r="T812">
        <f t="shared" si="61"/>
        <v>7598.6802501623679</v>
      </c>
      <c r="U812">
        <f t="shared" si="64"/>
        <v>1705.2728109119948</v>
      </c>
      <c r="V812">
        <f>(RAW_GPS__3[[#This Row],[Power- Rolling Resistance  (Watts)]]+RAW_GPS__3[[#This Row],[Power- Air Drag (Watts)]]+RAW_GPS__3[[#This Row],[Power-Road Gradient (Watts)]]+RAW_GPS__3[[#This Row],[Power- Inertia (Watts)]])</f>
        <v>23694.603384088787</v>
      </c>
      <c r="X812">
        <f>(IF(RAW_GPS__3[[#This Row],[Total Power (Watts)]]&lt;0,0,RAW_GPS__3[[#This Row],[Total Power (Watts)]]))</f>
        <v>23694.603384088787</v>
      </c>
      <c r="Y812">
        <f>RAW_GPS__3[[#This Row],[Total Power - Without -ve terms (Watts)]]</f>
        <v>23694.603384088787</v>
      </c>
    </row>
    <row r="813" spans="1:25" x14ac:dyDescent="0.3">
      <c r="A813">
        <v>821.15</v>
      </c>
      <c r="B813">
        <v>120.4</v>
      </c>
      <c r="C813">
        <v>40.495502000000002</v>
      </c>
      <c r="D813">
        <v>-3.3839250000000001</v>
      </c>
      <c r="E813">
        <v>595.4</v>
      </c>
      <c r="G813">
        <v>5</v>
      </c>
      <c r="H813">
        <v>54</v>
      </c>
      <c r="I813">
        <v>1.6739999999999999</v>
      </c>
      <c r="J813">
        <v>0</v>
      </c>
      <c r="K813">
        <v>0</v>
      </c>
      <c r="L813">
        <v>0</v>
      </c>
      <c r="N813">
        <f>(RAW_GPS__3[[#This Row],[Altitude (meters)]]-E812)</f>
        <v>-3.7000000000000455</v>
      </c>
      <c r="O813">
        <f>(0.2778*RAW_GPS__3[[#This Row],[Speed (kmph)]])</f>
        <v>33.447119999999998</v>
      </c>
      <c r="P813">
        <f t="shared" si="62"/>
        <v>33.669359999999998</v>
      </c>
      <c r="Q813">
        <f t="shared" si="63"/>
        <v>-0.10945301305046484</v>
      </c>
      <c r="R813">
        <f>(228.1*COS(RAW_GPS__3[[#This Row],[Road Gradient (Radians)]]))</f>
        <v>226.73504881497027</v>
      </c>
      <c r="S813">
        <f t="shared" si="60"/>
        <v>14742.543123049345</v>
      </c>
      <c r="T813">
        <f t="shared" si="61"/>
        <v>-55554.554618694521</v>
      </c>
      <c r="U813">
        <f t="shared" si="64"/>
        <v>27651.831169535915</v>
      </c>
      <c r="V813">
        <f>(RAW_GPS__3[[#This Row],[Power- Rolling Resistance  (Watts)]]+RAW_GPS__3[[#This Row],[Power- Air Drag (Watts)]]+RAW_GPS__3[[#This Row],[Power-Road Gradient (Watts)]]+RAW_GPS__3[[#This Row],[Power- Inertia (Watts)]])</f>
        <v>-12933.44527729429</v>
      </c>
      <c r="X813">
        <f>(IF(RAW_GPS__3[[#This Row],[Total Power (Watts)]]&lt;0,0,RAW_GPS__3[[#This Row],[Total Power (Watts)]]))</f>
        <v>0</v>
      </c>
      <c r="Y813">
        <f>RAW_GPS__3[[#This Row],[Total Power - Without -ve terms (Watts)]]</f>
        <v>0</v>
      </c>
    </row>
    <row r="814" spans="1:25" x14ac:dyDescent="0.3">
      <c r="A814">
        <v>822.08</v>
      </c>
      <c r="B814">
        <v>120.7</v>
      </c>
      <c r="C814">
        <v>40.495677999999998</v>
      </c>
      <c r="D814">
        <v>-3.383616</v>
      </c>
      <c r="E814">
        <v>596.29999999999995</v>
      </c>
      <c r="G814">
        <v>5</v>
      </c>
      <c r="H814">
        <v>53.8</v>
      </c>
      <c r="I814">
        <v>1.518</v>
      </c>
      <c r="J814">
        <v>0</v>
      </c>
      <c r="K814">
        <v>0</v>
      </c>
      <c r="L814">
        <v>0</v>
      </c>
      <c r="N814">
        <f>(RAW_GPS__3[[#This Row],[Altitude (meters)]]-E813)</f>
        <v>0.89999999999997726</v>
      </c>
      <c r="O814">
        <f>(0.2778*RAW_GPS__3[[#This Row],[Speed (kmph)]])</f>
        <v>33.530459999999998</v>
      </c>
      <c r="P814">
        <f t="shared" si="62"/>
        <v>33.572130000000001</v>
      </c>
      <c r="Q814">
        <f t="shared" si="63"/>
        <v>2.6801531301573842E-2</v>
      </c>
      <c r="R814">
        <f>(228.1*COS(RAW_GPS__3[[#This Row],[Road Gradient (Radians)]]))</f>
        <v>228.01808027066886</v>
      </c>
      <c r="S814">
        <f t="shared" si="60"/>
        <v>14853.019674460813</v>
      </c>
      <c r="T814">
        <f t="shared" si="61"/>
        <v>13663.055422719834</v>
      </c>
      <c r="U814">
        <f t="shared" si="64"/>
        <v>5197.6370777039838</v>
      </c>
      <c r="V814">
        <f>(RAW_GPS__3[[#This Row],[Power- Rolling Resistance  (Watts)]]+RAW_GPS__3[[#This Row],[Power- Air Drag (Watts)]]+RAW_GPS__3[[#This Row],[Power-Road Gradient (Watts)]]+RAW_GPS__3[[#This Row],[Power- Inertia (Watts)]])</f>
        <v>33941.7302551553</v>
      </c>
      <c r="X814">
        <f>(IF(RAW_GPS__3[[#This Row],[Total Power (Watts)]]&lt;0,0,RAW_GPS__3[[#This Row],[Total Power (Watts)]]))</f>
        <v>33941.7302551553</v>
      </c>
      <c r="Y814">
        <f>RAW_GPS__3[[#This Row],[Total Power - Without -ve terms (Watts)]]</f>
        <v>33941.7302551553</v>
      </c>
    </row>
    <row r="815" spans="1:25" x14ac:dyDescent="0.3">
      <c r="A815">
        <v>823.06</v>
      </c>
      <c r="B815">
        <v>120.6</v>
      </c>
      <c r="C815">
        <v>40.495842000000003</v>
      </c>
      <c r="D815">
        <v>-3.3832930000000001</v>
      </c>
      <c r="E815">
        <v>596.4</v>
      </c>
      <c r="G815">
        <v>5</v>
      </c>
      <c r="H815">
        <v>54.9</v>
      </c>
      <c r="I815">
        <v>1.109</v>
      </c>
      <c r="J815">
        <v>0</v>
      </c>
      <c r="K815">
        <v>0</v>
      </c>
      <c r="L815">
        <v>0</v>
      </c>
      <c r="N815">
        <f>(RAW_GPS__3[[#This Row],[Altitude (meters)]]-E814)</f>
        <v>0.10000000000002274</v>
      </c>
      <c r="O815">
        <f>(0.2778*RAW_GPS__3[[#This Row],[Speed (kmph)]])</f>
        <v>33.502679999999998</v>
      </c>
      <c r="P815">
        <f t="shared" si="62"/>
        <v>33.488789999999995</v>
      </c>
      <c r="Q815">
        <f t="shared" si="63"/>
        <v>2.9860649722005124E-3</v>
      </c>
      <c r="R815">
        <f>(228.1*COS(RAW_GPS__3[[#This Row],[Road Gradient (Radians)]]))</f>
        <v>228.09898306434837</v>
      </c>
      <c r="S815">
        <f t="shared" si="60"/>
        <v>14816.133053069076</v>
      </c>
      <c r="T815">
        <f t="shared" si="61"/>
        <v>1521.1738900581163</v>
      </c>
      <c r="U815">
        <f t="shared" si="64"/>
        <v>-1731.1102777439946</v>
      </c>
      <c r="V815">
        <f>(RAW_GPS__3[[#This Row],[Power- Rolling Resistance  (Watts)]]+RAW_GPS__3[[#This Row],[Power- Air Drag (Watts)]]+RAW_GPS__3[[#This Row],[Power-Road Gradient (Watts)]]+RAW_GPS__3[[#This Row],[Power- Inertia (Watts)]])</f>
        <v>14834.295648447543</v>
      </c>
      <c r="X815">
        <f>(IF(RAW_GPS__3[[#This Row],[Total Power (Watts)]]&lt;0,0,RAW_GPS__3[[#This Row],[Total Power (Watts)]]))</f>
        <v>14834.295648447543</v>
      </c>
      <c r="Y815">
        <f>RAW_GPS__3[[#This Row],[Total Power - Without -ve terms (Watts)]]</f>
        <v>14834.295648447543</v>
      </c>
    </row>
    <row r="816" spans="1:25" x14ac:dyDescent="0.3">
      <c r="A816">
        <v>824.08</v>
      </c>
      <c r="B816">
        <v>120.6</v>
      </c>
      <c r="C816">
        <v>40.496014000000002</v>
      </c>
      <c r="D816">
        <v>-3.3829899999999999</v>
      </c>
      <c r="E816">
        <v>596.29999999999995</v>
      </c>
      <c r="G816">
        <v>5</v>
      </c>
      <c r="H816">
        <v>56.7</v>
      </c>
      <c r="I816">
        <v>2.8210000000000002</v>
      </c>
      <c r="J816">
        <v>0</v>
      </c>
      <c r="K816">
        <v>0</v>
      </c>
      <c r="L816">
        <v>0</v>
      </c>
      <c r="N816">
        <f>(RAW_GPS__3[[#This Row],[Altitude (meters)]]-E815)</f>
        <v>-0.10000000000002274</v>
      </c>
      <c r="O816">
        <f>(0.2778*RAW_GPS__3[[#This Row],[Speed (kmph)]])</f>
        <v>33.502679999999998</v>
      </c>
      <c r="P816">
        <f t="shared" si="62"/>
        <v>33.502679999999998</v>
      </c>
      <c r="Q816">
        <f t="shared" si="63"/>
        <v>-2.9848269758352814E-3</v>
      </c>
      <c r="R816">
        <f>(228.1*COS(RAW_GPS__3[[#This Row],[Road Gradient (Radians)]]))</f>
        <v>228.09898390739815</v>
      </c>
      <c r="S816">
        <f t="shared" si="60"/>
        <v>14816.133053069076</v>
      </c>
      <c r="T816">
        <f t="shared" si="61"/>
        <v>-1520.5432265693692</v>
      </c>
      <c r="U816">
        <f t="shared" si="64"/>
        <v>0</v>
      </c>
      <c r="V816">
        <f>(RAW_GPS__3[[#This Row],[Power- Rolling Resistance  (Watts)]]+RAW_GPS__3[[#This Row],[Power- Air Drag (Watts)]]+RAW_GPS__3[[#This Row],[Power-Road Gradient (Watts)]]+RAW_GPS__3[[#This Row],[Power- Inertia (Watts)]])</f>
        <v>13523.688810407104</v>
      </c>
      <c r="X816">
        <f>(IF(RAW_GPS__3[[#This Row],[Total Power (Watts)]]&lt;0,0,RAW_GPS__3[[#This Row],[Total Power (Watts)]]))</f>
        <v>13523.688810407104</v>
      </c>
      <c r="Y816">
        <f>RAW_GPS__3[[#This Row],[Total Power - Without -ve terms (Watts)]]</f>
        <v>13523.688810407104</v>
      </c>
    </row>
    <row r="817" spans="1:25" x14ac:dyDescent="0.3">
      <c r="A817">
        <v>825.06</v>
      </c>
      <c r="B817">
        <v>120.3</v>
      </c>
      <c r="C817">
        <v>40.496181</v>
      </c>
      <c r="D817">
        <v>-3.3826839999999998</v>
      </c>
      <c r="E817">
        <v>595.9</v>
      </c>
      <c r="G817">
        <v>5</v>
      </c>
      <c r="H817">
        <v>56.7</v>
      </c>
      <c r="I817">
        <v>1.712</v>
      </c>
      <c r="J817">
        <v>0</v>
      </c>
      <c r="K817">
        <v>0</v>
      </c>
      <c r="L817">
        <v>0</v>
      </c>
      <c r="N817">
        <f>(RAW_GPS__3[[#This Row],[Altitude (meters)]]-E816)</f>
        <v>-0.39999999999997726</v>
      </c>
      <c r="O817">
        <f>(0.2778*RAW_GPS__3[[#This Row],[Speed (kmph)]])</f>
        <v>33.419339999999998</v>
      </c>
      <c r="P817">
        <f t="shared" si="62"/>
        <v>33.377669999999995</v>
      </c>
      <c r="Q817">
        <f t="shared" si="63"/>
        <v>-1.1983486343534702E-2</v>
      </c>
      <c r="R817">
        <f>(228.1*COS(RAW_GPS__3[[#This Row],[Road Gradient (Radians)]]))</f>
        <v>228.08362216607381</v>
      </c>
      <c r="S817">
        <f t="shared" si="60"/>
        <v>14705.83971305958</v>
      </c>
      <c r="T817">
        <f t="shared" si="61"/>
        <v>-6089.3560044913684</v>
      </c>
      <c r="U817">
        <f t="shared" si="64"/>
        <v>-5180.4120998159842</v>
      </c>
      <c r="V817">
        <f>(RAW_GPS__3[[#This Row],[Power- Rolling Resistance  (Watts)]]+RAW_GPS__3[[#This Row],[Power- Air Drag (Watts)]]+RAW_GPS__3[[#This Row],[Power-Road Gradient (Watts)]]+RAW_GPS__3[[#This Row],[Power- Inertia (Watts)]])</f>
        <v>3664.1552309183016</v>
      </c>
      <c r="X817">
        <f>(IF(RAW_GPS__3[[#This Row],[Total Power (Watts)]]&lt;0,0,RAW_GPS__3[[#This Row],[Total Power (Watts)]]))</f>
        <v>3664.1552309183016</v>
      </c>
      <c r="Y817">
        <f>RAW_GPS__3[[#This Row],[Total Power - Without -ve terms (Watts)]]</f>
        <v>3664.1552309183016</v>
      </c>
    </row>
    <row r="818" spans="1:25" x14ac:dyDescent="0.3">
      <c r="A818">
        <v>826.06</v>
      </c>
      <c r="B818">
        <v>120.2</v>
      </c>
      <c r="C818">
        <v>40.496352999999999</v>
      </c>
      <c r="D818">
        <v>-3.3823590000000001</v>
      </c>
      <c r="E818">
        <v>596.29999999999995</v>
      </c>
      <c r="G818">
        <v>5</v>
      </c>
      <c r="H818">
        <v>56.7</v>
      </c>
      <c r="I818">
        <v>0</v>
      </c>
      <c r="J818">
        <v>0</v>
      </c>
      <c r="K818">
        <v>0</v>
      </c>
      <c r="L818">
        <v>0</v>
      </c>
      <c r="N818">
        <f>(RAW_GPS__3[[#This Row],[Altitude (meters)]]-E817)</f>
        <v>0.39999999999997726</v>
      </c>
      <c r="O818">
        <f>(0.2778*RAW_GPS__3[[#This Row],[Speed (kmph)]])</f>
        <v>33.391559999999998</v>
      </c>
      <c r="P818">
        <f t="shared" si="62"/>
        <v>33.377669999999995</v>
      </c>
      <c r="Q818">
        <f t="shared" si="63"/>
        <v>1.1983486343534702E-2</v>
      </c>
      <c r="R818">
        <f>(228.1*COS(RAW_GPS__3[[#This Row],[Road Gradient (Radians)]]))</f>
        <v>228.08362216607381</v>
      </c>
      <c r="S818">
        <f t="shared" si="60"/>
        <v>14669.197272175368</v>
      </c>
      <c r="T818">
        <f t="shared" si="61"/>
        <v>6084.2941956763298</v>
      </c>
      <c r="U818">
        <f t="shared" si="64"/>
        <v>-1725.3686184479948</v>
      </c>
      <c r="V818">
        <f>(RAW_GPS__3[[#This Row],[Power- Rolling Resistance  (Watts)]]+RAW_GPS__3[[#This Row],[Power- Air Drag (Watts)]]+RAW_GPS__3[[#This Row],[Power-Road Gradient (Watts)]]+RAW_GPS__3[[#This Row],[Power- Inertia (Watts)]])</f>
        <v>19256.206471569778</v>
      </c>
      <c r="X818">
        <f>(IF(RAW_GPS__3[[#This Row],[Total Power (Watts)]]&lt;0,0,RAW_GPS__3[[#This Row],[Total Power (Watts)]]))</f>
        <v>19256.206471569778</v>
      </c>
      <c r="Y818">
        <f>RAW_GPS__3[[#This Row],[Total Power - Without -ve terms (Watts)]]</f>
        <v>19256.206471569778</v>
      </c>
    </row>
    <row r="819" spans="1:25" x14ac:dyDescent="0.3">
      <c r="A819">
        <v>827.08</v>
      </c>
      <c r="B819">
        <v>119.9</v>
      </c>
      <c r="C819">
        <v>40.496524999999998</v>
      </c>
      <c r="D819">
        <v>-3.3820070000000002</v>
      </c>
      <c r="E819">
        <v>595.9</v>
      </c>
      <c r="G819">
        <v>5</v>
      </c>
      <c r="H819">
        <v>55.9</v>
      </c>
      <c r="I819">
        <v>0.77200000000000002</v>
      </c>
      <c r="J819">
        <v>0</v>
      </c>
      <c r="K819">
        <v>0</v>
      </c>
      <c r="L819">
        <v>0</v>
      </c>
      <c r="N819">
        <f>(RAW_GPS__3[[#This Row],[Altitude (meters)]]-E818)</f>
        <v>-0.39999999999997726</v>
      </c>
      <c r="O819">
        <f>(0.2778*RAW_GPS__3[[#This Row],[Speed (kmph)]])</f>
        <v>33.308219999999999</v>
      </c>
      <c r="P819">
        <f t="shared" si="62"/>
        <v>33.266549999999995</v>
      </c>
      <c r="Q819">
        <f t="shared" si="63"/>
        <v>-1.2023510839140803E-2</v>
      </c>
      <c r="R819">
        <f>(228.1*COS(RAW_GPS__3[[#This Row],[Road Gradient (Radians)]]))</f>
        <v>228.08351258171535</v>
      </c>
      <c r="S819">
        <f t="shared" si="60"/>
        <v>14559.635257347196</v>
      </c>
      <c r="T819">
        <f t="shared" si="61"/>
        <v>-6089.3784406871764</v>
      </c>
      <c r="U819">
        <f t="shared" si="64"/>
        <v>-5163.1871219279847</v>
      </c>
      <c r="V819">
        <f>(RAW_GPS__3[[#This Row],[Power- Rolling Resistance  (Watts)]]+RAW_GPS__3[[#This Row],[Power- Air Drag (Watts)]]+RAW_GPS__3[[#This Row],[Power-Road Gradient (Watts)]]+RAW_GPS__3[[#This Row],[Power- Inertia (Watts)]])</f>
        <v>3535.1532073137505</v>
      </c>
      <c r="X819">
        <f>(IF(RAW_GPS__3[[#This Row],[Total Power (Watts)]]&lt;0,0,RAW_GPS__3[[#This Row],[Total Power (Watts)]]))</f>
        <v>3535.1532073137505</v>
      </c>
      <c r="Y819">
        <f>RAW_GPS__3[[#This Row],[Total Power - Without -ve terms (Watts)]]</f>
        <v>3535.1532073137505</v>
      </c>
    </row>
    <row r="820" spans="1:25" x14ac:dyDescent="0.3">
      <c r="A820">
        <v>828.07</v>
      </c>
      <c r="B820">
        <v>119.9</v>
      </c>
      <c r="C820">
        <v>40.496693</v>
      </c>
      <c r="D820">
        <v>-3.3816739999999998</v>
      </c>
      <c r="E820">
        <v>595.5</v>
      </c>
      <c r="G820">
        <v>5</v>
      </c>
      <c r="H820">
        <v>57</v>
      </c>
      <c r="I820">
        <v>1.1519999999999999</v>
      </c>
      <c r="J820">
        <v>0</v>
      </c>
      <c r="K820">
        <v>0</v>
      </c>
      <c r="L820">
        <v>0</v>
      </c>
      <c r="N820">
        <f>(RAW_GPS__3[[#This Row],[Altitude (meters)]]-E819)</f>
        <v>-0.39999999999997726</v>
      </c>
      <c r="O820">
        <f>(0.2778*RAW_GPS__3[[#This Row],[Speed (kmph)]])</f>
        <v>33.308219999999999</v>
      </c>
      <c r="P820">
        <f t="shared" si="62"/>
        <v>33.308219999999999</v>
      </c>
      <c r="Q820">
        <f t="shared" si="63"/>
        <v>-1.2008470362583387E-2</v>
      </c>
      <c r="R820">
        <f>(228.1*COS(RAW_GPS__3[[#This Row],[Road Gradient (Radians)]]))</f>
        <v>228.08355380437527</v>
      </c>
      <c r="S820">
        <f t="shared" si="60"/>
        <v>14559.635257347196</v>
      </c>
      <c r="T820">
        <f t="shared" si="61"/>
        <v>-6081.7614684300406</v>
      </c>
      <c r="U820">
        <f t="shared" si="64"/>
        <v>0</v>
      </c>
      <c r="V820">
        <f>(RAW_GPS__3[[#This Row],[Power- Rolling Resistance  (Watts)]]+RAW_GPS__3[[#This Row],[Power- Air Drag (Watts)]]+RAW_GPS__3[[#This Row],[Power-Road Gradient (Watts)]]+RAW_GPS__3[[#This Row],[Power- Inertia (Watts)]])</f>
        <v>8705.9573427215309</v>
      </c>
      <c r="X820">
        <f>(IF(RAW_GPS__3[[#This Row],[Total Power (Watts)]]&lt;0,0,RAW_GPS__3[[#This Row],[Total Power (Watts)]]))</f>
        <v>8705.9573427215309</v>
      </c>
      <c r="Y820">
        <f>RAW_GPS__3[[#This Row],[Total Power - Without -ve terms (Watts)]]</f>
        <v>8705.9573427215309</v>
      </c>
    </row>
    <row r="821" spans="1:25" x14ac:dyDescent="0.3">
      <c r="A821">
        <v>829.06</v>
      </c>
      <c r="B821">
        <v>120.3</v>
      </c>
      <c r="C821">
        <v>40.496856999999999</v>
      </c>
      <c r="D821">
        <v>-3.3813439999999999</v>
      </c>
      <c r="E821">
        <v>594.9</v>
      </c>
      <c r="G821">
        <v>5</v>
      </c>
      <c r="H821">
        <v>56.5</v>
      </c>
      <c r="I821">
        <v>0.66100000000000003</v>
      </c>
      <c r="J821">
        <v>0</v>
      </c>
      <c r="K821">
        <v>0</v>
      </c>
      <c r="L821">
        <v>0</v>
      </c>
      <c r="N821">
        <f>(RAW_GPS__3[[#This Row],[Altitude (meters)]]-E820)</f>
        <v>-0.60000000000002274</v>
      </c>
      <c r="O821">
        <f>(0.2778*RAW_GPS__3[[#This Row],[Speed (kmph)]])</f>
        <v>33.419339999999998</v>
      </c>
      <c r="P821">
        <f t="shared" si="62"/>
        <v>33.474899999999998</v>
      </c>
      <c r="Q821">
        <f t="shared" si="63"/>
        <v>-1.7921958222641757E-2</v>
      </c>
      <c r="R821">
        <f>(228.1*COS(RAW_GPS__3[[#This Row],[Road Gradient (Radians)]]))</f>
        <v>228.06336850981398</v>
      </c>
      <c r="S821">
        <f t="shared" si="60"/>
        <v>14705.83971305958</v>
      </c>
      <c r="T821">
        <f t="shared" si="61"/>
        <v>-9106.6948779492686</v>
      </c>
      <c r="U821">
        <f t="shared" si="64"/>
        <v>6907.216133087979</v>
      </c>
      <c r="V821">
        <f>(RAW_GPS__3[[#This Row],[Power- Rolling Resistance  (Watts)]]+RAW_GPS__3[[#This Row],[Power- Air Drag (Watts)]]+RAW_GPS__3[[#This Row],[Power-Road Gradient (Watts)]]+RAW_GPS__3[[#This Row],[Power- Inertia (Watts)]])</f>
        <v>12734.424336708105</v>
      </c>
      <c r="X821">
        <f>(IF(RAW_GPS__3[[#This Row],[Total Power (Watts)]]&lt;0,0,RAW_GPS__3[[#This Row],[Total Power (Watts)]]))</f>
        <v>12734.424336708105</v>
      </c>
      <c r="Y821">
        <f>RAW_GPS__3[[#This Row],[Total Power - Without -ve terms (Watts)]]</f>
        <v>12734.424336708105</v>
      </c>
    </row>
    <row r="822" spans="1:25" x14ac:dyDescent="0.3">
      <c r="A822">
        <v>830.16</v>
      </c>
      <c r="B822">
        <v>120.4</v>
      </c>
      <c r="C822">
        <v>40.497020999999997</v>
      </c>
      <c r="D822">
        <v>-3.3810220000000002</v>
      </c>
      <c r="E822">
        <v>594.20000000000005</v>
      </c>
      <c r="G822">
        <v>5</v>
      </c>
      <c r="H822">
        <v>55.9</v>
      </c>
      <c r="I822">
        <v>1.1299999999999999</v>
      </c>
      <c r="J822">
        <v>0</v>
      </c>
      <c r="K822">
        <v>0</v>
      </c>
      <c r="L822">
        <v>0</v>
      </c>
      <c r="N822">
        <f>(RAW_GPS__3[[#This Row],[Altitude (meters)]]-E821)</f>
        <v>-0.69999999999993179</v>
      </c>
      <c r="O822">
        <f>(0.2778*RAW_GPS__3[[#This Row],[Speed (kmph)]])</f>
        <v>33.447119999999998</v>
      </c>
      <c r="P822">
        <f t="shared" si="62"/>
        <v>33.461010000000002</v>
      </c>
      <c r="Q822">
        <f t="shared" si="63"/>
        <v>-2.0916819623061647E-2</v>
      </c>
      <c r="R822">
        <f>(228.1*COS(RAW_GPS__3[[#This Row],[Road Gradient (Radians)]]))</f>
        <v>228.05010342245578</v>
      </c>
      <c r="S822">
        <f t="shared" si="60"/>
        <v>14742.543123049345</v>
      </c>
      <c r="T822">
        <f t="shared" si="61"/>
        <v>-10637.104269586356</v>
      </c>
      <c r="U822">
        <f t="shared" si="64"/>
        <v>1728.2394480959947</v>
      </c>
      <c r="V822">
        <f>(RAW_GPS__3[[#This Row],[Power- Rolling Resistance  (Watts)]]+RAW_GPS__3[[#This Row],[Power- Air Drag (Watts)]]+RAW_GPS__3[[#This Row],[Power-Road Gradient (Watts)]]+RAW_GPS__3[[#This Row],[Power- Inertia (Watts)]])</f>
        <v>6061.7284049814398</v>
      </c>
      <c r="X822">
        <f>(IF(RAW_GPS__3[[#This Row],[Total Power (Watts)]]&lt;0,0,RAW_GPS__3[[#This Row],[Total Power (Watts)]]))</f>
        <v>6061.7284049814398</v>
      </c>
      <c r="Y822">
        <f>RAW_GPS__3[[#This Row],[Total Power - Without -ve terms (Watts)]]</f>
        <v>6061.7284049814398</v>
      </c>
    </row>
    <row r="823" spans="1:25" x14ac:dyDescent="0.3">
      <c r="A823">
        <v>831.08</v>
      </c>
      <c r="B823">
        <v>122.2</v>
      </c>
      <c r="C823">
        <v>40.497191999999998</v>
      </c>
      <c r="D823">
        <v>-3.3806919999999998</v>
      </c>
      <c r="E823">
        <v>594</v>
      </c>
      <c r="G823">
        <v>5</v>
      </c>
      <c r="H823">
        <v>56.5</v>
      </c>
      <c r="I823">
        <v>0.57299999999999995</v>
      </c>
      <c r="J823">
        <v>0</v>
      </c>
      <c r="K823">
        <v>0</v>
      </c>
      <c r="L823">
        <v>0</v>
      </c>
      <c r="N823">
        <f>(RAW_GPS__3[[#This Row],[Altitude (meters)]]-E822)</f>
        <v>-0.20000000000004547</v>
      </c>
      <c r="O823">
        <f>(0.2778*RAW_GPS__3[[#This Row],[Speed (kmph)]])</f>
        <v>33.947159999999997</v>
      </c>
      <c r="P823">
        <f t="shared" si="62"/>
        <v>34.197179999999996</v>
      </c>
      <c r="Q823">
        <f t="shared" si="63"/>
        <v>-5.8483687768120856E-3</v>
      </c>
      <c r="R823">
        <f>(228.1*COS(RAW_GPS__3[[#This Row],[Road Gradient (Radians)]]))</f>
        <v>228.09609911136994</v>
      </c>
      <c r="S823">
        <f t="shared" si="60"/>
        <v>15413.687996124427</v>
      </c>
      <c r="T823">
        <f t="shared" si="61"/>
        <v>-3018.8144974803836</v>
      </c>
      <c r="U823">
        <f t="shared" si="64"/>
        <v>31573.384468703902</v>
      </c>
      <c r="V823">
        <f>(RAW_GPS__3[[#This Row],[Power- Rolling Resistance  (Watts)]]+RAW_GPS__3[[#This Row],[Power- Air Drag (Watts)]]+RAW_GPS__3[[#This Row],[Power-Road Gradient (Watts)]]+RAW_GPS__3[[#This Row],[Power- Inertia (Watts)]])</f>
        <v>44196.354066459317</v>
      </c>
      <c r="X823">
        <f>(IF(RAW_GPS__3[[#This Row],[Total Power (Watts)]]&lt;0,0,RAW_GPS__3[[#This Row],[Total Power (Watts)]]))</f>
        <v>44196.354066459317</v>
      </c>
      <c r="Y823">
        <f>RAW_GPS__3[[#This Row],[Total Power - Without -ve terms (Watts)]]</f>
        <v>44196.354066459317</v>
      </c>
    </row>
    <row r="824" spans="1:25" x14ac:dyDescent="0.3">
      <c r="A824">
        <v>832.06</v>
      </c>
      <c r="B824">
        <v>122.7</v>
      </c>
      <c r="C824">
        <v>40.49736</v>
      </c>
      <c r="D824">
        <v>-3.3803580000000002</v>
      </c>
      <c r="E824">
        <v>593.9</v>
      </c>
      <c r="G824">
        <v>5</v>
      </c>
      <c r="H824">
        <v>56.5</v>
      </c>
      <c r="I824">
        <v>0.57299999999999995</v>
      </c>
      <c r="J824">
        <v>0</v>
      </c>
      <c r="K824">
        <v>0</v>
      </c>
      <c r="L824">
        <v>0</v>
      </c>
      <c r="N824">
        <f>(RAW_GPS__3[[#This Row],[Altitude (meters)]]-E823)</f>
        <v>-0.10000000000002274</v>
      </c>
      <c r="O824">
        <f>(0.2778*RAW_GPS__3[[#This Row],[Speed (kmph)]])</f>
        <v>34.086059999999996</v>
      </c>
      <c r="P824">
        <f t="shared" si="62"/>
        <v>34.155509999999992</v>
      </c>
      <c r="Q824">
        <f t="shared" si="63"/>
        <v>-2.9277769317630079E-3</v>
      </c>
      <c r="R824">
        <f>(228.1*COS(RAW_GPS__3[[#This Row],[Road Gradient (Radians)]]))</f>
        <v>228.09902237803954</v>
      </c>
      <c r="S824">
        <f t="shared" si="60"/>
        <v>15603.665591983787</v>
      </c>
      <c r="T824">
        <f t="shared" si="61"/>
        <v>-1517.4516906598776</v>
      </c>
      <c r="U824">
        <f t="shared" si="64"/>
        <v>8806.269945239972</v>
      </c>
      <c r="V824">
        <f>(RAW_GPS__3[[#This Row],[Power- Rolling Resistance  (Watts)]]+RAW_GPS__3[[#This Row],[Power- Air Drag (Watts)]]+RAW_GPS__3[[#This Row],[Power-Road Gradient (Watts)]]+RAW_GPS__3[[#This Row],[Power- Inertia (Watts)]])</f>
        <v>23120.582868941921</v>
      </c>
      <c r="X824">
        <f>(IF(RAW_GPS__3[[#This Row],[Total Power (Watts)]]&lt;0,0,RAW_GPS__3[[#This Row],[Total Power (Watts)]]))</f>
        <v>23120.582868941921</v>
      </c>
      <c r="Y824">
        <f>RAW_GPS__3[[#This Row],[Total Power - Without -ve terms (Watts)]]</f>
        <v>23120.582868941921</v>
      </c>
    </row>
    <row r="825" spans="1:25" x14ac:dyDescent="0.3">
      <c r="A825">
        <v>833.07</v>
      </c>
      <c r="B825">
        <v>123.2</v>
      </c>
      <c r="C825">
        <v>40.497535999999997</v>
      </c>
      <c r="D825">
        <v>-3.3800249999999998</v>
      </c>
      <c r="E825">
        <v>595</v>
      </c>
      <c r="G825">
        <v>5</v>
      </c>
      <c r="H825">
        <v>56.5</v>
      </c>
      <c r="I825">
        <v>0</v>
      </c>
      <c r="J825">
        <v>0</v>
      </c>
      <c r="K825">
        <v>0</v>
      </c>
      <c r="L825">
        <v>0</v>
      </c>
      <c r="N825">
        <f>(RAW_GPS__3[[#This Row],[Altitude (meters)]]-E824)</f>
        <v>1.1000000000000227</v>
      </c>
      <c r="O825">
        <f>(0.2778*RAW_GPS__3[[#This Row],[Speed (kmph)]])</f>
        <v>34.224960000000003</v>
      </c>
      <c r="P825">
        <f t="shared" si="62"/>
        <v>34.294410000000006</v>
      </c>
      <c r="Q825">
        <f t="shared" si="63"/>
        <v>3.206420519551733E-2</v>
      </c>
      <c r="R825">
        <f>(228.1*COS(RAW_GPS__3[[#This Row],[Road Gradient (Radians)]]))</f>
        <v>227.98275372900792</v>
      </c>
      <c r="S825">
        <f t="shared" si="60"/>
        <v>15795.19782401343</v>
      </c>
      <c r="T825">
        <f t="shared" si="61"/>
        <v>16683.597896253836</v>
      </c>
      <c r="U825">
        <f t="shared" si="64"/>
        <v>8842.1553158404258</v>
      </c>
      <c r="V825">
        <f>(RAW_GPS__3[[#This Row],[Power- Rolling Resistance  (Watts)]]+RAW_GPS__3[[#This Row],[Power- Air Drag (Watts)]]+RAW_GPS__3[[#This Row],[Power-Road Gradient (Watts)]]+RAW_GPS__3[[#This Row],[Power- Inertia (Watts)]])</f>
        <v>41548.933789836701</v>
      </c>
      <c r="X825">
        <f>(IF(RAW_GPS__3[[#This Row],[Total Power (Watts)]]&lt;0,0,RAW_GPS__3[[#This Row],[Total Power (Watts)]]))</f>
        <v>41548.933789836701</v>
      </c>
      <c r="Y825">
        <f>RAW_GPS__3[[#This Row],[Total Power - Without -ve terms (Watts)]]</f>
        <v>41548.933789836701</v>
      </c>
    </row>
    <row r="826" spans="1:25" x14ac:dyDescent="0.3">
      <c r="A826">
        <v>834.09</v>
      </c>
      <c r="B826">
        <v>123.7</v>
      </c>
      <c r="C826">
        <v>40.497703999999999</v>
      </c>
      <c r="D826">
        <v>-3.379683</v>
      </c>
      <c r="E826">
        <v>595.4</v>
      </c>
      <c r="G826">
        <v>5</v>
      </c>
      <c r="H826">
        <v>56.5</v>
      </c>
      <c r="I826">
        <v>0</v>
      </c>
      <c r="J826">
        <v>0</v>
      </c>
      <c r="K826">
        <v>0</v>
      </c>
      <c r="L826">
        <v>0</v>
      </c>
      <c r="N826">
        <f>(RAW_GPS__3[[#This Row],[Altitude (meters)]]-E825)</f>
        <v>0.39999999999997726</v>
      </c>
      <c r="O826">
        <f>(0.2778*RAW_GPS__3[[#This Row],[Speed (kmph)]])</f>
        <v>34.363860000000003</v>
      </c>
      <c r="P826">
        <f t="shared" si="62"/>
        <v>34.433310000000006</v>
      </c>
      <c r="Q826">
        <f t="shared" si="63"/>
        <v>1.1616135903180841E-2</v>
      </c>
      <c r="R826">
        <f>(228.1*COS(RAW_GPS__3[[#This Row],[Road Gradient (Radians)]]))</f>
        <v>228.08461088039564</v>
      </c>
      <c r="S826">
        <f t="shared" si="60"/>
        <v>15988.29102732406</v>
      </c>
      <c r="T826">
        <f t="shared" si="61"/>
        <v>6069.5230360525029</v>
      </c>
      <c r="U826">
        <f t="shared" si="64"/>
        <v>8878.0406864399738</v>
      </c>
      <c r="V826">
        <f>(RAW_GPS__3[[#This Row],[Power- Rolling Resistance  (Watts)]]+RAW_GPS__3[[#This Row],[Power- Air Drag (Watts)]]+RAW_GPS__3[[#This Row],[Power-Road Gradient (Watts)]]+RAW_GPS__3[[#This Row],[Power- Inertia (Watts)]])</f>
        <v>31163.939360696932</v>
      </c>
      <c r="X826">
        <f>(IF(RAW_GPS__3[[#This Row],[Total Power (Watts)]]&lt;0,0,RAW_GPS__3[[#This Row],[Total Power (Watts)]]))</f>
        <v>31163.939360696932</v>
      </c>
      <c r="Y826">
        <f>RAW_GPS__3[[#This Row],[Total Power - Without -ve terms (Watts)]]</f>
        <v>31163.939360696932</v>
      </c>
    </row>
    <row r="827" spans="1:25" x14ac:dyDescent="0.3">
      <c r="A827">
        <v>835.06</v>
      </c>
      <c r="B827">
        <v>124.3</v>
      </c>
      <c r="C827">
        <v>40.497875000000001</v>
      </c>
      <c r="D827">
        <v>-3.3793440000000001</v>
      </c>
      <c r="E827">
        <v>595.79999999999995</v>
      </c>
      <c r="G827">
        <v>5</v>
      </c>
      <c r="H827">
        <v>56.3</v>
      </c>
      <c r="I827">
        <v>0.21</v>
      </c>
      <c r="J827">
        <v>0</v>
      </c>
      <c r="K827">
        <v>0</v>
      </c>
      <c r="L827">
        <v>0</v>
      </c>
      <c r="N827">
        <f>(RAW_GPS__3[[#This Row],[Altitude (meters)]]-E826)</f>
        <v>0.39999999999997726</v>
      </c>
      <c r="O827">
        <f>(0.2778*RAW_GPS__3[[#This Row],[Speed (kmph)]])</f>
        <v>34.530539999999995</v>
      </c>
      <c r="P827">
        <f t="shared" si="62"/>
        <v>34.613879999999995</v>
      </c>
      <c r="Q827">
        <f t="shared" si="63"/>
        <v>1.1555543491900655E-2</v>
      </c>
      <c r="R827">
        <f>(228.1*COS(RAW_GPS__3[[#This Row],[Road Gradient (Radians)]]))</f>
        <v>228.08477100619839</v>
      </c>
      <c r="S827">
        <f t="shared" si="60"/>
        <v>16222.072273223604</v>
      </c>
      <c r="T827">
        <f t="shared" si="61"/>
        <v>6067.1507611125598</v>
      </c>
      <c r="U827">
        <f t="shared" si="64"/>
        <v>10705.32375739151</v>
      </c>
      <c r="V827">
        <f>(RAW_GPS__3[[#This Row],[Power- Rolling Resistance  (Watts)]]+RAW_GPS__3[[#This Row],[Power- Air Drag (Watts)]]+RAW_GPS__3[[#This Row],[Power-Road Gradient (Watts)]]+RAW_GPS__3[[#This Row],[Power- Inertia (Watts)]])</f>
        <v>33222.631562733877</v>
      </c>
      <c r="X827">
        <f>(IF(RAW_GPS__3[[#This Row],[Total Power (Watts)]]&lt;0,0,RAW_GPS__3[[#This Row],[Total Power (Watts)]]))</f>
        <v>33222.631562733877</v>
      </c>
      <c r="Y827">
        <f>RAW_GPS__3[[#This Row],[Total Power - Without -ve terms (Watts)]]</f>
        <v>33222.631562733877</v>
      </c>
    </row>
    <row r="828" spans="1:25" x14ac:dyDescent="0.3">
      <c r="A828">
        <v>836.08</v>
      </c>
      <c r="B828">
        <v>124.3</v>
      </c>
      <c r="C828">
        <v>40.498043000000003</v>
      </c>
      <c r="D828">
        <v>-3.3790100000000001</v>
      </c>
      <c r="E828">
        <v>595.29999999999995</v>
      </c>
      <c r="G828">
        <v>5</v>
      </c>
      <c r="H828">
        <v>55.9</v>
      </c>
      <c r="I828">
        <v>0.54300000000000004</v>
      </c>
      <c r="J828">
        <v>1</v>
      </c>
      <c r="K828">
        <v>0</v>
      </c>
      <c r="L828">
        <v>0</v>
      </c>
      <c r="N828">
        <f>(RAW_GPS__3[[#This Row],[Altitude (meters)]]-E827)</f>
        <v>-0.5</v>
      </c>
      <c r="O828">
        <f>(0.2778*RAW_GPS__3[[#This Row],[Speed (kmph)]])</f>
        <v>34.530539999999995</v>
      </c>
      <c r="P828">
        <f t="shared" si="62"/>
        <v>34.530539999999995</v>
      </c>
      <c r="Q828">
        <f t="shared" si="63"/>
        <v>-1.4478923863888693E-2</v>
      </c>
      <c r="R828">
        <f>(228.1*COS(RAW_GPS__3[[#This Row],[Road Gradient (Radians)]]))</f>
        <v>228.07609106279693</v>
      </c>
      <c r="S828">
        <f t="shared" si="60"/>
        <v>16222.072273223604</v>
      </c>
      <c r="T828">
        <f t="shared" si="61"/>
        <v>-7601.9530965702752</v>
      </c>
      <c r="U828">
        <f t="shared" si="64"/>
        <v>0</v>
      </c>
      <c r="V828">
        <f>(RAW_GPS__3[[#This Row],[Power- Rolling Resistance  (Watts)]]+RAW_GPS__3[[#This Row],[Power- Air Drag (Watts)]]+RAW_GPS__3[[#This Row],[Power-Road Gradient (Watts)]]+RAW_GPS__3[[#This Row],[Power- Inertia (Watts)]])</f>
        <v>8848.1952677161244</v>
      </c>
      <c r="X828">
        <f>(IF(RAW_GPS__3[[#This Row],[Total Power (Watts)]]&lt;0,0,RAW_GPS__3[[#This Row],[Total Power (Watts)]]))</f>
        <v>8848.1952677161244</v>
      </c>
      <c r="Y828">
        <f>RAW_GPS__3[[#This Row],[Total Power - Without -ve terms (Watts)]]</f>
        <v>8848.1952677161244</v>
      </c>
    </row>
    <row r="829" spans="1:25" x14ac:dyDescent="0.3">
      <c r="A829">
        <v>837.09</v>
      </c>
      <c r="B829">
        <v>124.1</v>
      </c>
      <c r="C829">
        <v>40.498215000000002</v>
      </c>
      <c r="D829">
        <v>-3.3786749999999999</v>
      </c>
      <c r="E829">
        <v>594.79999999999995</v>
      </c>
      <c r="G829">
        <v>5</v>
      </c>
      <c r="H829">
        <v>55.9</v>
      </c>
      <c r="I829">
        <v>0.33200000000000002</v>
      </c>
      <c r="J829">
        <v>2</v>
      </c>
      <c r="K829">
        <v>0</v>
      </c>
      <c r="L829">
        <v>0</v>
      </c>
      <c r="N829">
        <f>(RAW_GPS__3[[#This Row],[Altitude (meters)]]-E828)</f>
        <v>-0.5</v>
      </c>
      <c r="O829">
        <f>(0.2778*RAW_GPS__3[[#This Row],[Speed (kmph)]])</f>
        <v>34.474979999999995</v>
      </c>
      <c r="P829">
        <f t="shared" si="62"/>
        <v>34.447199999999995</v>
      </c>
      <c r="Q829">
        <f t="shared" si="63"/>
        <v>-1.4513948605099348E-2</v>
      </c>
      <c r="R829">
        <f>(228.1*COS(RAW_GPS__3[[#This Row],[Road Gradient (Radians)]]))</f>
        <v>228.07597525274437</v>
      </c>
      <c r="S829">
        <f t="shared" si="60"/>
        <v>16143.893746489268</v>
      </c>
      <c r="T829">
        <f t="shared" si="61"/>
        <v>-7608.0798407543643</v>
      </c>
      <c r="U829">
        <f t="shared" si="64"/>
        <v>-3562.699593167989</v>
      </c>
      <c r="V829">
        <f>(RAW_GPS__3[[#This Row],[Power- Rolling Resistance  (Watts)]]+RAW_GPS__3[[#This Row],[Power- Air Drag (Watts)]]+RAW_GPS__3[[#This Row],[Power-Road Gradient (Watts)]]+RAW_GPS__3[[#This Row],[Power- Inertia (Watts)]])</f>
        <v>5201.1902878196597</v>
      </c>
      <c r="X829">
        <f>(IF(RAW_GPS__3[[#This Row],[Total Power (Watts)]]&lt;0,0,RAW_GPS__3[[#This Row],[Total Power (Watts)]]))</f>
        <v>5201.1902878196597</v>
      </c>
      <c r="Y829">
        <f>RAW_GPS__3[[#This Row],[Total Power - Without -ve terms (Watts)]]</f>
        <v>5201.1902878196597</v>
      </c>
    </row>
    <row r="830" spans="1:25" x14ac:dyDescent="0.3">
      <c r="A830">
        <v>838.05</v>
      </c>
      <c r="B830">
        <v>124.1</v>
      </c>
      <c r="C830">
        <v>40.498393999999998</v>
      </c>
      <c r="D830">
        <v>-3.3783430000000001</v>
      </c>
      <c r="E830">
        <v>594.9</v>
      </c>
      <c r="G830">
        <v>5</v>
      </c>
      <c r="H830">
        <v>55.9</v>
      </c>
      <c r="I830">
        <v>0</v>
      </c>
      <c r="J830">
        <v>2</v>
      </c>
      <c r="K830">
        <v>0</v>
      </c>
      <c r="L830">
        <v>0</v>
      </c>
      <c r="N830">
        <f>(RAW_GPS__3[[#This Row],[Altitude (meters)]]-E829)</f>
        <v>0.10000000000002274</v>
      </c>
      <c r="O830">
        <f>(0.2778*RAW_GPS__3[[#This Row],[Speed (kmph)]])</f>
        <v>34.474979999999995</v>
      </c>
      <c r="P830">
        <f t="shared" si="62"/>
        <v>34.474979999999995</v>
      </c>
      <c r="Q830">
        <f t="shared" si="63"/>
        <v>2.9006461944745799E-3</v>
      </c>
      <c r="R830">
        <f>(228.1*COS(RAW_GPS__3[[#This Row],[Road Gradient (Radians)]]))</f>
        <v>228.09904041267399</v>
      </c>
      <c r="S830">
        <f t="shared" si="60"/>
        <v>16143.893746489268</v>
      </c>
      <c r="T830">
        <f t="shared" si="61"/>
        <v>1520.5436032423072</v>
      </c>
      <c r="U830">
        <f t="shared" si="64"/>
        <v>0</v>
      </c>
      <c r="V830">
        <f>(RAW_GPS__3[[#This Row],[Power- Rolling Resistance  (Watts)]]+RAW_GPS__3[[#This Row],[Power- Air Drag (Watts)]]+RAW_GPS__3[[#This Row],[Power-Road Gradient (Watts)]]+RAW_GPS__3[[#This Row],[Power- Inertia (Watts)]])</f>
        <v>17892.536390144247</v>
      </c>
      <c r="X830">
        <f>(IF(RAW_GPS__3[[#This Row],[Total Power (Watts)]]&lt;0,0,RAW_GPS__3[[#This Row],[Total Power (Watts)]]))</f>
        <v>17892.536390144247</v>
      </c>
      <c r="Y830">
        <f>RAW_GPS__3[[#This Row],[Total Power - Without -ve terms (Watts)]]</f>
        <v>17892.536390144247</v>
      </c>
    </row>
    <row r="831" spans="1:25" x14ac:dyDescent="0.3">
      <c r="A831">
        <v>839.06</v>
      </c>
      <c r="B831">
        <v>119.9</v>
      </c>
      <c r="C831">
        <v>40.498565999999997</v>
      </c>
      <c r="D831">
        <v>-3.3780190000000001</v>
      </c>
      <c r="E831">
        <v>594.79999999999995</v>
      </c>
      <c r="G831">
        <v>5</v>
      </c>
      <c r="H831">
        <v>55.6</v>
      </c>
      <c r="I831">
        <v>0.36499999999999999</v>
      </c>
      <c r="J831">
        <v>0</v>
      </c>
      <c r="K831">
        <v>0</v>
      </c>
      <c r="L831">
        <v>0</v>
      </c>
      <c r="N831">
        <f>(RAW_GPS__3[[#This Row],[Altitude (meters)]]-E830)</f>
        <v>-0.10000000000002274</v>
      </c>
      <c r="O831">
        <f>(0.2778*RAW_GPS__3[[#This Row],[Speed (kmph)]])</f>
        <v>33.308219999999999</v>
      </c>
      <c r="P831">
        <f t="shared" si="62"/>
        <v>32.72484</v>
      </c>
      <c r="Q831">
        <f t="shared" si="63"/>
        <v>-3.0557731906864184E-3</v>
      </c>
      <c r="R831">
        <f>(228.1*COS(RAW_GPS__3[[#This Row],[Road Gradient (Radians)]]))</f>
        <v>228.09893503046482</v>
      </c>
      <c r="S831">
        <f t="shared" si="60"/>
        <v>14559.635257347196</v>
      </c>
      <c r="T831">
        <f t="shared" si="61"/>
        <v>-1547.6493531383931</v>
      </c>
      <c r="U831">
        <f t="shared" si="64"/>
        <v>-72284.619706991783</v>
      </c>
      <c r="V831">
        <f>(RAW_GPS__3[[#This Row],[Power- Rolling Resistance  (Watts)]]+RAW_GPS__3[[#This Row],[Power- Air Drag (Watts)]]+RAW_GPS__3[[#This Row],[Power-Road Gradient (Watts)]]+RAW_GPS__3[[#This Row],[Power- Inertia (Watts)]])</f>
        <v>-59044.534867752518</v>
      </c>
      <c r="X831">
        <f>(IF(RAW_GPS__3[[#This Row],[Total Power (Watts)]]&lt;0,0,RAW_GPS__3[[#This Row],[Total Power (Watts)]]))</f>
        <v>0</v>
      </c>
      <c r="Y831">
        <f>RAW_GPS__3[[#This Row],[Total Power - Without -ve terms (Watts)]]</f>
        <v>0</v>
      </c>
    </row>
    <row r="832" spans="1:25" x14ac:dyDescent="0.3">
      <c r="A832">
        <v>840.06</v>
      </c>
      <c r="B832">
        <v>116.4</v>
      </c>
      <c r="C832">
        <v>40.498733999999999</v>
      </c>
      <c r="D832">
        <v>-3.3777029999999999</v>
      </c>
      <c r="E832">
        <v>594.9</v>
      </c>
      <c r="G832">
        <v>5</v>
      </c>
      <c r="H832">
        <v>56.2</v>
      </c>
      <c r="I832">
        <v>0.622</v>
      </c>
      <c r="J832">
        <v>0</v>
      </c>
      <c r="K832">
        <v>0</v>
      </c>
      <c r="L832">
        <v>0</v>
      </c>
      <c r="N832">
        <f>(RAW_GPS__3[[#This Row],[Altitude (meters)]]-E831)</f>
        <v>0.10000000000002274</v>
      </c>
      <c r="O832">
        <f>(0.2778*RAW_GPS__3[[#This Row],[Speed (kmph)]])</f>
        <v>32.335920000000002</v>
      </c>
      <c r="P832">
        <f t="shared" si="62"/>
        <v>31.849770000000003</v>
      </c>
      <c r="Q832">
        <f t="shared" si="63"/>
        <v>3.1397297815035008E-3</v>
      </c>
      <c r="R832">
        <f>(228.1*COS(RAW_GPS__3[[#This Row],[Road Gradient (Radians)]]))</f>
        <v>228.09887570707494</v>
      </c>
      <c r="S832">
        <f t="shared" si="60"/>
        <v>13321.461898638996</v>
      </c>
      <c r="T832">
        <f t="shared" si="61"/>
        <v>1543.7518326704362</v>
      </c>
      <c r="U832">
        <f t="shared" si="64"/>
        <v>-58478.799929759829</v>
      </c>
      <c r="V832">
        <f>(RAW_GPS__3[[#This Row],[Power- Rolling Resistance  (Watts)]]+RAW_GPS__3[[#This Row],[Power- Air Drag (Watts)]]+RAW_GPS__3[[#This Row],[Power-Road Gradient (Watts)]]+RAW_GPS__3[[#This Row],[Power- Inertia (Watts)]])</f>
        <v>-43385.48732274332</v>
      </c>
      <c r="X832">
        <f>(IF(RAW_GPS__3[[#This Row],[Total Power (Watts)]]&lt;0,0,RAW_GPS__3[[#This Row],[Total Power (Watts)]]))</f>
        <v>0</v>
      </c>
      <c r="Y832">
        <f>RAW_GPS__3[[#This Row],[Total Power - Without -ve terms (Watts)]]</f>
        <v>0</v>
      </c>
    </row>
    <row r="833" spans="1:25" x14ac:dyDescent="0.3">
      <c r="A833">
        <v>841.08</v>
      </c>
      <c r="B833">
        <v>115.8</v>
      </c>
      <c r="C833">
        <v>40.498905000000001</v>
      </c>
      <c r="D833">
        <v>-3.37738</v>
      </c>
      <c r="E833">
        <v>595</v>
      </c>
      <c r="G833">
        <v>5</v>
      </c>
      <c r="H833">
        <v>56.2</v>
      </c>
      <c r="I833">
        <v>0.622</v>
      </c>
      <c r="J833">
        <v>0</v>
      </c>
      <c r="K833">
        <v>0</v>
      </c>
      <c r="L833">
        <v>0</v>
      </c>
      <c r="N833">
        <f>(RAW_GPS__3[[#This Row],[Altitude (meters)]]-E832)</f>
        <v>0.10000000000002274</v>
      </c>
      <c r="O833">
        <f>(0.2778*RAW_GPS__3[[#This Row],[Speed (kmph)]])</f>
        <v>32.169239999999995</v>
      </c>
      <c r="P833">
        <f t="shared" si="62"/>
        <v>32.085899999999995</v>
      </c>
      <c r="Q833">
        <f t="shared" si="63"/>
        <v>3.1166236951964731E-3</v>
      </c>
      <c r="R833">
        <f>(228.1*COS(RAW_GPS__3[[#This Row],[Road Gradient (Radians)]]))</f>
        <v>228.09889219409817</v>
      </c>
      <c r="S833">
        <f t="shared" si="60"/>
        <v>13116.519951921979</v>
      </c>
      <c r="T833">
        <f t="shared" si="61"/>
        <v>1524.4920765324455</v>
      </c>
      <c r="U833">
        <f t="shared" si="64"/>
        <v>-9973.2621971523931</v>
      </c>
      <c r="V833">
        <f>(RAW_GPS__3[[#This Row],[Power- Rolling Resistance  (Watts)]]+RAW_GPS__3[[#This Row],[Power- Air Drag (Watts)]]+RAW_GPS__3[[#This Row],[Power-Road Gradient (Watts)]]+RAW_GPS__3[[#This Row],[Power- Inertia (Watts)]])</f>
        <v>4895.8487234961303</v>
      </c>
      <c r="X833">
        <f>(IF(RAW_GPS__3[[#This Row],[Total Power (Watts)]]&lt;0,0,RAW_GPS__3[[#This Row],[Total Power (Watts)]]))</f>
        <v>4895.8487234961303</v>
      </c>
      <c r="Y833">
        <f>RAW_GPS__3[[#This Row],[Total Power - Without -ve terms (Watts)]]</f>
        <v>4895.8487234961303</v>
      </c>
    </row>
    <row r="834" spans="1:25" x14ac:dyDescent="0.3">
      <c r="A834">
        <v>842.06</v>
      </c>
      <c r="B834">
        <v>115.7</v>
      </c>
      <c r="C834">
        <v>40.499065000000002</v>
      </c>
      <c r="D834">
        <v>-3.3770639999999998</v>
      </c>
      <c r="E834">
        <v>594.9</v>
      </c>
      <c r="G834">
        <v>5</v>
      </c>
      <c r="H834">
        <v>56.2</v>
      </c>
      <c r="I834">
        <v>0</v>
      </c>
      <c r="J834">
        <v>0</v>
      </c>
      <c r="K834">
        <v>0</v>
      </c>
      <c r="L834">
        <v>0</v>
      </c>
      <c r="N834">
        <f>(RAW_GPS__3[[#This Row],[Altitude (meters)]]-E833)</f>
        <v>-0.10000000000002274</v>
      </c>
      <c r="O834">
        <f>(0.2778*RAW_GPS__3[[#This Row],[Speed (kmph)]])</f>
        <v>32.141460000000002</v>
      </c>
      <c r="P834">
        <f t="shared" si="62"/>
        <v>32.127570000000006</v>
      </c>
      <c r="Q834">
        <f t="shared" si="63"/>
        <v>-3.112581407839024E-3</v>
      </c>
      <c r="R834">
        <f>(228.1*COS(RAW_GPS__3[[#This Row],[Road Gradient (Radians)]]))</f>
        <v>228.09889506589957</v>
      </c>
      <c r="S834">
        <f t="shared" ref="S834:S897" si="65">(0.394*O834*O834*O834)</f>
        <v>13082.568666070916</v>
      </c>
      <c r="T834">
        <f t="shared" ref="T834:T897" si="66">(15205.5*O834*SIN(Q834))</f>
        <v>-1521.2000241497981</v>
      </c>
      <c r="U834">
        <f t="shared" si="64"/>
        <v>-1660.7749513675703</v>
      </c>
      <c r="V834">
        <f>(RAW_GPS__3[[#This Row],[Power- Rolling Resistance  (Watts)]]+RAW_GPS__3[[#This Row],[Power- Air Drag (Watts)]]+RAW_GPS__3[[#This Row],[Power-Road Gradient (Watts)]]+RAW_GPS__3[[#This Row],[Power- Inertia (Watts)]])</f>
        <v>10128.692585619447</v>
      </c>
      <c r="X834">
        <f>(IF(RAW_GPS__3[[#This Row],[Total Power (Watts)]]&lt;0,0,RAW_GPS__3[[#This Row],[Total Power (Watts)]]))</f>
        <v>10128.692585619447</v>
      </c>
      <c r="Y834">
        <f>RAW_GPS__3[[#This Row],[Total Power - Without -ve terms (Watts)]]</f>
        <v>10128.692585619447</v>
      </c>
    </row>
    <row r="835" spans="1:25" x14ac:dyDescent="0.3">
      <c r="A835">
        <v>843.06</v>
      </c>
      <c r="B835">
        <v>116.7</v>
      </c>
      <c r="C835">
        <v>40.499226</v>
      </c>
      <c r="D835">
        <v>-3.376744</v>
      </c>
      <c r="E835">
        <v>596.1</v>
      </c>
      <c r="G835">
        <v>5</v>
      </c>
      <c r="H835">
        <v>56.2</v>
      </c>
      <c r="I835">
        <v>0</v>
      </c>
      <c r="J835">
        <v>0</v>
      </c>
      <c r="K835">
        <v>0</v>
      </c>
      <c r="L835">
        <v>0</v>
      </c>
      <c r="N835">
        <f>(RAW_GPS__3[[#This Row],[Altitude (meters)]]-E834)</f>
        <v>1.2000000000000455</v>
      </c>
      <c r="O835">
        <f>(0.2778*RAW_GPS__3[[#This Row],[Speed (kmph)]])</f>
        <v>32.419260000000001</v>
      </c>
      <c r="P835">
        <f t="shared" si="62"/>
        <v>32.558160000000001</v>
      </c>
      <c r="Q835">
        <f t="shared" si="63"/>
        <v>3.684044379513398E-2</v>
      </c>
      <c r="R835">
        <f>(228.1*COS(RAW_GPS__3[[#This Row],[Road Gradient (Radians)]]))</f>
        <v>227.94522675927399</v>
      </c>
      <c r="S835">
        <f t="shared" si="65"/>
        <v>13424.728587244163</v>
      </c>
      <c r="T835">
        <f t="shared" si="66"/>
        <v>18156.42805361166</v>
      </c>
      <c r="U835">
        <f t="shared" si="64"/>
        <v>16751.290996079952</v>
      </c>
      <c r="V835">
        <f>(RAW_GPS__3[[#This Row],[Power- Rolling Resistance  (Watts)]]+RAW_GPS__3[[#This Row],[Power- Air Drag (Watts)]]+RAW_GPS__3[[#This Row],[Power-Road Gradient (Watts)]]+RAW_GPS__3[[#This Row],[Power- Inertia (Watts)]])</f>
        <v>48560.392863695044</v>
      </c>
      <c r="X835">
        <f>(IF(RAW_GPS__3[[#This Row],[Total Power (Watts)]]&lt;0,0,RAW_GPS__3[[#This Row],[Total Power (Watts)]]))</f>
        <v>48560.392863695044</v>
      </c>
      <c r="Y835">
        <f>RAW_GPS__3[[#This Row],[Total Power - Without -ve terms (Watts)]]</f>
        <v>48560.392863695044</v>
      </c>
    </row>
    <row r="836" spans="1:25" x14ac:dyDescent="0.3">
      <c r="A836">
        <v>844.09</v>
      </c>
      <c r="B836">
        <v>118.3</v>
      </c>
      <c r="C836">
        <v>40.499381999999997</v>
      </c>
      <c r="D836">
        <v>-3.3764370000000001</v>
      </c>
      <c r="E836">
        <v>597.6</v>
      </c>
      <c r="G836">
        <v>5</v>
      </c>
      <c r="H836">
        <v>57</v>
      </c>
      <c r="I836">
        <v>0.76200000000000001</v>
      </c>
      <c r="J836">
        <v>0</v>
      </c>
      <c r="K836">
        <v>0</v>
      </c>
      <c r="L836">
        <v>0</v>
      </c>
      <c r="N836">
        <f>(RAW_GPS__3[[#This Row],[Altitude (meters)]]-E835)</f>
        <v>1.5</v>
      </c>
      <c r="O836">
        <f>(0.2778*RAW_GPS__3[[#This Row],[Speed (kmph)]])</f>
        <v>32.86374</v>
      </c>
      <c r="P836">
        <f t="shared" ref="P836:P899" si="67">(O836+(0.5*(O836-O835)))</f>
        <v>33.085979999999999</v>
      </c>
      <c r="Q836">
        <f t="shared" ref="Q836:Q899" si="68">(ATAN(N836/P836))</f>
        <v>4.5305400350421111E-2</v>
      </c>
      <c r="R836">
        <f>(228.1*COS(RAW_GPS__3[[#This Row],[Road Gradient (Radians)]]))</f>
        <v>227.86594336982293</v>
      </c>
      <c r="S836">
        <f t="shared" si="65"/>
        <v>13984.507619852397</v>
      </c>
      <c r="T836">
        <f t="shared" si="66"/>
        <v>22631.799307273555</v>
      </c>
      <c r="U836">
        <f t="shared" ref="U836:U899" si="69">(1860*O836*(O836-O835))</f>
        <v>27169.531788671917</v>
      </c>
      <c r="V836">
        <f>(RAW_GPS__3[[#This Row],[Power- Rolling Resistance  (Watts)]]+RAW_GPS__3[[#This Row],[Power- Air Drag (Watts)]]+RAW_GPS__3[[#This Row],[Power-Road Gradient (Watts)]]+RAW_GPS__3[[#This Row],[Power- Inertia (Watts)]])</f>
        <v>64013.704659167692</v>
      </c>
      <c r="X836">
        <f>(IF(RAW_GPS__3[[#This Row],[Total Power (Watts)]]&lt;0,0,RAW_GPS__3[[#This Row],[Total Power (Watts)]]))</f>
        <v>64013.704659167692</v>
      </c>
      <c r="Y836">
        <f>RAW_GPS__3[[#This Row],[Total Power - Without -ve terms (Watts)]]</f>
        <v>64013.704659167692</v>
      </c>
    </row>
    <row r="837" spans="1:25" x14ac:dyDescent="0.3">
      <c r="A837">
        <v>845.09</v>
      </c>
      <c r="B837">
        <v>120.5</v>
      </c>
      <c r="C837">
        <v>40.499541999999998</v>
      </c>
      <c r="D837">
        <v>-3.3761009999999998</v>
      </c>
      <c r="E837">
        <v>596</v>
      </c>
      <c r="G837">
        <v>5</v>
      </c>
      <c r="H837">
        <v>57</v>
      </c>
      <c r="I837">
        <v>0.76200000000000001</v>
      </c>
      <c r="J837">
        <v>1</v>
      </c>
      <c r="K837">
        <v>0</v>
      </c>
      <c r="L837">
        <v>0</v>
      </c>
      <c r="N837">
        <f>(RAW_GPS__3[[#This Row],[Altitude (meters)]]-E836)</f>
        <v>-1.6000000000000227</v>
      </c>
      <c r="O837">
        <f>(0.2778*RAW_GPS__3[[#This Row],[Speed (kmph)]])</f>
        <v>33.474899999999998</v>
      </c>
      <c r="P837">
        <f t="shared" si="67"/>
        <v>33.780479999999997</v>
      </c>
      <c r="Q837">
        <f t="shared" si="68"/>
        <v>-4.7329260078322978E-2</v>
      </c>
      <c r="R837">
        <f>(228.1*COS(RAW_GPS__3[[#This Row],[Road Gradient (Radians)]]))</f>
        <v>227.84456897411903</v>
      </c>
      <c r="S837">
        <f t="shared" si="65"/>
        <v>14779.307552825547</v>
      </c>
      <c r="T837">
        <f t="shared" si="66"/>
        <v>-24081.722958599064</v>
      </c>
      <c r="U837">
        <f t="shared" si="69"/>
        <v>38052.846984239884</v>
      </c>
      <c r="V837">
        <f>(RAW_GPS__3[[#This Row],[Power- Rolling Resistance  (Watts)]]+RAW_GPS__3[[#This Row],[Power- Air Drag (Watts)]]+RAW_GPS__3[[#This Row],[Power-Road Gradient (Watts)]]+RAW_GPS__3[[#This Row],[Power- Inertia (Watts)]])</f>
        <v>28978.276147440483</v>
      </c>
      <c r="X837">
        <f>(IF(RAW_GPS__3[[#This Row],[Total Power (Watts)]]&lt;0,0,RAW_GPS__3[[#This Row],[Total Power (Watts)]]))</f>
        <v>28978.276147440483</v>
      </c>
      <c r="Y837">
        <f>RAW_GPS__3[[#This Row],[Total Power - Without -ve terms (Watts)]]</f>
        <v>28978.276147440483</v>
      </c>
    </row>
    <row r="838" spans="1:25" x14ac:dyDescent="0.3">
      <c r="A838">
        <v>846.08</v>
      </c>
      <c r="B838">
        <v>121.8</v>
      </c>
      <c r="C838">
        <v>40.49971</v>
      </c>
      <c r="D838">
        <v>-3.3757519999999999</v>
      </c>
      <c r="E838">
        <v>595.29999999999995</v>
      </c>
      <c r="G838">
        <v>5</v>
      </c>
      <c r="H838">
        <v>57</v>
      </c>
      <c r="I838">
        <v>0</v>
      </c>
      <c r="J838">
        <v>0</v>
      </c>
      <c r="K838">
        <v>0</v>
      </c>
      <c r="L838">
        <v>0</v>
      </c>
      <c r="N838">
        <f>(RAW_GPS__3[[#This Row],[Altitude (meters)]]-E837)</f>
        <v>-0.70000000000004547</v>
      </c>
      <c r="O838">
        <f>(0.2778*RAW_GPS__3[[#This Row],[Speed (kmph)]])</f>
        <v>33.836039999999997</v>
      </c>
      <c r="P838">
        <f t="shared" si="67"/>
        <v>34.01661</v>
      </c>
      <c r="Q838">
        <f t="shared" si="68"/>
        <v>-2.0575278294754966E-2</v>
      </c>
      <c r="R838">
        <f>(228.1*COS(RAW_GPS__3[[#This Row],[Road Gradient (Radians)]]))</f>
        <v>228.05171953942738</v>
      </c>
      <c r="S838">
        <f t="shared" si="65"/>
        <v>15262.821000285134</v>
      </c>
      <c r="T838">
        <f t="shared" si="66"/>
        <v>-10585.108410913557</v>
      </c>
      <c r="U838">
        <f t="shared" si="69"/>
        <v>22728.358323215929</v>
      </c>
      <c r="V838">
        <f>(RAW_GPS__3[[#This Row],[Power- Rolling Resistance  (Watts)]]+RAW_GPS__3[[#This Row],[Power- Air Drag (Watts)]]+RAW_GPS__3[[#This Row],[Power-Road Gradient (Watts)]]+RAW_GPS__3[[#This Row],[Power- Inertia (Watts)]])</f>
        <v>27634.122632126935</v>
      </c>
      <c r="X838">
        <f>(IF(RAW_GPS__3[[#This Row],[Total Power (Watts)]]&lt;0,0,RAW_GPS__3[[#This Row],[Total Power (Watts)]]))</f>
        <v>27634.122632126935</v>
      </c>
      <c r="Y838">
        <f>RAW_GPS__3[[#This Row],[Total Power - Without -ve terms (Watts)]]</f>
        <v>27634.122632126935</v>
      </c>
    </row>
    <row r="839" spans="1:25" x14ac:dyDescent="0.3">
      <c r="A839">
        <v>847.06</v>
      </c>
      <c r="B839">
        <v>122.4</v>
      </c>
      <c r="C839">
        <v>40.499862999999998</v>
      </c>
      <c r="D839">
        <v>-3.3754119999999999</v>
      </c>
      <c r="E839">
        <v>596.1</v>
      </c>
      <c r="G839">
        <v>5</v>
      </c>
      <c r="H839">
        <v>56.7</v>
      </c>
      <c r="I839">
        <v>0.28599999999999998</v>
      </c>
      <c r="J839">
        <v>0</v>
      </c>
      <c r="K839">
        <v>0</v>
      </c>
      <c r="L839">
        <v>0</v>
      </c>
      <c r="N839">
        <f>(RAW_GPS__3[[#This Row],[Altitude (meters)]]-E838)</f>
        <v>0.80000000000006821</v>
      </c>
      <c r="O839">
        <f>(0.2778*RAW_GPS__3[[#This Row],[Speed (kmph)]])</f>
        <v>34.002720000000004</v>
      </c>
      <c r="P839">
        <f t="shared" si="67"/>
        <v>34.086060000000003</v>
      </c>
      <c r="Q839">
        <f t="shared" si="68"/>
        <v>2.3465697049156506E-2</v>
      </c>
      <c r="R839">
        <f>(228.1*COS(RAW_GPS__3[[#This Row],[Road Gradient (Radians)]]))</f>
        <v>228.037202510762</v>
      </c>
      <c r="S839">
        <f t="shared" si="65"/>
        <v>15489.492883574834</v>
      </c>
      <c r="T839">
        <f t="shared" si="66"/>
        <v>12131.317436360509</v>
      </c>
      <c r="U839">
        <f t="shared" si="69"/>
        <v>10541.686467456419</v>
      </c>
      <c r="V839">
        <f>(RAW_GPS__3[[#This Row],[Power- Rolling Resistance  (Watts)]]+RAW_GPS__3[[#This Row],[Power- Air Drag (Watts)]]+RAW_GPS__3[[#This Row],[Power-Road Gradient (Watts)]]+RAW_GPS__3[[#This Row],[Power- Inertia (Watts)]])</f>
        <v>38390.533989902528</v>
      </c>
      <c r="X839">
        <f>(IF(RAW_GPS__3[[#This Row],[Total Power (Watts)]]&lt;0,0,RAW_GPS__3[[#This Row],[Total Power (Watts)]]))</f>
        <v>38390.533989902528</v>
      </c>
      <c r="Y839">
        <f>RAW_GPS__3[[#This Row],[Total Power - Without -ve terms (Watts)]]</f>
        <v>38390.533989902528</v>
      </c>
    </row>
    <row r="840" spans="1:25" x14ac:dyDescent="0.3">
      <c r="A840">
        <v>848.06</v>
      </c>
      <c r="B840">
        <v>122.2</v>
      </c>
      <c r="C840">
        <v>40.500022999999999</v>
      </c>
      <c r="D840">
        <v>-3.3750640000000001</v>
      </c>
      <c r="E840">
        <v>596.20000000000005</v>
      </c>
      <c r="G840">
        <v>5</v>
      </c>
      <c r="H840">
        <v>55.9</v>
      </c>
      <c r="I840">
        <v>1.054</v>
      </c>
      <c r="J840">
        <v>0</v>
      </c>
      <c r="K840">
        <v>0</v>
      </c>
      <c r="L840">
        <v>0</v>
      </c>
      <c r="N840">
        <f>(RAW_GPS__3[[#This Row],[Altitude (meters)]]-E839)</f>
        <v>0.10000000000002274</v>
      </c>
      <c r="O840">
        <f>(0.2778*RAW_GPS__3[[#This Row],[Speed (kmph)]])</f>
        <v>33.947159999999997</v>
      </c>
      <c r="P840">
        <f t="shared" si="67"/>
        <v>33.91937999999999</v>
      </c>
      <c r="Q840">
        <f t="shared" si="68"/>
        <v>2.9481585535631738E-3</v>
      </c>
      <c r="R840">
        <f>(228.1*COS(RAW_GPS__3[[#This Row],[Road Gradient (Radians)]]))</f>
        <v>228.09900871930634</v>
      </c>
      <c r="S840">
        <f t="shared" si="65"/>
        <v>15413.687996124427</v>
      </c>
      <c r="T840">
        <f t="shared" si="66"/>
        <v>1521.7887182527493</v>
      </c>
      <c r="U840">
        <f t="shared" si="69"/>
        <v>-3508.1538298564378</v>
      </c>
      <c r="V840">
        <f>(RAW_GPS__3[[#This Row],[Power- Rolling Resistance  (Watts)]]+RAW_GPS__3[[#This Row],[Power- Air Drag (Watts)]]+RAW_GPS__3[[#This Row],[Power-Road Gradient (Watts)]]+RAW_GPS__3[[#This Row],[Power- Inertia (Watts)]])</f>
        <v>13655.421893240044</v>
      </c>
      <c r="X840">
        <f>(IF(RAW_GPS__3[[#This Row],[Total Power (Watts)]]&lt;0,0,RAW_GPS__3[[#This Row],[Total Power (Watts)]]))</f>
        <v>13655.421893240044</v>
      </c>
      <c r="Y840">
        <f>RAW_GPS__3[[#This Row],[Total Power - Without -ve terms (Watts)]]</f>
        <v>13655.421893240044</v>
      </c>
    </row>
    <row r="841" spans="1:25" x14ac:dyDescent="0.3">
      <c r="A841">
        <v>849.13</v>
      </c>
      <c r="B841">
        <v>121.3</v>
      </c>
      <c r="C841">
        <v>40.500194999999998</v>
      </c>
      <c r="D841">
        <v>-3.3747349999999998</v>
      </c>
      <c r="E841">
        <v>595.79999999999995</v>
      </c>
      <c r="G841">
        <v>5</v>
      </c>
      <c r="H841">
        <v>55.9</v>
      </c>
      <c r="I841">
        <v>0.76700000000000002</v>
      </c>
      <c r="J841">
        <v>1</v>
      </c>
      <c r="K841">
        <v>0</v>
      </c>
      <c r="L841">
        <v>0</v>
      </c>
      <c r="N841">
        <f>(RAW_GPS__3[[#This Row],[Altitude (meters)]]-E840)</f>
        <v>-0.40000000000009095</v>
      </c>
      <c r="O841">
        <f>(0.2778*RAW_GPS__3[[#This Row],[Speed (kmph)]])</f>
        <v>33.697139999999997</v>
      </c>
      <c r="P841">
        <f t="shared" si="67"/>
        <v>33.572130000000001</v>
      </c>
      <c r="Q841">
        <f t="shared" si="68"/>
        <v>-1.1914080928965187E-2</v>
      </c>
      <c r="R841">
        <f>(228.1*COS(RAW_GPS__3[[#This Row],[Road Gradient (Radians)]]))</f>
        <v>228.08381132724779</v>
      </c>
      <c r="S841">
        <f t="shared" si="65"/>
        <v>15075.62578505326</v>
      </c>
      <c r="T841">
        <f t="shared" si="66"/>
        <v>-6104.4145557096972</v>
      </c>
      <c r="U841">
        <f t="shared" si="69"/>
        <v>-15670.423633607952</v>
      </c>
      <c r="V841">
        <f>(RAW_GPS__3[[#This Row],[Power- Rolling Resistance  (Watts)]]+RAW_GPS__3[[#This Row],[Power- Air Drag (Watts)]]+RAW_GPS__3[[#This Row],[Power-Road Gradient (Watts)]]+RAW_GPS__3[[#This Row],[Power- Inertia (Watts)]])</f>
        <v>-6471.1285929371406</v>
      </c>
      <c r="X841">
        <f>(IF(RAW_GPS__3[[#This Row],[Total Power (Watts)]]&lt;0,0,RAW_GPS__3[[#This Row],[Total Power (Watts)]]))</f>
        <v>0</v>
      </c>
      <c r="Y841">
        <f>RAW_GPS__3[[#This Row],[Total Power - Without -ve terms (Watts)]]</f>
        <v>0</v>
      </c>
    </row>
    <row r="842" spans="1:25" x14ac:dyDescent="0.3">
      <c r="A842">
        <v>850.11</v>
      </c>
      <c r="B842">
        <v>120.3</v>
      </c>
      <c r="C842">
        <v>40.500354999999999</v>
      </c>
      <c r="D842">
        <v>-3.3744040000000002</v>
      </c>
      <c r="E842">
        <v>595.79999999999995</v>
      </c>
      <c r="G842">
        <v>5</v>
      </c>
      <c r="H842">
        <v>55.9</v>
      </c>
      <c r="I842">
        <v>0</v>
      </c>
      <c r="J842">
        <v>0</v>
      </c>
      <c r="K842">
        <v>0</v>
      </c>
      <c r="L842">
        <v>0</v>
      </c>
      <c r="N842">
        <f>(RAW_GPS__3[[#This Row],[Altitude (meters)]]-E841)</f>
        <v>0</v>
      </c>
      <c r="O842">
        <f>(0.2778*RAW_GPS__3[[#This Row],[Speed (kmph)]])</f>
        <v>33.419339999999998</v>
      </c>
      <c r="P842">
        <f t="shared" si="67"/>
        <v>33.280439999999999</v>
      </c>
      <c r="Q842">
        <f t="shared" si="68"/>
        <v>0</v>
      </c>
      <c r="R842">
        <f>(228.1*COS(RAW_GPS__3[[#This Row],[Road Gradient (Radians)]]))</f>
        <v>228.1</v>
      </c>
      <c r="S842">
        <f t="shared" si="65"/>
        <v>14705.83971305958</v>
      </c>
      <c r="T842">
        <f t="shared" si="66"/>
        <v>0</v>
      </c>
      <c r="U842">
        <f t="shared" si="69"/>
        <v>-17268.040332719946</v>
      </c>
      <c r="V842">
        <f>(RAW_GPS__3[[#This Row],[Power- Rolling Resistance  (Watts)]]+RAW_GPS__3[[#This Row],[Power- Air Drag (Watts)]]+RAW_GPS__3[[#This Row],[Power-Road Gradient (Watts)]]+RAW_GPS__3[[#This Row],[Power- Inertia (Watts)]])</f>
        <v>-2334.1006196603648</v>
      </c>
      <c r="X842">
        <f>(IF(RAW_GPS__3[[#This Row],[Total Power (Watts)]]&lt;0,0,RAW_GPS__3[[#This Row],[Total Power (Watts)]]))</f>
        <v>0</v>
      </c>
      <c r="Y842">
        <f>RAW_GPS__3[[#This Row],[Total Power - Without -ve terms (Watts)]]</f>
        <v>0</v>
      </c>
    </row>
    <row r="843" spans="1:25" x14ac:dyDescent="0.3">
      <c r="A843">
        <v>851.07</v>
      </c>
      <c r="B843">
        <v>120.5</v>
      </c>
      <c r="C843">
        <v>40.500518999999997</v>
      </c>
      <c r="D843">
        <v>-3.3740760000000001</v>
      </c>
      <c r="E843">
        <v>595.70000000000005</v>
      </c>
      <c r="G843">
        <v>5</v>
      </c>
      <c r="H843">
        <v>57.9</v>
      </c>
      <c r="I843">
        <v>2.0059999999999998</v>
      </c>
      <c r="J843">
        <v>0</v>
      </c>
      <c r="K843">
        <v>0</v>
      </c>
      <c r="L843">
        <v>0</v>
      </c>
      <c r="N843">
        <f>(RAW_GPS__3[[#This Row],[Altitude (meters)]]-E842)</f>
        <v>-9.9999999999909051E-2</v>
      </c>
      <c r="O843">
        <f>(0.2778*RAW_GPS__3[[#This Row],[Speed (kmph)]])</f>
        <v>33.474899999999998</v>
      </c>
      <c r="P843">
        <f t="shared" si="67"/>
        <v>33.502679999999998</v>
      </c>
      <c r="Q843">
        <f t="shared" si="68"/>
        <v>-2.9848269758318883E-3</v>
      </c>
      <c r="R843">
        <f>(228.1*COS(RAW_GPS__3[[#This Row],[Road Gradient (Radians)]]))</f>
        <v>228.09898390739815</v>
      </c>
      <c r="S843">
        <f t="shared" si="65"/>
        <v>14779.307552825547</v>
      </c>
      <c r="T843">
        <f t="shared" si="66"/>
        <v>-1519.282411288563</v>
      </c>
      <c r="U843">
        <f t="shared" si="69"/>
        <v>3459.3497258399893</v>
      </c>
      <c r="V843">
        <f>(RAW_GPS__3[[#This Row],[Power- Rolling Resistance  (Watts)]]+RAW_GPS__3[[#This Row],[Power- Air Drag (Watts)]]+RAW_GPS__3[[#This Row],[Power-Road Gradient (Watts)]]+RAW_GPS__3[[#This Row],[Power- Inertia (Watts)]])</f>
        <v>16947.473851284369</v>
      </c>
      <c r="X843">
        <f>(IF(RAW_GPS__3[[#This Row],[Total Power (Watts)]]&lt;0,0,RAW_GPS__3[[#This Row],[Total Power (Watts)]]))</f>
        <v>16947.473851284369</v>
      </c>
      <c r="Y843">
        <f>RAW_GPS__3[[#This Row],[Total Power - Without -ve terms (Watts)]]</f>
        <v>16947.473851284369</v>
      </c>
    </row>
    <row r="844" spans="1:25" x14ac:dyDescent="0.3">
      <c r="A844">
        <v>852.12</v>
      </c>
      <c r="B844">
        <v>122</v>
      </c>
      <c r="C844">
        <v>40.500686999999999</v>
      </c>
      <c r="D844">
        <v>-3.373732</v>
      </c>
      <c r="E844">
        <v>596.29999999999995</v>
      </c>
      <c r="G844">
        <v>5</v>
      </c>
      <c r="H844">
        <v>57.7</v>
      </c>
      <c r="I844">
        <v>1.7689999999999999</v>
      </c>
      <c r="J844">
        <v>0</v>
      </c>
      <c r="K844">
        <v>0</v>
      </c>
      <c r="L844">
        <v>0</v>
      </c>
      <c r="N844">
        <f>(RAW_GPS__3[[#This Row],[Altitude (meters)]]-E843)</f>
        <v>0.59999999999990905</v>
      </c>
      <c r="O844">
        <f>(0.2778*RAW_GPS__3[[#This Row],[Speed (kmph)]])</f>
        <v>33.891599999999997</v>
      </c>
      <c r="P844">
        <f t="shared" si="67"/>
        <v>34.099949999999993</v>
      </c>
      <c r="Q844">
        <f t="shared" si="68"/>
        <v>1.7593518241099622E-2</v>
      </c>
      <c r="R844">
        <f>(228.1*COS(RAW_GPS__3[[#This Row],[Road Gradient (Radians)]]))</f>
        <v>228.06469879920311</v>
      </c>
      <c r="S844">
        <f t="shared" si="65"/>
        <v>15338.130836843558</v>
      </c>
      <c r="T844">
        <f t="shared" si="66"/>
        <v>9066.1535100335077</v>
      </c>
      <c r="U844">
        <f t="shared" si="69"/>
        <v>26268.091279199918</v>
      </c>
      <c r="V844">
        <f>(RAW_GPS__3[[#This Row],[Power- Rolling Resistance  (Watts)]]+RAW_GPS__3[[#This Row],[Power- Air Drag (Watts)]]+RAW_GPS__3[[#This Row],[Power-Road Gradient (Watts)]]+RAW_GPS__3[[#This Row],[Power- Inertia (Watts)]])</f>
        <v>50900.440324876181</v>
      </c>
      <c r="X844">
        <f>(IF(RAW_GPS__3[[#This Row],[Total Power (Watts)]]&lt;0,0,RAW_GPS__3[[#This Row],[Total Power (Watts)]]))</f>
        <v>50900.440324876181</v>
      </c>
      <c r="Y844">
        <f>RAW_GPS__3[[#This Row],[Total Power - Without -ve terms (Watts)]]</f>
        <v>50900.440324876181</v>
      </c>
    </row>
    <row r="845" spans="1:25" x14ac:dyDescent="0.3">
      <c r="A845">
        <v>853.08</v>
      </c>
      <c r="B845">
        <v>120.3</v>
      </c>
      <c r="C845">
        <v>40.500843000000003</v>
      </c>
      <c r="D845">
        <v>-3.3733949999999999</v>
      </c>
      <c r="E845">
        <v>596.70000000000005</v>
      </c>
      <c r="G845">
        <v>5</v>
      </c>
      <c r="H845">
        <v>57.7</v>
      </c>
      <c r="I845">
        <v>0.23699999999999999</v>
      </c>
      <c r="J845">
        <v>0</v>
      </c>
      <c r="K845">
        <v>0</v>
      </c>
      <c r="L845">
        <v>0</v>
      </c>
      <c r="N845">
        <f>(RAW_GPS__3[[#This Row],[Altitude (meters)]]-E844)</f>
        <v>0.40000000000009095</v>
      </c>
      <c r="O845">
        <f>(0.2778*RAW_GPS__3[[#This Row],[Speed (kmph)]])</f>
        <v>33.419339999999998</v>
      </c>
      <c r="P845">
        <f t="shared" si="67"/>
        <v>33.183210000000003</v>
      </c>
      <c r="Q845">
        <f t="shared" si="68"/>
        <v>1.2053705098800426E-2</v>
      </c>
      <c r="R845">
        <f>(228.1*COS(RAW_GPS__3[[#This Row],[Road Gradient (Radians)]]))</f>
        <v>228.08342967008548</v>
      </c>
      <c r="S845">
        <f t="shared" si="65"/>
        <v>14705.83971305958</v>
      </c>
      <c r="T845">
        <f t="shared" si="66"/>
        <v>6125.0356338224537</v>
      </c>
      <c r="U845">
        <f t="shared" si="69"/>
        <v>-29355.66856562391</v>
      </c>
      <c r="V845">
        <f>(RAW_GPS__3[[#This Row],[Power- Rolling Resistance  (Watts)]]+RAW_GPS__3[[#This Row],[Power- Air Drag (Watts)]]+RAW_GPS__3[[#This Row],[Power-Road Gradient (Watts)]]+RAW_GPS__3[[#This Row],[Power- Inertia (Watts)]])</f>
        <v>-8296.7097890717887</v>
      </c>
      <c r="X845">
        <f>(IF(RAW_GPS__3[[#This Row],[Total Power (Watts)]]&lt;0,0,RAW_GPS__3[[#This Row],[Total Power (Watts)]]))</f>
        <v>0</v>
      </c>
      <c r="Y845">
        <f>RAW_GPS__3[[#This Row],[Total Power - Without -ve terms (Watts)]]</f>
        <v>0</v>
      </c>
    </row>
    <row r="846" spans="1:25" x14ac:dyDescent="0.3">
      <c r="A846">
        <v>854.1</v>
      </c>
      <c r="B846">
        <v>120.3</v>
      </c>
      <c r="C846">
        <v>40.501002999999997</v>
      </c>
      <c r="D846">
        <v>-3.3730579999999999</v>
      </c>
      <c r="E846">
        <v>596.29999999999995</v>
      </c>
      <c r="G846">
        <v>5</v>
      </c>
      <c r="H846">
        <v>57.7</v>
      </c>
      <c r="I846">
        <v>0</v>
      </c>
      <c r="J846">
        <v>0</v>
      </c>
      <c r="K846">
        <v>0</v>
      </c>
      <c r="L846">
        <v>0</v>
      </c>
      <c r="N846">
        <f>(RAW_GPS__3[[#This Row],[Altitude (meters)]]-E845)</f>
        <v>-0.40000000000009095</v>
      </c>
      <c r="O846">
        <f>(0.2778*RAW_GPS__3[[#This Row],[Speed (kmph)]])</f>
        <v>33.419339999999998</v>
      </c>
      <c r="P846">
        <f t="shared" si="67"/>
        <v>33.419339999999998</v>
      </c>
      <c r="Q846">
        <f t="shared" si="68"/>
        <v>-1.1968545768387968E-2</v>
      </c>
      <c r="R846">
        <f>(228.1*COS(RAW_GPS__3[[#This Row],[Road Gradient (Radians)]]))</f>
        <v>228.08366297870452</v>
      </c>
      <c r="S846">
        <f t="shared" si="65"/>
        <v>14705.83971305958</v>
      </c>
      <c r="T846">
        <f t="shared" si="66"/>
        <v>-6081.7643795238582</v>
      </c>
      <c r="U846">
        <f t="shared" si="69"/>
        <v>0</v>
      </c>
      <c r="V846">
        <f>(RAW_GPS__3[[#This Row],[Power- Rolling Resistance  (Watts)]]+RAW_GPS__3[[#This Row],[Power- Air Drag (Watts)]]+RAW_GPS__3[[#This Row],[Power-Road Gradient (Watts)]]+RAW_GPS__3[[#This Row],[Power- Inertia (Watts)]])</f>
        <v>8852.1589965144267</v>
      </c>
      <c r="X846">
        <f>(IF(RAW_GPS__3[[#This Row],[Total Power (Watts)]]&lt;0,0,RAW_GPS__3[[#This Row],[Total Power (Watts)]]))</f>
        <v>8852.1589965144267</v>
      </c>
      <c r="Y846">
        <f>RAW_GPS__3[[#This Row],[Total Power - Without -ve terms (Watts)]]</f>
        <v>8852.1589965144267</v>
      </c>
    </row>
    <row r="847" spans="1:25" x14ac:dyDescent="0.3">
      <c r="A847">
        <v>855.07</v>
      </c>
      <c r="B847">
        <v>119.8</v>
      </c>
      <c r="C847">
        <v>40.501159999999999</v>
      </c>
      <c r="D847">
        <v>-3.3727290000000001</v>
      </c>
      <c r="E847">
        <v>596</v>
      </c>
      <c r="G847">
        <v>5</v>
      </c>
      <c r="H847">
        <v>57.9</v>
      </c>
      <c r="I847">
        <v>0.185</v>
      </c>
      <c r="J847">
        <v>0</v>
      </c>
      <c r="K847">
        <v>0</v>
      </c>
      <c r="L847">
        <v>0</v>
      </c>
      <c r="N847">
        <f>(RAW_GPS__3[[#This Row],[Altitude (meters)]]-E846)</f>
        <v>-0.29999999999995453</v>
      </c>
      <c r="O847">
        <f>(0.2778*RAW_GPS__3[[#This Row],[Speed (kmph)]])</f>
        <v>33.280439999999999</v>
      </c>
      <c r="P847">
        <f t="shared" si="67"/>
        <v>33.210989999999995</v>
      </c>
      <c r="Q847">
        <f t="shared" si="68"/>
        <v>-9.0329087031614224E-3</v>
      </c>
      <c r="R847">
        <f>(228.1*COS(RAW_GPS__3[[#This Row],[Road Gradient (Radians)]]))</f>
        <v>228.09069433148281</v>
      </c>
      <c r="S847">
        <f t="shared" si="65"/>
        <v>14523.236186076339</v>
      </c>
      <c r="T847">
        <f t="shared" si="66"/>
        <v>-4571.0027212776649</v>
      </c>
      <c r="U847">
        <f t="shared" si="69"/>
        <v>-8598.1347957599737</v>
      </c>
      <c r="V847">
        <f>(RAW_GPS__3[[#This Row],[Power- Rolling Resistance  (Watts)]]+RAW_GPS__3[[#This Row],[Power- Air Drag (Watts)]]+RAW_GPS__3[[#This Row],[Power-Road Gradient (Watts)]]+RAW_GPS__3[[#This Row],[Power- Inertia (Watts)]])</f>
        <v>1582.189363370182</v>
      </c>
      <c r="X847">
        <f>(IF(RAW_GPS__3[[#This Row],[Total Power (Watts)]]&lt;0,0,RAW_GPS__3[[#This Row],[Total Power (Watts)]]))</f>
        <v>1582.189363370182</v>
      </c>
      <c r="Y847">
        <f>RAW_GPS__3[[#This Row],[Total Power - Without -ve terms (Watts)]]</f>
        <v>1582.189363370182</v>
      </c>
    </row>
    <row r="848" spans="1:25" x14ac:dyDescent="0.3">
      <c r="A848">
        <v>856.05</v>
      </c>
      <c r="B848">
        <v>119.1</v>
      </c>
      <c r="C848">
        <v>40.501311999999999</v>
      </c>
      <c r="D848">
        <v>-3.3723920000000001</v>
      </c>
      <c r="E848">
        <v>596.20000000000005</v>
      </c>
      <c r="G848">
        <v>5</v>
      </c>
      <c r="H848">
        <v>57.7</v>
      </c>
      <c r="I848">
        <v>0.13100000000000001</v>
      </c>
      <c r="J848">
        <v>0</v>
      </c>
      <c r="K848">
        <v>0</v>
      </c>
      <c r="L848">
        <v>0</v>
      </c>
      <c r="N848">
        <f>(RAW_GPS__3[[#This Row],[Altitude (meters)]]-E847)</f>
        <v>0.20000000000004547</v>
      </c>
      <c r="O848">
        <f>(0.2778*RAW_GPS__3[[#This Row],[Speed (kmph)]])</f>
        <v>33.085979999999999</v>
      </c>
      <c r="P848">
        <f t="shared" si="67"/>
        <v>32.988749999999996</v>
      </c>
      <c r="Q848">
        <f t="shared" si="68"/>
        <v>6.0625986026727344E-3</v>
      </c>
      <c r="R848">
        <f>(228.1*COS(RAW_GPS__3[[#This Row],[Road Gradient (Radians)]]))</f>
        <v>228.09580809347727</v>
      </c>
      <c r="S848">
        <f t="shared" si="65"/>
        <v>14270.139888682226</v>
      </c>
      <c r="T848">
        <f t="shared" si="66"/>
        <v>3050.0071895851361</v>
      </c>
      <c r="U848">
        <f t="shared" si="69"/>
        <v>-11967.053387687964</v>
      </c>
      <c r="V848">
        <f>(RAW_GPS__3[[#This Row],[Power- Rolling Resistance  (Watts)]]+RAW_GPS__3[[#This Row],[Power- Air Drag (Watts)]]+RAW_GPS__3[[#This Row],[Power-Road Gradient (Watts)]]+RAW_GPS__3[[#This Row],[Power- Inertia (Watts)]])</f>
        <v>5581.1894986728767</v>
      </c>
      <c r="X848">
        <f>(IF(RAW_GPS__3[[#This Row],[Total Power (Watts)]]&lt;0,0,RAW_GPS__3[[#This Row],[Total Power (Watts)]]))</f>
        <v>5581.1894986728767</v>
      </c>
      <c r="Y848">
        <f>RAW_GPS__3[[#This Row],[Total Power - Without -ve terms (Watts)]]</f>
        <v>5581.1894986728767</v>
      </c>
    </row>
    <row r="849" spans="1:25" x14ac:dyDescent="0.3">
      <c r="A849">
        <v>857.11</v>
      </c>
      <c r="B849">
        <v>117.8</v>
      </c>
      <c r="C849">
        <v>40.501472</v>
      </c>
      <c r="D849">
        <v>-3.3720620000000001</v>
      </c>
      <c r="E849">
        <v>596.29999999999995</v>
      </c>
      <c r="G849">
        <v>5</v>
      </c>
      <c r="H849">
        <v>57.7</v>
      </c>
      <c r="I849">
        <v>0.13100000000000001</v>
      </c>
      <c r="J849">
        <v>0</v>
      </c>
      <c r="K849">
        <v>0</v>
      </c>
      <c r="L849">
        <v>0</v>
      </c>
      <c r="N849">
        <f>(RAW_GPS__3[[#This Row],[Altitude (meters)]]-E848)</f>
        <v>9.9999999999909051E-2</v>
      </c>
      <c r="O849">
        <f>(0.2778*RAW_GPS__3[[#This Row],[Speed (kmph)]])</f>
        <v>32.72484</v>
      </c>
      <c r="P849">
        <f t="shared" si="67"/>
        <v>32.544269999999997</v>
      </c>
      <c r="Q849">
        <f t="shared" si="68"/>
        <v>3.0727278650842845E-3</v>
      </c>
      <c r="R849">
        <f>(228.1*COS(RAW_GPS__3[[#This Row],[Road Gradient (Radians)]]))</f>
        <v>228.09892317991967</v>
      </c>
      <c r="S849">
        <f t="shared" si="65"/>
        <v>13807.937652317281</v>
      </c>
      <c r="T849">
        <f t="shared" si="66"/>
        <v>1528.9794656595295</v>
      </c>
      <c r="U849">
        <f t="shared" si="69"/>
        <v>-21981.942614735934</v>
      </c>
      <c r="V849">
        <f>(RAW_GPS__3[[#This Row],[Power- Rolling Resistance  (Watts)]]+RAW_GPS__3[[#This Row],[Power- Air Drag (Watts)]]+RAW_GPS__3[[#This Row],[Power-Road Gradient (Watts)]]+RAW_GPS__3[[#This Row],[Power- Inertia (Watts)]])</f>
        <v>-6416.9265735792033</v>
      </c>
      <c r="X849">
        <f>(IF(RAW_GPS__3[[#This Row],[Total Power (Watts)]]&lt;0,0,RAW_GPS__3[[#This Row],[Total Power (Watts)]]))</f>
        <v>0</v>
      </c>
      <c r="Y849">
        <f>RAW_GPS__3[[#This Row],[Total Power - Without -ve terms (Watts)]]</f>
        <v>0</v>
      </c>
    </row>
    <row r="850" spans="1:25" x14ac:dyDescent="0.3">
      <c r="A850">
        <v>858.07</v>
      </c>
      <c r="B850">
        <v>116.6</v>
      </c>
      <c r="C850">
        <v>40.501629000000001</v>
      </c>
      <c r="D850">
        <v>-3.3717329999999999</v>
      </c>
      <c r="E850">
        <v>596</v>
      </c>
      <c r="G850">
        <v>5</v>
      </c>
      <c r="H850">
        <v>57.4</v>
      </c>
      <c r="I850">
        <v>0.311</v>
      </c>
      <c r="J850">
        <v>0</v>
      </c>
      <c r="K850">
        <v>0</v>
      </c>
      <c r="L850">
        <v>0</v>
      </c>
      <c r="N850">
        <f>(RAW_GPS__3[[#This Row],[Altitude (meters)]]-E849)</f>
        <v>-0.29999999999995453</v>
      </c>
      <c r="O850">
        <f>(0.2778*RAW_GPS__3[[#This Row],[Speed (kmph)]])</f>
        <v>32.391479999999994</v>
      </c>
      <c r="P850">
        <f t="shared" si="67"/>
        <v>32.224799999999988</v>
      </c>
      <c r="Q850">
        <f t="shared" si="68"/>
        <v>-9.3093311233983494E-3</v>
      </c>
      <c r="R850">
        <f>(228.1*COS(RAW_GPS__3[[#This Row],[Road Gradient (Radians)]]))</f>
        <v>228.09011608255935</v>
      </c>
      <c r="S850">
        <f t="shared" si="65"/>
        <v>13390.247280689948</v>
      </c>
      <c r="T850">
        <f t="shared" si="66"/>
        <v>-4585.0460558000595</v>
      </c>
      <c r="U850">
        <f t="shared" si="69"/>
        <v>-20084.324217408364</v>
      </c>
      <c r="V850">
        <f>(RAW_GPS__3[[#This Row],[Power- Rolling Resistance  (Watts)]]+RAW_GPS__3[[#This Row],[Power- Air Drag (Watts)]]+RAW_GPS__3[[#This Row],[Power-Road Gradient (Watts)]]+RAW_GPS__3[[#This Row],[Power- Inertia (Watts)]])</f>
        <v>-11051.032876435916</v>
      </c>
      <c r="X850">
        <f>(IF(RAW_GPS__3[[#This Row],[Total Power (Watts)]]&lt;0,0,RAW_GPS__3[[#This Row],[Total Power (Watts)]]))</f>
        <v>0</v>
      </c>
      <c r="Y850">
        <f>RAW_GPS__3[[#This Row],[Total Power - Without -ve terms (Watts)]]</f>
        <v>0</v>
      </c>
    </row>
    <row r="851" spans="1:25" x14ac:dyDescent="0.3">
      <c r="A851">
        <v>859.06</v>
      </c>
      <c r="B851">
        <v>115.6</v>
      </c>
      <c r="C851">
        <v>40.501784999999998</v>
      </c>
      <c r="D851">
        <v>-3.3714240000000002</v>
      </c>
      <c r="E851">
        <v>595.79999999999995</v>
      </c>
      <c r="G851">
        <v>5</v>
      </c>
      <c r="H851">
        <v>57.4</v>
      </c>
      <c r="I851">
        <v>0.311</v>
      </c>
      <c r="J851">
        <v>0</v>
      </c>
      <c r="K851">
        <v>0</v>
      </c>
      <c r="L851">
        <v>0</v>
      </c>
      <c r="N851">
        <f>(RAW_GPS__3[[#This Row],[Altitude (meters)]]-E850)</f>
        <v>-0.20000000000004547</v>
      </c>
      <c r="O851">
        <f>(0.2778*RAW_GPS__3[[#This Row],[Speed (kmph)]])</f>
        <v>32.113679999999995</v>
      </c>
      <c r="P851">
        <f t="shared" si="67"/>
        <v>31.974779999999996</v>
      </c>
      <c r="Q851">
        <f t="shared" si="68"/>
        <v>-6.2548480954342633E-3</v>
      </c>
      <c r="R851">
        <f>(228.1*COS(RAW_GPS__3[[#This Row],[Road Gradient (Radians)]]))</f>
        <v>228.09553802217556</v>
      </c>
      <c r="S851">
        <f t="shared" si="65"/>
        <v>13048.676018004648</v>
      </c>
      <c r="T851">
        <f t="shared" si="66"/>
        <v>-3054.2509394662493</v>
      </c>
      <c r="U851">
        <f t="shared" si="69"/>
        <v>-16593.395365439948</v>
      </c>
      <c r="V851">
        <f>(RAW_GPS__3[[#This Row],[Power- Rolling Resistance  (Watts)]]+RAW_GPS__3[[#This Row],[Power- Air Drag (Watts)]]+RAW_GPS__3[[#This Row],[Power-Road Gradient (Watts)]]+RAW_GPS__3[[#This Row],[Power- Inertia (Watts)]])</f>
        <v>-6370.8747488793742</v>
      </c>
      <c r="X851">
        <f>(IF(RAW_GPS__3[[#This Row],[Total Power (Watts)]]&lt;0,0,RAW_GPS__3[[#This Row],[Total Power (Watts)]]))</f>
        <v>0</v>
      </c>
      <c r="Y851">
        <f>RAW_GPS__3[[#This Row],[Total Power - Without -ve terms (Watts)]]</f>
        <v>0</v>
      </c>
    </row>
    <row r="852" spans="1:25" x14ac:dyDescent="0.3">
      <c r="A852">
        <v>860.06</v>
      </c>
      <c r="B852">
        <v>115</v>
      </c>
      <c r="C852">
        <v>40.501938000000003</v>
      </c>
      <c r="D852">
        <v>-3.3711069999999999</v>
      </c>
      <c r="E852">
        <v>595.4</v>
      </c>
      <c r="G852">
        <v>5</v>
      </c>
      <c r="H852">
        <v>57.4</v>
      </c>
      <c r="I852">
        <v>0</v>
      </c>
      <c r="J852">
        <v>0</v>
      </c>
      <c r="K852">
        <v>0</v>
      </c>
      <c r="L852">
        <v>0</v>
      </c>
      <c r="N852">
        <f>(RAW_GPS__3[[#This Row],[Altitude (meters)]]-E851)</f>
        <v>-0.39999999999997726</v>
      </c>
      <c r="O852">
        <f>(0.2778*RAW_GPS__3[[#This Row],[Speed (kmph)]])</f>
        <v>31.946999999999999</v>
      </c>
      <c r="P852">
        <f t="shared" si="67"/>
        <v>31.863660000000003</v>
      </c>
      <c r="Q852">
        <f t="shared" si="68"/>
        <v>-1.2552826322717156E-2</v>
      </c>
      <c r="R852">
        <f>(228.1*COS(RAW_GPS__3[[#This Row],[Road Gradient (Radians)]]))</f>
        <v>228.08202898415854</v>
      </c>
      <c r="S852">
        <f t="shared" si="65"/>
        <v>12846.548684958461</v>
      </c>
      <c r="T852">
        <f t="shared" si="66"/>
        <v>-6097.6276644540394</v>
      </c>
      <c r="U852">
        <f t="shared" si="69"/>
        <v>-9904.3622855997583</v>
      </c>
      <c r="V852">
        <f>(RAW_GPS__3[[#This Row],[Power- Rolling Resistance  (Watts)]]+RAW_GPS__3[[#This Row],[Power- Air Drag (Watts)]]+RAW_GPS__3[[#This Row],[Power-Road Gradient (Watts)]]+RAW_GPS__3[[#This Row],[Power- Inertia (Watts)]])</f>
        <v>-2927.3592361111787</v>
      </c>
      <c r="X852">
        <f>(IF(RAW_GPS__3[[#This Row],[Total Power (Watts)]]&lt;0,0,RAW_GPS__3[[#This Row],[Total Power (Watts)]]))</f>
        <v>0</v>
      </c>
      <c r="Y852">
        <f>RAW_GPS__3[[#This Row],[Total Power - Without -ve terms (Watts)]]</f>
        <v>0</v>
      </c>
    </row>
    <row r="853" spans="1:25" x14ac:dyDescent="0.3">
      <c r="A853">
        <v>861.08</v>
      </c>
      <c r="B853">
        <v>113.4</v>
      </c>
      <c r="C853">
        <v>40.502082999999999</v>
      </c>
      <c r="D853">
        <v>-3.3707739999999999</v>
      </c>
      <c r="E853">
        <v>596.5</v>
      </c>
      <c r="G853">
        <v>5</v>
      </c>
      <c r="H853">
        <v>57.4</v>
      </c>
      <c r="I853">
        <v>0</v>
      </c>
      <c r="J853">
        <v>0</v>
      </c>
      <c r="K853">
        <v>0</v>
      </c>
      <c r="L853">
        <v>0</v>
      </c>
      <c r="N853">
        <f>(RAW_GPS__3[[#This Row],[Altitude (meters)]]-E852)</f>
        <v>1.1000000000000227</v>
      </c>
      <c r="O853">
        <f>(0.2778*RAW_GPS__3[[#This Row],[Speed (kmph)]])</f>
        <v>31.502520000000001</v>
      </c>
      <c r="P853">
        <f t="shared" si="67"/>
        <v>31.280280000000001</v>
      </c>
      <c r="Q853">
        <f t="shared" si="68"/>
        <v>3.5151440480279392E-2</v>
      </c>
      <c r="R853">
        <f>(228.1*COS(RAW_GPS__3[[#This Row],[Road Gradient (Radians)]]))</f>
        <v>227.95909161931979</v>
      </c>
      <c r="S853">
        <f t="shared" si="65"/>
        <v>12317.770541990751</v>
      </c>
      <c r="T853">
        <f t="shared" si="66"/>
        <v>16834.47927004626</v>
      </c>
      <c r="U853">
        <f t="shared" si="69"/>
        <v>-26044.16656665592</v>
      </c>
      <c r="V853">
        <f>(RAW_GPS__3[[#This Row],[Power- Rolling Resistance  (Watts)]]+RAW_GPS__3[[#This Row],[Power- Air Drag (Watts)]]+RAW_GPS__3[[#This Row],[Power-Road Gradient (Watts)]]+RAW_GPS__3[[#This Row],[Power- Inertia (Watts)]])</f>
        <v>3336.04233700041</v>
      </c>
      <c r="X853">
        <f>(IF(RAW_GPS__3[[#This Row],[Total Power (Watts)]]&lt;0,0,RAW_GPS__3[[#This Row],[Total Power (Watts)]]))</f>
        <v>3336.04233700041</v>
      </c>
      <c r="Y853">
        <f>RAW_GPS__3[[#This Row],[Total Power - Without -ve terms (Watts)]]</f>
        <v>3336.04233700041</v>
      </c>
    </row>
    <row r="854" spans="1:25" x14ac:dyDescent="0.3">
      <c r="A854">
        <v>862.08</v>
      </c>
      <c r="B854">
        <v>113.7</v>
      </c>
      <c r="C854">
        <v>40.502231999999999</v>
      </c>
      <c r="D854">
        <v>-3.370457</v>
      </c>
      <c r="E854">
        <v>597.20000000000005</v>
      </c>
      <c r="G854">
        <v>5</v>
      </c>
      <c r="H854">
        <v>54.2</v>
      </c>
      <c r="I854">
        <v>3.222</v>
      </c>
      <c r="J854">
        <v>0</v>
      </c>
      <c r="K854">
        <v>0</v>
      </c>
      <c r="L854">
        <v>0</v>
      </c>
      <c r="N854">
        <f>(RAW_GPS__3[[#This Row],[Altitude (meters)]]-E853)</f>
        <v>0.70000000000004547</v>
      </c>
      <c r="O854">
        <f>(0.2778*RAW_GPS__3[[#This Row],[Speed (kmph)]])</f>
        <v>31.58586</v>
      </c>
      <c r="P854">
        <f t="shared" si="67"/>
        <v>31.62753</v>
      </c>
      <c r="Q854">
        <f t="shared" si="68"/>
        <v>2.2129003896706127E-2</v>
      </c>
      <c r="R854">
        <f>(228.1*COS(RAW_GPS__3[[#This Row],[Road Gradient (Radians)]]))</f>
        <v>228.04415281367778</v>
      </c>
      <c r="S854">
        <f t="shared" si="65"/>
        <v>12415.789478281295</v>
      </c>
      <c r="T854">
        <f t="shared" si="66"/>
        <v>10627.223913603324</v>
      </c>
      <c r="U854">
        <f t="shared" si="69"/>
        <v>4896.1999646639852</v>
      </c>
      <c r="V854">
        <f>(RAW_GPS__3[[#This Row],[Power- Rolling Resistance  (Watts)]]+RAW_GPS__3[[#This Row],[Power- Air Drag (Watts)]]+RAW_GPS__3[[#This Row],[Power-Road Gradient (Watts)]]+RAW_GPS__3[[#This Row],[Power- Inertia (Watts)]])</f>
        <v>28167.257509362284</v>
      </c>
      <c r="X854">
        <f>(IF(RAW_GPS__3[[#This Row],[Total Power (Watts)]]&lt;0,0,RAW_GPS__3[[#This Row],[Total Power (Watts)]]))</f>
        <v>28167.257509362284</v>
      </c>
      <c r="Y854">
        <f>RAW_GPS__3[[#This Row],[Total Power - Without -ve terms (Watts)]]</f>
        <v>28167.257509362284</v>
      </c>
    </row>
    <row r="855" spans="1:25" x14ac:dyDescent="0.3">
      <c r="A855">
        <v>863.06</v>
      </c>
      <c r="B855">
        <v>113.5</v>
      </c>
      <c r="C855">
        <v>40.502377000000003</v>
      </c>
      <c r="D855">
        <v>-3.3701469999999998</v>
      </c>
      <c r="E855">
        <v>598</v>
      </c>
      <c r="G855">
        <v>5</v>
      </c>
      <c r="H855">
        <v>55.2</v>
      </c>
      <c r="I855">
        <v>2.2149999999999999</v>
      </c>
      <c r="J855">
        <v>0</v>
      </c>
      <c r="K855">
        <v>0</v>
      </c>
      <c r="L855">
        <v>0</v>
      </c>
      <c r="N855">
        <f>(RAW_GPS__3[[#This Row],[Altitude (meters)]]-E854)</f>
        <v>0.79999999999995453</v>
      </c>
      <c r="O855">
        <f>(0.2778*RAW_GPS__3[[#This Row],[Speed (kmph)]])</f>
        <v>31.5303</v>
      </c>
      <c r="P855">
        <f t="shared" si="67"/>
        <v>31.502520000000001</v>
      </c>
      <c r="Q855">
        <f t="shared" si="68"/>
        <v>2.5389336928104252E-2</v>
      </c>
      <c r="R855">
        <f>(228.1*COS(RAW_GPS__3[[#This Row],[Road Gradient (Radians)]]))</f>
        <v>228.02648521730782</v>
      </c>
      <c r="S855">
        <f t="shared" si="65"/>
        <v>12350.385981055313</v>
      </c>
      <c r="T855">
        <f t="shared" si="66"/>
        <v>12171.203039301708</v>
      </c>
      <c r="U855">
        <f t="shared" si="69"/>
        <v>-3258.3916504799899</v>
      </c>
      <c r="V855">
        <f>(RAW_GPS__3[[#This Row],[Power- Rolling Resistance  (Watts)]]+RAW_GPS__3[[#This Row],[Power- Air Drag (Watts)]]+RAW_GPS__3[[#This Row],[Power-Road Gradient (Watts)]]+RAW_GPS__3[[#This Row],[Power- Inertia (Watts)]])</f>
        <v>21491.22385509434</v>
      </c>
      <c r="X855">
        <f>(IF(RAW_GPS__3[[#This Row],[Total Power (Watts)]]&lt;0,0,RAW_GPS__3[[#This Row],[Total Power (Watts)]]))</f>
        <v>21491.22385509434</v>
      </c>
      <c r="Y855">
        <f>RAW_GPS__3[[#This Row],[Total Power - Without -ve terms (Watts)]]</f>
        <v>21491.22385509434</v>
      </c>
    </row>
    <row r="856" spans="1:25" x14ac:dyDescent="0.3">
      <c r="A856">
        <v>864.06</v>
      </c>
      <c r="B856">
        <v>114.1</v>
      </c>
      <c r="C856">
        <v>40.502524999999999</v>
      </c>
      <c r="D856">
        <v>-3.3698169999999998</v>
      </c>
      <c r="E856">
        <v>595.9</v>
      </c>
      <c r="G856">
        <v>5</v>
      </c>
      <c r="H856">
        <v>58.4</v>
      </c>
      <c r="I856">
        <v>4.2510000000000003</v>
      </c>
      <c r="J856">
        <v>1</v>
      </c>
      <c r="K856">
        <v>0</v>
      </c>
      <c r="L856">
        <v>0</v>
      </c>
      <c r="N856">
        <f>(RAW_GPS__3[[#This Row],[Altitude (meters)]]-E855)</f>
        <v>-2.1000000000000227</v>
      </c>
      <c r="O856">
        <f>(0.2778*RAW_GPS__3[[#This Row],[Speed (kmph)]])</f>
        <v>31.696979999999996</v>
      </c>
      <c r="P856">
        <f t="shared" si="67"/>
        <v>31.780319999999996</v>
      </c>
      <c r="Q856">
        <f t="shared" si="68"/>
        <v>-6.5982706052818335E-2</v>
      </c>
      <c r="R856">
        <f>(228.1*COS(RAW_GPS__3[[#This Row],[Road Gradient (Radians)]]))</f>
        <v>227.60363864331612</v>
      </c>
      <c r="S856">
        <f t="shared" si="65"/>
        <v>12547.288368185458</v>
      </c>
      <c r="T856">
        <f t="shared" si="66"/>
        <v>-31778.510375853155</v>
      </c>
      <c r="U856">
        <f t="shared" si="69"/>
        <v>9826.8498851037602</v>
      </c>
      <c r="V856">
        <f>(RAW_GPS__3[[#This Row],[Power- Rolling Resistance  (Watts)]]+RAW_GPS__3[[#This Row],[Power- Air Drag (Watts)]]+RAW_GPS__3[[#This Row],[Power-Road Gradient (Watts)]]+RAW_GPS__3[[#This Row],[Power- Inertia (Watts)]])</f>
        <v>-9176.7684839206213</v>
      </c>
      <c r="X856">
        <f>(IF(RAW_GPS__3[[#This Row],[Total Power (Watts)]]&lt;0,0,RAW_GPS__3[[#This Row],[Total Power (Watts)]]))</f>
        <v>0</v>
      </c>
      <c r="Y856">
        <f>RAW_GPS__3[[#This Row],[Total Power - Without -ve terms (Watts)]]</f>
        <v>0</v>
      </c>
    </row>
    <row r="857" spans="1:25" x14ac:dyDescent="0.3">
      <c r="A857">
        <v>865.17</v>
      </c>
      <c r="B857">
        <v>114.6</v>
      </c>
      <c r="C857">
        <v>40.502673999999999</v>
      </c>
      <c r="D857">
        <v>-3.3694989999999998</v>
      </c>
      <c r="E857">
        <v>595.70000000000005</v>
      </c>
      <c r="G857">
        <v>5</v>
      </c>
      <c r="H857">
        <v>57.5</v>
      </c>
      <c r="I857">
        <v>2.2639999999999998</v>
      </c>
      <c r="J857">
        <v>0</v>
      </c>
      <c r="K857">
        <v>0</v>
      </c>
      <c r="L857">
        <v>0</v>
      </c>
      <c r="N857">
        <f>(RAW_GPS__3[[#This Row],[Altitude (meters)]]-E856)</f>
        <v>-0.19999999999993179</v>
      </c>
      <c r="O857">
        <f>(0.2778*RAW_GPS__3[[#This Row],[Speed (kmph)]])</f>
        <v>31.835879999999996</v>
      </c>
      <c r="P857">
        <f t="shared" si="67"/>
        <v>31.905329999999996</v>
      </c>
      <c r="Q857">
        <f t="shared" si="68"/>
        <v>-6.2684629940467345E-3</v>
      </c>
      <c r="R857">
        <f>(228.1*COS(RAW_GPS__3[[#This Row],[Road Gradient (Radians)]]))</f>
        <v>228.09551857636581</v>
      </c>
      <c r="S857">
        <f t="shared" si="65"/>
        <v>12712.963465711644</v>
      </c>
      <c r="T857">
        <f t="shared" si="66"/>
        <v>-3034.4206609483867</v>
      </c>
      <c r="U857">
        <f t="shared" si="69"/>
        <v>8224.9269415199742</v>
      </c>
      <c r="V857">
        <f>(RAW_GPS__3[[#This Row],[Power- Rolling Resistance  (Watts)]]+RAW_GPS__3[[#This Row],[Power- Air Drag (Watts)]]+RAW_GPS__3[[#This Row],[Power-Road Gradient (Watts)]]+RAW_GPS__3[[#This Row],[Power- Inertia (Watts)]])</f>
        <v>18131.565264859597</v>
      </c>
      <c r="X857">
        <f>(IF(RAW_GPS__3[[#This Row],[Total Power (Watts)]]&lt;0,0,RAW_GPS__3[[#This Row],[Total Power (Watts)]]))</f>
        <v>18131.565264859597</v>
      </c>
      <c r="Y857">
        <f>RAW_GPS__3[[#This Row],[Total Power - Without -ve terms (Watts)]]</f>
        <v>18131.565264859597</v>
      </c>
    </row>
    <row r="858" spans="1:25" x14ac:dyDescent="0.3">
      <c r="A858">
        <v>866.08</v>
      </c>
      <c r="B858">
        <v>115.2</v>
      </c>
      <c r="C858">
        <v>40.502811000000001</v>
      </c>
      <c r="D858">
        <v>-3.3691680000000002</v>
      </c>
      <c r="E858">
        <v>597.20000000000005</v>
      </c>
      <c r="G858">
        <v>5</v>
      </c>
      <c r="H858">
        <v>57.5</v>
      </c>
      <c r="I858">
        <v>0.98</v>
      </c>
      <c r="J858">
        <v>0</v>
      </c>
      <c r="K858">
        <v>0</v>
      </c>
      <c r="L858">
        <v>0</v>
      </c>
      <c r="N858">
        <f>(RAW_GPS__3[[#This Row],[Altitude (meters)]]-E857)</f>
        <v>1.5</v>
      </c>
      <c r="O858">
        <f>(0.2778*RAW_GPS__3[[#This Row],[Speed (kmph)]])</f>
        <v>32.002560000000003</v>
      </c>
      <c r="P858">
        <f t="shared" si="67"/>
        <v>32.085900000000009</v>
      </c>
      <c r="Q858">
        <f t="shared" si="68"/>
        <v>4.6715494111704219E-2</v>
      </c>
      <c r="R858">
        <f>(228.1*COS(RAW_GPS__3[[#This Row],[Road Gradient (Radians)]]))</f>
        <v>227.85114968187716</v>
      </c>
      <c r="S858">
        <f t="shared" si="65"/>
        <v>12913.69078996998</v>
      </c>
      <c r="T858">
        <f t="shared" si="66"/>
        <v>22724.18930108078</v>
      </c>
      <c r="U858">
        <f t="shared" si="69"/>
        <v>9921.5872634883945</v>
      </c>
      <c r="V858">
        <f>(RAW_GPS__3[[#This Row],[Power- Rolling Resistance  (Watts)]]+RAW_GPS__3[[#This Row],[Power- Air Drag (Watts)]]+RAW_GPS__3[[#This Row],[Power-Road Gradient (Watts)]]+RAW_GPS__3[[#This Row],[Power- Inertia (Watts)]])</f>
        <v>45787.318504221032</v>
      </c>
      <c r="X858">
        <f>(IF(RAW_GPS__3[[#This Row],[Total Power (Watts)]]&lt;0,0,RAW_GPS__3[[#This Row],[Total Power (Watts)]]))</f>
        <v>45787.318504221032</v>
      </c>
      <c r="Y858">
        <f>RAW_GPS__3[[#This Row],[Total Power - Without -ve terms (Watts)]]</f>
        <v>45787.318504221032</v>
      </c>
    </row>
    <row r="859" spans="1:25" x14ac:dyDescent="0.3">
      <c r="A859">
        <v>867.09</v>
      </c>
      <c r="B859">
        <v>114.5</v>
      </c>
      <c r="C859">
        <v>40.502952999999998</v>
      </c>
      <c r="D859">
        <v>-3.3688419999999999</v>
      </c>
      <c r="E859">
        <v>597.79999999999995</v>
      </c>
      <c r="G859">
        <v>5</v>
      </c>
      <c r="H859">
        <v>57.9</v>
      </c>
      <c r="I859">
        <v>0.47199999999999998</v>
      </c>
      <c r="J859">
        <v>0</v>
      </c>
      <c r="K859">
        <v>0</v>
      </c>
      <c r="L859">
        <v>0</v>
      </c>
      <c r="N859">
        <f>(RAW_GPS__3[[#This Row],[Altitude (meters)]]-E858)</f>
        <v>0.59999999999990905</v>
      </c>
      <c r="O859">
        <f>(0.2778*RAW_GPS__3[[#This Row],[Speed (kmph)]])</f>
        <v>31.8081</v>
      </c>
      <c r="P859">
        <f t="shared" si="67"/>
        <v>31.71087</v>
      </c>
      <c r="Q859">
        <f t="shared" si="68"/>
        <v>1.8918699324709801E-2</v>
      </c>
      <c r="R859">
        <f>(228.1*COS(RAW_GPS__3[[#This Row],[Road Gradient (Radians)]]))</f>
        <v>228.05918076266295</v>
      </c>
      <c r="S859">
        <f t="shared" si="65"/>
        <v>12679.712488339823</v>
      </c>
      <c r="T859">
        <f t="shared" si="66"/>
        <v>9149.635674427871</v>
      </c>
      <c r="U859">
        <f t="shared" si="69"/>
        <v>-11504.849814360176</v>
      </c>
      <c r="V859">
        <f>(RAW_GPS__3[[#This Row],[Power- Rolling Resistance  (Watts)]]+RAW_GPS__3[[#This Row],[Power- Air Drag (Watts)]]+RAW_GPS__3[[#This Row],[Power-Road Gradient (Watts)]]+RAW_GPS__3[[#This Row],[Power- Inertia (Watts)]])</f>
        <v>10552.557529170183</v>
      </c>
      <c r="X859">
        <f>(IF(RAW_GPS__3[[#This Row],[Total Power (Watts)]]&lt;0,0,RAW_GPS__3[[#This Row],[Total Power (Watts)]]))</f>
        <v>10552.557529170183</v>
      </c>
      <c r="Y859">
        <f>RAW_GPS__3[[#This Row],[Total Power - Without -ve terms (Watts)]]</f>
        <v>10552.557529170183</v>
      </c>
    </row>
    <row r="860" spans="1:25" x14ac:dyDescent="0.3">
      <c r="A860">
        <v>868.08</v>
      </c>
      <c r="B860">
        <v>111.2</v>
      </c>
      <c r="C860">
        <v>40.503098000000001</v>
      </c>
      <c r="D860">
        <v>-3.368541</v>
      </c>
      <c r="E860">
        <v>598.1</v>
      </c>
      <c r="G860">
        <v>5</v>
      </c>
      <c r="H860">
        <v>57.9</v>
      </c>
      <c r="I860">
        <v>0.47199999999999998</v>
      </c>
      <c r="J860">
        <v>0</v>
      </c>
      <c r="K860">
        <v>0</v>
      </c>
      <c r="L860">
        <v>0</v>
      </c>
      <c r="N860">
        <f>(RAW_GPS__3[[#This Row],[Altitude (meters)]]-E859)</f>
        <v>0.30000000000006821</v>
      </c>
      <c r="O860">
        <f>(0.2778*RAW_GPS__3[[#This Row],[Speed (kmph)]])</f>
        <v>30.891359999999999</v>
      </c>
      <c r="P860">
        <f t="shared" si="67"/>
        <v>30.432989999999997</v>
      </c>
      <c r="Q860">
        <f t="shared" si="68"/>
        <v>9.8574041885266424E-3</v>
      </c>
      <c r="R860">
        <f>(228.1*COS(RAW_GPS__3[[#This Row],[Road Gradient (Radians)]]))</f>
        <v>228.08891803173802</v>
      </c>
      <c r="S860">
        <f t="shared" si="65"/>
        <v>11614.68157420414</v>
      </c>
      <c r="T860">
        <f t="shared" si="66"/>
        <v>4630.1308589099308</v>
      </c>
      <c r="U860">
        <f t="shared" si="69"/>
        <v>-52673.982381504044</v>
      </c>
      <c r="V860">
        <f>(RAW_GPS__3[[#This Row],[Power- Rolling Resistance  (Watts)]]+RAW_GPS__3[[#This Row],[Power- Air Drag (Watts)]]+RAW_GPS__3[[#This Row],[Power-Road Gradient (Watts)]]+RAW_GPS__3[[#This Row],[Power- Inertia (Watts)]])</f>
        <v>-36201.08103035824</v>
      </c>
      <c r="X860">
        <f>(IF(RAW_GPS__3[[#This Row],[Total Power (Watts)]]&lt;0,0,RAW_GPS__3[[#This Row],[Total Power (Watts)]]))</f>
        <v>0</v>
      </c>
      <c r="Y860">
        <f>RAW_GPS__3[[#This Row],[Total Power - Without -ve terms (Watts)]]</f>
        <v>0</v>
      </c>
    </row>
    <row r="861" spans="1:25" x14ac:dyDescent="0.3">
      <c r="A861">
        <v>869.08</v>
      </c>
      <c r="B861">
        <v>108</v>
      </c>
      <c r="C861">
        <v>40.503242</v>
      </c>
      <c r="D861">
        <v>-3.368239</v>
      </c>
      <c r="E861">
        <v>597.6</v>
      </c>
      <c r="G861">
        <v>5</v>
      </c>
      <c r="H861">
        <v>57.9</v>
      </c>
      <c r="I861">
        <v>0</v>
      </c>
      <c r="J861">
        <v>0</v>
      </c>
      <c r="K861">
        <v>0</v>
      </c>
      <c r="L861">
        <v>0</v>
      </c>
      <c r="N861">
        <f>(RAW_GPS__3[[#This Row],[Altitude (meters)]]-E860)</f>
        <v>-0.5</v>
      </c>
      <c r="O861">
        <f>(0.2778*RAW_GPS__3[[#This Row],[Speed (kmph)]])</f>
        <v>30.002399999999998</v>
      </c>
      <c r="P861">
        <f t="shared" si="67"/>
        <v>29.557919999999996</v>
      </c>
      <c r="Q861">
        <f t="shared" si="68"/>
        <v>-1.6914326741609136E-2</v>
      </c>
      <c r="R861">
        <f>(228.1*COS(RAW_GPS__3[[#This Row],[Road Gradient (Radians)]]))</f>
        <v>228.06737170598657</v>
      </c>
      <c r="S861">
        <f t="shared" si="65"/>
        <v>10640.553324255045</v>
      </c>
      <c r="T861">
        <f t="shared" si="66"/>
        <v>-7715.973187531129</v>
      </c>
      <c r="U861">
        <f t="shared" si="69"/>
        <v>-49607.936317440042</v>
      </c>
      <c r="V861">
        <f>(RAW_GPS__3[[#This Row],[Power- Rolling Resistance  (Watts)]]+RAW_GPS__3[[#This Row],[Power- Air Drag (Watts)]]+RAW_GPS__3[[#This Row],[Power-Road Gradient (Watts)]]+RAW_GPS__3[[#This Row],[Power- Inertia (Watts)]])</f>
        <v>-46455.288809010141</v>
      </c>
      <c r="X861">
        <f>(IF(RAW_GPS__3[[#This Row],[Total Power (Watts)]]&lt;0,0,RAW_GPS__3[[#This Row],[Total Power (Watts)]]))</f>
        <v>0</v>
      </c>
      <c r="Y861">
        <f>RAW_GPS__3[[#This Row],[Total Power - Without -ve terms (Watts)]]</f>
        <v>0</v>
      </c>
    </row>
    <row r="862" spans="1:25" x14ac:dyDescent="0.3">
      <c r="A862">
        <v>870.08</v>
      </c>
      <c r="B862">
        <v>104.4</v>
      </c>
      <c r="C862">
        <v>40.503386999999996</v>
      </c>
      <c r="D862">
        <v>-3.3679489999999999</v>
      </c>
      <c r="E862">
        <v>597.29999999999995</v>
      </c>
      <c r="G862">
        <v>5</v>
      </c>
      <c r="H862">
        <v>58.6</v>
      </c>
      <c r="I862">
        <v>0.63600000000000001</v>
      </c>
      <c r="J862">
        <v>1</v>
      </c>
      <c r="K862">
        <v>0</v>
      </c>
      <c r="L862">
        <v>0</v>
      </c>
      <c r="N862">
        <f>(RAW_GPS__3[[#This Row],[Altitude (meters)]]-E861)</f>
        <v>-0.30000000000006821</v>
      </c>
      <c r="O862">
        <f>(0.2778*RAW_GPS__3[[#This Row],[Speed (kmph)]])</f>
        <v>29.002320000000001</v>
      </c>
      <c r="P862">
        <f t="shared" si="67"/>
        <v>28.502280000000003</v>
      </c>
      <c r="Q862">
        <f t="shared" si="68"/>
        <v>-1.0525085087110482E-2</v>
      </c>
      <c r="R862">
        <f>(228.1*COS(RAW_GPS__3[[#This Row],[Road Gradient (Radians)]]))</f>
        <v>228.08736595232605</v>
      </c>
      <c r="S862">
        <f t="shared" si="65"/>
        <v>9611.5724083428286</v>
      </c>
      <c r="T862">
        <f t="shared" si="66"/>
        <v>-4641.4218531427869</v>
      </c>
      <c r="U862">
        <f t="shared" si="69"/>
        <v>-53948.630745215843</v>
      </c>
      <c r="V862">
        <f>(RAW_GPS__3[[#This Row],[Power- Rolling Resistance  (Watts)]]+RAW_GPS__3[[#This Row],[Power- Air Drag (Watts)]]+RAW_GPS__3[[#This Row],[Power-Road Gradient (Watts)]]+RAW_GPS__3[[#This Row],[Power- Inertia (Watts)]])</f>
        <v>-48750.392824063478</v>
      </c>
      <c r="X862">
        <f>(IF(RAW_GPS__3[[#This Row],[Total Power (Watts)]]&lt;0,0,RAW_GPS__3[[#This Row],[Total Power (Watts)]]))</f>
        <v>0</v>
      </c>
      <c r="Y862">
        <f>RAW_GPS__3[[#This Row],[Total Power - Without -ve terms (Watts)]]</f>
        <v>0</v>
      </c>
    </row>
    <row r="863" spans="1:25" x14ac:dyDescent="0.3">
      <c r="A863">
        <v>871.06</v>
      </c>
      <c r="B863">
        <v>106.1</v>
      </c>
      <c r="C863">
        <v>40.503525000000003</v>
      </c>
      <c r="D863">
        <v>-3.367658</v>
      </c>
      <c r="E863">
        <v>596.9</v>
      </c>
      <c r="G863">
        <v>5</v>
      </c>
      <c r="H863">
        <v>57.9</v>
      </c>
      <c r="I863">
        <v>0.67700000000000005</v>
      </c>
      <c r="J863">
        <v>2</v>
      </c>
      <c r="K863">
        <v>1</v>
      </c>
      <c r="L863">
        <v>0</v>
      </c>
      <c r="N863">
        <f>(RAW_GPS__3[[#This Row],[Altitude (meters)]]-E862)</f>
        <v>-0.39999999999997726</v>
      </c>
      <c r="O863">
        <f>(0.2778*RAW_GPS__3[[#This Row],[Speed (kmph)]])</f>
        <v>29.474579999999996</v>
      </c>
      <c r="P863">
        <f t="shared" si="67"/>
        <v>29.710709999999992</v>
      </c>
      <c r="Q863">
        <f t="shared" si="68"/>
        <v>-1.346234523093273E-2</v>
      </c>
      <c r="R863">
        <f>(228.1*COS(RAW_GPS__3[[#This Row],[Road Gradient (Radians)]]))</f>
        <v>228.07933049017601</v>
      </c>
      <c r="S863">
        <f t="shared" si="65"/>
        <v>10088.790360643123</v>
      </c>
      <c r="T863">
        <f t="shared" si="66"/>
        <v>-6033.3141052223928</v>
      </c>
      <c r="U863">
        <f t="shared" si="69"/>
        <v>25890.577180487726</v>
      </c>
      <c r="V863">
        <f>(RAW_GPS__3[[#This Row],[Power- Rolling Resistance  (Watts)]]+RAW_GPS__3[[#This Row],[Power- Air Drag (Watts)]]+RAW_GPS__3[[#This Row],[Power-Road Gradient (Watts)]]+RAW_GPS__3[[#This Row],[Power- Inertia (Watts)]])</f>
        <v>30174.13276639863</v>
      </c>
      <c r="X863">
        <f>(IF(RAW_GPS__3[[#This Row],[Total Power (Watts)]]&lt;0,0,RAW_GPS__3[[#This Row],[Total Power (Watts)]]))</f>
        <v>30174.13276639863</v>
      </c>
      <c r="Y863">
        <f>RAW_GPS__3[[#This Row],[Total Power - Without -ve terms (Watts)]]</f>
        <v>30174.13276639863</v>
      </c>
    </row>
    <row r="864" spans="1:25" x14ac:dyDescent="0.3">
      <c r="A864">
        <v>872.07</v>
      </c>
      <c r="B864">
        <v>105.6</v>
      </c>
      <c r="C864">
        <v>40.503658000000001</v>
      </c>
      <c r="D864">
        <v>-3.3673630000000001</v>
      </c>
      <c r="E864">
        <v>596.6</v>
      </c>
      <c r="G864">
        <v>5</v>
      </c>
      <c r="H864">
        <v>58.3</v>
      </c>
      <c r="I864">
        <v>0.44400000000000001</v>
      </c>
      <c r="J864">
        <v>0</v>
      </c>
      <c r="K864">
        <v>1</v>
      </c>
      <c r="L864">
        <v>0</v>
      </c>
      <c r="N864">
        <f>(RAW_GPS__3[[#This Row],[Altitude (meters)]]-E863)</f>
        <v>-0.29999999999995453</v>
      </c>
      <c r="O864">
        <f>(0.2778*RAW_GPS__3[[#This Row],[Speed (kmph)]])</f>
        <v>29.335679999999996</v>
      </c>
      <c r="P864">
        <f t="shared" si="67"/>
        <v>29.266229999999997</v>
      </c>
      <c r="Q864">
        <f t="shared" si="68"/>
        <v>-1.0250363402849181E-2</v>
      </c>
      <c r="R864">
        <f>(228.1*COS(RAW_GPS__3[[#This Row],[Road Gradient (Radians)]]))</f>
        <v>228.0880168771377</v>
      </c>
      <c r="S864">
        <f t="shared" si="65"/>
        <v>9946.8301165798803</v>
      </c>
      <c r="T864">
        <f t="shared" si="66"/>
        <v>-4572.2347753784288</v>
      </c>
      <c r="U864">
        <f t="shared" si="69"/>
        <v>-7578.9902707199763</v>
      </c>
      <c r="V864">
        <f>(RAW_GPS__3[[#This Row],[Power- Rolling Resistance  (Watts)]]+RAW_GPS__3[[#This Row],[Power- Air Drag (Watts)]]+RAW_GPS__3[[#This Row],[Power-Road Gradient (Watts)]]+RAW_GPS__3[[#This Row],[Power- Inertia (Watts)]])</f>
        <v>-1976.3069126413866</v>
      </c>
      <c r="X864">
        <f>(IF(RAW_GPS__3[[#This Row],[Total Power (Watts)]]&lt;0,0,RAW_GPS__3[[#This Row],[Total Power (Watts)]]))</f>
        <v>0</v>
      </c>
      <c r="Y864">
        <f>RAW_GPS__3[[#This Row],[Total Power - Without -ve terms (Watts)]]</f>
        <v>0</v>
      </c>
    </row>
    <row r="865" spans="1:25" x14ac:dyDescent="0.3">
      <c r="A865">
        <v>873.24</v>
      </c>
      <c r="B865">
        <v>105.7</v>
      </c>
      <c r="C865">
        <v>40.503788</v>
      </c>
      <c r="D865">
        <v>-3.3670520000000002</v>
      </c>
      <c r="E865">
        <v>597.9</v>
      </c>
      <c r="G865">
        <v>5</v>
      </c>
      <c r="H865">
        <v>58.3</v>
      </c>
      <c r="I865">
        <v>0.44400000000000001</v>
      </c>
      <c r="J865">
        <v>0</v>
      </c>
      <c r="K865">
        <v>1</v>
      </c>
      <c r="L865">
        <v>0</v>
      </c>
      <c r="N865">
        <f>(RAW_GPS__3[[#This Row],[Altitude (meters)]]-E864)</f>
        <v>1.2999999999999545</v>
      </c>
      <c r="O865">
        <f>(0.2778*RAW_GPS__3[[#This Row],[Speed (kmph)]])</f>
        <v>29.36346</v>
      </c>
      <c r="P865">
        <f t="shared" si="67"/>
        <v>29.37735</v>
      </c>
      <c r="Q865">
        <f t="shared" si="68"/>
        <v>4.4222927991594073E-2</v>
      </c>
      <c r="R865">
        <f>(228.1*COS(RAW_GPS__3[[#This Row],[Road Gradient (Radians)]]))</f>
        <v>227.8769924851722</v>
      </c>
      <c r="S865">
        <f t="shared" si="65"/>
        <v>9975.114924638292</v>
      </c>
      <c r="T865">
        <f t="shared" si="66"/>
        <v>19738.487132151578</v>
      </c>
      <c r="U865">
        <f t="shared" si="69"/>
        <v>1517.2334689681895</v>
      </c>
      <c r="V865">
        <f>(RAW_GPS__3[[#This Row],[Power- Rolling Resistance  (Watts)]]+RAW_GPS__3[[#This Row],[Power- Air Drag (Watts)]]+RAW_GPS__3[[#This Row],[Power-Road Gradient (Watts)]]+RAW_GPS__3[[#This Row],[Power- Inertia (Watts)]])</f>
        <v>31458.712518243232</v>
      </c>
      <c r="X865">
        <f>(IF(RAW_GPS__3[[#This Row],[Total Power (Watts)]]&lt;0,0,RAW_GPS__3[[#This Row],[Total Power (Watts)]]))</f>
        <v>31458.712518243232</v>
      </c>
      <c r="Y865">
        <f>RAW_GPS__3[[#This Row],[Total Power - Without -ve terms (Watts)]]</f>
        <v>31458.712518243232</v>
      </c>
    </row>
    <row r="866" spans="1:25" x14ac:dyDescent="0.3">
      <c r="A866">
        <v>874.14</v>
      </c>
      <c r="B866">
        <v>102.3</v>
      </c>
      <c r="C866">
        <v>40.503922000000003</v>
      </c>
      <c r="D866">
        <v>-3.366762</v>
      </c>
      <c r="E866">
        <v>598.5</v>
      </c>
      <c r="G866">
        <v>5</v>
      </c>
      <c r="H866">
        <v>57.8</v>
      </c>
      <c r="I866">
        <v>0.51200000000000001</v>
      </c>
      <c r="J866">
        <v>0</v>
      </c>
      <c r="K866">
        <v>1</v>
      </c>
      <c r="L866">
        <v>0</v>
      </c>
      <c r="N866">
        <f>(RAW_GPS__3[[#This Row],[Altitude (meters)]]-E865)</f>
        <v>0.60000000000002274</v>
      </c>
      <c r="O866">
        <f>(0.2778*RAW_GPS__3[[#This Row],[Speed (kmph)]])</f>
        <v>28.418939999999999</v>
      </c>
      <c r="P866">
        <f t="shared" si="67"/>
        <v>27.946680000000001</v>
      </c>
      <c r="Q866">
        <f t="shared" si="68"/>
        <v>2.1466157625312003E-2</v>
      </c>
      <c r="R866">
        <f>(228.1*COS(RAW_GPS__3[[#This Row],[Road Gradient (Radians)]]))</f>
        <v>228.04744824297575</v>
      </c>
      <c r="S866">
        <f t="shared" si="65"/>
        <v>9043.1523438425083</v>
      </c>
      <c r="T866">
        <f t="shared" si="66"/>
        <v>9275.333645213288</v>
      </c>
      <c r="U866">
        <f t="shared" si="69"/>
        <v>-49926.598408368038</v>
      </c>
      <c r="V866">
        <f>(RAW_GPS__3[[#This Row],[Power- Rolling Resistance  (Watts)]]+RAW_GPS__3[[#This Row],[Power- Air Drag (Watts)]]+RAW_GPS__3[[#This Row],[Power-Road Gradient (Watts)]]+RAW_GPS__3[[#This Row],[Power- Inertia (Watts)]])</f>
        <v>-31380.064971069267</v>
      </c>
      <c r="X866">
        <f>(IF(RAW_GPS__3[[#This Row],[Total Power (Watts)]]&lt;0,0,RAW_GPS__3[[#This Row],[Total Power (Watts)]]))</f>
        <v>0</v>
      </c>
      <c r="Y866">
        <f>RAW_GPS__3[[#This Row],[Total Power - Without -ve terms (Watts)]]</f>
        <v>0</v>
      </c>
    </row>
    <row r="867" spans="1:25" x14ac:dyDescent="0.3">
      <c r="A867">
        <v>875.07</v>
      </c>
      <c r="B867">
        <v>98</v>
      </c>
      <c r="C867">
        <v>40.504055000000001</v>
      </c>
      <c r="D867">
        <v>-3.3664839999999998</v>
      </c>
      <c r="E867">
        <v>596.9</v>
      </c>
      <c r="G867">
        <v>5</v>
      </c>
      <c r="H867">
        <v>58.3</v>
      </c>
      <c r="I867">
        <v>0.47499999999999998</v>
      </c>
      <c r="J867">
        <v>0</v>
      </c>
      <c r="K867">
        <v>1</v>
      </c>
      <c r="L867">
        <v>0</v>
      </c>
      <c r="N867">
        <f>(RAW_GPS__3[[#This Row],[Altitude (meters)]]-E866)</f>
        <v>-1.6000000000000227</v>
      </c>
      <c r="O867">
        <f>(0.2778*RAW_GPS__3[[#This Row],[Speed (kmph)]])</f>
        <v>27.224399999999999</v>
      </c>
      <c r="P867">
        <f t="shared" si="67"/>
        <v>26.627130000000001</v>
      </c>
      <c r="Q867">
        <f t="shared" si="68"/>
        <v>-6.0016924662567431E-2</v>
      </c>
      <c r="R867">
        <f>(228.1*COS(RAW_GPS__3[[#This Row],[Road Gradient (Radians)]]))</f>
        <v>227.68931163463154</v>
      </c>
      <c r="S867">
        <f t="shared" si="65"/>
        <v>7950.0740362576971</v>
      </c>
      <c r="T867">
        <f t="shared" si="66"/>
        <v>-24829.730485003893</v>
      </c>
      <c r="U867">
        <f t="shared" si="69"/>
        <v>-60488.380683359996</v>
      </c>
      <c r="V867">
        <f>(RAW_GPS__3[[#This Row],[Power- Rolling Resistance  (Watts)]]+RAW_GPS__3[[#This Row],[Power- Air Drag (Watts)]]+RAW_GPS__3[[#This Row],[Power-Road Gradient (Watts)]]+RAW_GPS__3[[#This Row],[Power- Inertia (Watts)]])</f>
        <v>-77140.347820471565</v>
      </c>
      <c r="X867">
        <f>(IF(RAW_GPS__3[[#This Row],[Total Power (Watts)]]&lt;0,0,RAW_GPS__3[[#This Row],[Total Power (Watts)]]))</f>
        <v>0</v>
      </c>
      <c r="Y867">
        <f>RAW_GPS__3[[#This Row],[Total Power - Without -ve terms (Watts)]]</f>
        <v>0</v>
      </c>
    </row>
    <row r="868" spans="1:25" x14ac:dyDescent="0.3">
      <c r="A868">
        <v>876.14</v>
      </c>
      <c r="B868">
        <v>95.8</v>
      </c>
      <c r="C868">
        <v>40.504181000000003</v>
      </c>
      <c r="D868">
        <v>-3.3662079999999999</v>
      </c>
      <c r="E868">
        <v>597.6</v>
      </c>
      <c r="G868">
        <v>5</v>
      </c>
      <c r="H868">
        <v>58.3</v>
      </c>
      <c r="I868">
        <v>0.47499999999999998</v>
      </c>
      <c r="J868">
        <v>0</v>
      </c>
      <c r="K868">
        <v>1</v>
      </c>
      <c r="L868">
        <v>0</v>
      </c>
      <c r="N868">
        <f>(RAW_GPS__3[[#This Row],[Altitude (meters)]]-E867)</f>
        <v>0.70000000000004547</v>
      </c>
      <c r="O868">
        <f>(0.2778*RAW_GPS__3[[#This Row],[Speed (kmph)]])</f>
        <v>26.613239999999998</v>
      </c>
      <c r="P868">
        <f t="shared" si="67"/>
        <v>26.307659999999998</v>
      </c>
      <c r="Q868">
        <f t="shared" si="68"/>
        <v>2.6601942960972475E-2</v>
      </c>
      <c r="R868">
        <f>(228.1*COS(RAW_GPS__3[[#This Row],[Road Gradient (Radians)]]))</f>
        <v>228.01929575218654</v>
      </c>
      <c r="S868">
        <f t="shared" si="65"/>
        <v>7426.5904240621494</v>
      </c>
      <c r="T868">
        <f t="shared" si="66"/>
        <v>10763.675352592261</v>
      </c>
      <c r="U868">
        <f t="shared" si="69"/>
        <v>-30252.802830624081</v>
      </c>
      <c r="V868">
        <f>(RAW_GPS__3[[#This Row],[Power- Rolling Resistance  (Watts)]]+RAW_GPS__3[[#This Row],[Power- Air Drag (Watts)]]+RAW_GPS__3[[#This Row],[Power-Road Gradient (Watts)]]+RAW_GPS__3[[#This Row],[Power- Inertia (Watts)]])</f>
        <v>-11834.517758217484</v>
      </c>
      <c r="X868">
        <f>(IF(RAW_GPS__3[[#This Row],[Total Power (Watts)]]&lt;0,0,RAW_GPS__3[[#This Row],[Total Power (Watts)]]))</f>
        <v>0</v>
      </c>
      <c r="Y868">
        <f>RAW_GPS__3[[#This Row],[Total Power - Without -ve terms (Watts)]]</f>
        <v>0</v>
      </c>
    </row>
    <row r="869" spans="1:25" x14ac:dyDescent="0.3">
      <c r="A869">
        <v>877.05</v>
      </c>
      <c r="B869">
        <v>95.4</v>
      </c>
      <c r="C869">
        <v>40.504311000000001</v>
      </c>
      <c r="D869">
        <v>-3.3659309999999998</v>
      </c>
      <c r="E869">
        <v>599.1</v>
      </c>
      <c r="G869">
        <v>5</v>
      </c>
      <c r="H869">
        <v>58.3</v>
      </c>
      <c r="I869">
        <v>0</v>
      </c>
      <c r="J869">
        <v>0</v>
      </c>
      <c r="K869">
        <v>1</v>
      </c>
      <c r="L869">
        <v>0</v>
      </c>
      <c r="N869">
        <f>(RAW_GPS__3[[#This Row],[Altitude (meters)]]-E868)</f>
        <v>1.5</v>
      </c>
      <c r="O869">
        <f>(0.2778*RAW_GPS__3[[#This Row],[Speed (kmph)]])</f>
        <v>26.502120000000001</v>
      </c>
      <c r="P869">
        <f t="shared" si="67"/>
        <v>26.446560000000005</v>
      </c>
      <c r="Q869">
        <f t="shared" si="68"/>
        <v>5.6657448951767601E-2</v>
      </c>
      <c r="R869">
        <f>(228.1*COS(RAW_GPS__3[[#This Row],[Road Gradient (Radians)]]))</f>
        <v>227.73398983866156</v>
      </c>
      <c r="S869">
        <f t="shared" si="65"/>
        <v>7333.952116921846</v>
      </c>
      <c r="T869">
        <f t="shared" si="66"/>
        <v>22819.491396527948</v>
      </c>
      <c r="U869">
        <f t="shared" si="69"/>
        <v>-5477.5429683838083</v>
      </c>
      <c r="V869">
        <f>(RAW_GPS__3[[#This Row],[Power- Rolling Resistance  (Watts)]]+RAW_GPS__3[[#This Row],[Power- Air Drag (Watts)]]+RAW_GPS__3[[#This Row],[Power-Road Gradient (Watts)]]+RAW_GPS__3[[#This Row],[Power- Inertia (Watts)]])</f>
        <v>24903.634534904646</v>
      </c>
      <c r="X869">
        <f>(IF(RAW_GPS__3[[#This Row],[Total Power (Watts)]]&lt;0,0,RAW_GPS__3[[#This Row],[Total Power (Watts)]]))</f>
        <v>24903.634534904646</v>
      </c>
      <c r="Y869">
        <f>RAW_GPS__3[[#This Row],[Total Power - Without -ve terms (Watts)]]</f>
        <v>24903.634534904646</v>
      </c>
    </row>
    <row r="870" spans="1:25" x14ac:dyDescent="0.3">
      <c r="A870">
        <v>878.05</v>
      </c>
      <c r="B870">
        <v>95.9</v>
      </c>
      <c r="C870">
        <v>40.504435999999998</v>
      </c>
      <c r="D870">
        <v>-3.365669</v>
      </c>
      <c r="E870">
        <v>600.1</v>
      </c>
      <c r="G870">
        <v>5</v>
      </c>
      <c r="H870">
        <v>60.1</v>
      </c>
      <c r="I870">
        <v>1.8</v>
      </c>
      <c r="J870">
        <v>0</v>
      </c>
      <c r="K870">
        <v>1</v>
      </c>
      <c r="L870">
        <v>0</v>
      </c>
      <c r="N870">
        <f>(RAW_GPS__3[[#This Row],[Altitude (meters)]]-E869)</f>
        <v>1</v>
      </c>
      <c r="O870">
        <f>(0.2778*RAW_GPS__3[[#This Row],[Speed (kmph)]])</f>
        <v>26.641020000000001</v>
      </c>
      <c r="P870">
        <f t="shared" si="67"/>
        <v>26.710470000000001</v>
      </c>
      <c r="Q870">
        <f t="shared" si="68"/>
        <v>3.7421025489318464E-2</v>
      </c>
      <c r="R870">
        <f>(228.1*COS(RAW_GPS__3[[#This Row],[Road Gradient (Radians)]]))</f>
        <v>227.94031064055739</v>
      </c>
      <c r="S870">
        <f t="shared" si="65"/>
        <v>7449.8712548663789</v>
      </c>
      <c r="T870">
        <f t="shared" si="66"/>
        <v>15155.34665650677</v>
      </c>
      <c r="U870">
        <f t="shared" si="69"/>
        <v>6882.8140810799796</v>
      </c>
      <c r="V870">
        <f>(RAW_GPS__3[[#This Row],[Power- Rolling Resistance  (Watts)]]+RAW_GPS__3[[#This Row],[Power- Air Drag (Watts)]]+RAW_GPS__3[[#This Row],[Power-Road Gradient (Watts)]]+RAW_GPS__3[[#This Row],[Power- Inertia (Watts)]])</f>
        <v>29715.972303093688</v>
      </c>
      <c r="X870">
        <f>(IF(RAW_GPS__3[[#This Row],[Total Power (Watts)]]&lt;0,0,RAW_GPS__3[[#This Row],[Total Power (Watts)]]))</f>
        <v>29715.972303093688</v>
      </c>
      <c r="Y870">
        <f>RAW_GPS__3[[#This Row],[Total Power - Without -ve terms (Watts)]]</f>
        <v>29715.972303093688</v>
      </c>
    </row>
    <row r="871" spans="1:25" x14ac:dyDescent="0.3">
      <c r="A871">
        <v>879.06</v>
      </c>
      <c r="B871">
        <v>93.7</v>
      </c>
      <c r="C871">
        <v>40.504550999999999</v>
      </c>
      <c r="D871">
        <v>-3.3654009999999999</v>
      </c>
      <c r="E871">
        <v>600.6</v>
      </c>
      <c r="G871">
        <v>5</v>
      </c>
      <c r="H871">
        <v>60.9</v>
      </c>
      <c r="I871">
        <v>2.556</v>
      </c>
      <c r="J871">
        <v>0</v>
      </c>
      <c r="K871">
        <v>1</v>
      </c>
      <c r="L871">
        <v>0</v>
      </c>
      <c r="N871">
        <f>(RAW_GPS__3[[#This Row],[Altitude (meters)]]-E870)</f>
        <v>0.5</v>
      </c>
      <c r="O871">
        <f>(0.2778*RAW_GPS__3[[#This Row],[Speed (kmph)]])</f>
        <v>26.029859999999999</v>
      </c>
      <c r="P871">
        <f t="shared" si="67"/>
        <v>25.72428</v>
      </c>
      <c r="Q871">
        <f t="shared" si="68"/>
        <v>1.9434442822898947E-2</v>
      </c>
      <c r="R871">
        <f>(228.1*COS(RAW_GPS__3[[#This Row],[Road Gradient (Radians)]]))</f>
        <v>228.05692494819237</v>
      </c>
      <c r="S871">
        <f t="shared" si="65"/>
        <v>6948.8305072633084</v>
      </c>
      <c r="T871">
        <f t="shared" si="66"/>
        <v>7691.6106649750427</v>
      </c>
      <c r="U871">
        <f t="shared" si="69"/>
        <v>-29589.64118193608</v>
      </c>
      <c r="V871">
        <f>(RAW_GPS__3[[#This Row],[Power- Rolling Resistance  (Watts)]]+RAW_GPS__3[[#This Row],[Power- Air Drag (Watts)]]+RAW_GPS__3[[#This Row],[Power-Road Gradient (Watts)]]+RAW_GPS__3[[#This Row],[Power- Inertia (Watts)]])</f>
        <v>-14721.143084749536</v>
      </c>
      <c r="X871">
        <f>(IF(RAW_GPS__3[[#This Row],[Total Power (Watts)]]&lt;0,0,RAW_GPS__3[[#This Row],[Total Power (Watts)]]))</f>
        <v>0</v>
      </c>
      <c r="Y871">
        <f>RAW_GPS__3[[#This Row],[Total Power - Without -ve terms (Watts)]]</f>
        <v>0</v>
      </c>
    </row>
    <row r="872" spans="1:25" x14ac:dyDescent="0.3">
      <c r="A872">
        <v>880.09</v>
      </c>
      <c r="B872">
        <v>91</v>
      </c>
      <c r="C872">
        <v>40.504654000000002</v>
      </c>
      <c r="D872">
        <v>-3.3651580000000001</v>
      </c>
      <c r="E872">
        <v>600.4</v>
      </c>
      <c r="G872">
        <v>5</v>
      </c>
      <c r="H872">
        <v>61.9</v>
      </c>
      <c r="I872">
        <v>1.8260000000000001</v>
      </c>
      <c r="J872">
        <v>0</v>
      </c>
      <c r="K872">
        <v>1</v>
      </c>
      <c r="L872">
        <v>0</v>
      </c>
      <c r="N872">
        <f>(RAW_GPS__3[[#This Row],[Altitude (meters)]]-E871)</f>
        <v>-0.20000000000004547</v>
      </c>
      <c r="O872">
        <f>(0.2778*RAW_GPS__3[[#This Row],[Speed (kmph)]])</f>
        <v>25.279799999999998</v>
      </c>
      <c r="P872">
        <f t="shared" si="67"/>
        <v>24.904769999999999</v>
      </c>
      <c r="Q872">
        <f t="shared" si="68"/>
        <v>-8.0304174986511531E-3</v>
      </c>
      <c r="R872">
        <f>(228.1*COS(RAW_GPS__3[[#This Row],[Road Gradient (Radians)]]))</f>
        <v>228.09264522815107</v>
      </c>
      <c r="S872">
        <f t="shared" si="65"/>
        <v>6365.2742921494746</v>
      </c>
      <c r="T872">
        <f t="shared" si="66"/>
        <v>-3086.7950573882795</v>
      </c>
      <c r="U872">
        <f t="shared" si="69"/>
        <v>-35268.142225680058</v>
      </c>
      <c r="V872">
        <f>(RAW_GPS__3[[#This Row],[Power- Rolling Resistance  (Watts)]]+RAW_GPS__3[[#This Row],[Power- Air Drag (Watts)]]+RAW_GPS__3[[#This Row],[Power-Road Gradient (Watts)]]+RAW_GPS__3[[#This Row],[Power- Inertia (Watts)]])</f>
        <v>-31761.57034569071</v>
      </c>
      <c r="X872">
        <f>(IF(RAW_GPS__3[[#This Row],[Total Power (Watts)]]&lt;0,0,RAW_GPS__3[[#This Row],[Total Power (Watts)]]))</f>
        <v>0</v>
      </c>
      <c r="Y872">
        <f>RAW_GPS__3[[#This Row],[Total Power - Without -ve terms (Watts)]]</f>
        <v>0</v>
      </c>
    </row>
    <row r="873" spans="1:25" x14ac:dyDescent="0.3">
      <c r="A873">
        <v>881.07</v>
      </c>
      <c r="B873">
        <v>88.2</v>
      </c>
      <c r="C873">
        <v>40.504756999999998</v>
      </c>
      <c r="D873">
        <v>-3.3648880000000001</v>
      </c>
      <c r="E873">
        <v>600</v>
      </c>
      <c r="G873">
        <v>5</v>
      </c>
      <c r="H873">
        <v>63.4</v>
      </c>
      <c r="I873">
        <v>2.5779999999999998</v>
      </c>
      <c r="J873">
        <v>0</v>
      </c>
      <c r="K873">
        <v>1</v>
      </c>
      <c r="L873">
        <v>0</v>
      </c>
      <c r="N873">
        <f>(RAW_GPS__3[[#This Row],[Altitude (meters)]]-E872)</f>
        <v>-0.39999999999997726</v>
      </c>
      <c r="O873">
        <f>(0.2778*RAW_GPS__3[[#This Row],[Speed (kmph)]])</f>
        <v>24.50196</v>
      </c>
      <c r="P873">
        <f t="shared" si="67"/>
        <v>24.113040000000002</v>
      </c>
      <c r="Q873">
        <f t="shared" si="68"/>
        <v>-1.6587013311429311E-2</v>
      </c>
      <c r="R873">
        <f>(228.1*COS(RAW_GPS__3[[#This Row],[Road Gradient (Radians)]]))</f>
        <v>228.06862225576234</v>
      </c>
      <c r="S873">
        <f t="shared" si="65"/>
        <v>5795.6039724318616</v>
      </c>
      <c r="T873">
        <f t="shared" si="66"/>
        <v>-6179.449829580044</v>
      </c>
      <c r="U873">
        <f t="shared" si="69"/>
        <v>-35449.004493503897</v>
      </c>
      <c r="V873">
        <f>(RAW_GPS__3[[#This Row],[Power- Rolling Resistance  (Watts)]]+RAW_GPS__3[[#This Row],[Power- Air Drag (Watts)]]+RAW_GPS__3[[#This Row],[Power-Road Gradient (Watts)]]+RAW_GPS__3[[#This Row],[Power- Inertia (Watts)]])</f>
        <v>-35604.781728396316</v>
      </c>
      <c r="X873">
        <f>(IF(RAW_GPS__3[[#This Row],[Total Power (Watts)]]&lt;0,0,RAW_GPS__3[[#This Row],[Total Power (Watts)]]))</f>
        <v>0</v>
      </c>
      <c r="Y873">
        <f>RAW_GPS__3[[#This Row],[Total Power - Without -ve terms (Watts)]]</f>
        <v>0</v>
      </c>
    </row>
    <row r="874" spans="1:25" x14ac:dyDescent="0.3">
      <c r="A874">
        <v>882.1</v>
      </c>
      <c r="B874">
        <v>86.3</v>
      </c>
      <c r="C874">
        <v>40.504845000000003</v>
      </c>
      <c r="D874">
        <v>-3.3646430000000001</v>
      </c>
      <c r="E874">
        <v>599.1</v>
      </c>
      <c r="G874">
        <v>5</v>
      </c>
      <c r="H874">
        <v>64.400000000000006</v>
      </c>
      <c r="I874">
        <v>2.448</v>
      </c>
      <c r="J874">
        <v>0</v>
      </c>
      <c r="K874">
        <v>1</v>
      </c>
      <c r="L874">
        <v>0</v>
      </c>
      <c r="N874">
        <f>(RAW_GPS__3[[#This Row],[Altitude (meters)]]-E873)</f>
        <v>-0.89999999999997726</v>
      </c>
      <c r="O874">
        <f>(0.2778*RAW_GPS__3[[#This Row],[Speed (kmph)]])</f>
        <v>23.974139999999998</v>
      </c>
      <c r="P874">
        <f t="shared" si="67"/>
        <v>23.710229999999996</v>
      </c>
      <c r="Q874">
        <f t="shared" si="68"/>
        <v>-3.7940084240276124E-2</v>
      </c>
      <c r="R874">
        <f>(228.1*COS(RAW_GPS__3[[#This Row],[Road Gradient (Radians)]]))</f>
        <v>227.93585042023744</v>
      </c>
      <c r="S874">
        <f t="shared" si="65"/>
        <v>5429.0686484712905</v>
      </c>
      <c r="T874">
        <f t="shared" si="66"/>
        <v>-13827.314395852576</v>
      </c>
      <c r="U874">
        <f t="shared" si="69"/>
        <v>-23536.496869128085</v>
      </c>
      <c r="V874">
        <f>(RAW_GPS__3[[#This Row],[Power- Rolling Resistance  (Watts)]]+RAW_GPS__3[[#This Row],[Power- Air Drag (Watts)]]+RAW_GPS__3[[#This Row],[Power-Road Gradient (Watts)]]+RAW_GPS__3[[#This Row],[Power- Inertia (Watts)]])</f>
        <v>-31706.806766089132</v>
      </c>
      <c r="X874">
        <f>(IF(RAW_GPS__3[[#This Row],[Total Power (Watts)]]&lt;0,0,RAW_GPS__3[[#This Row],[Total Power (Watts)]]))</f>
        <v>0</v>
      </c>
      <c r="Y874">
        <f>RAW_GPS__3[[#This Row],[Total Power - Without -ve terms (Watts)]]</f>
        <v>0</v>
      </c>
    </row>
    <row r="875" spans="1:25" x14ac:dyDescent="0.3">
      <c r="A875">
        <v>883.07</v>
      </c>
      <c r="B875">
        <v>85</v>
      </c>
      <c r="C875">
        <v>40.504928999999997</v>
      </c>
      <c r="D875">
        <v>-3.364395</v>
      </c>
      <c r="E875">
        <v>599</v>
      </c>
      <c r="G875">
        <v>5</v>
      </c>
      <c r="H875">
        <v>65.900000000000006</v>
      </c>
      <c r="I875">
        <v>2.4260000000000002</v>
      </c>
      <c r="J875">
        <v>1</v>
      </c>
      <c r="K875">
        <v>1</v>
      </c>
      <c r="L875">
        <v>0</v>
      </c>
      <c r="N875">
        <f>(RAW_GPS__3[[#This Row],[Altitude (meters)]]-E874)</f>
        <v>-0.10000000000002274</v>
      </c>
      <c r="O875">
        <f>(0.2778*RAW_GPS__3[[#This Row],[Speed (kmph)]])</f>
        <v>23.613</v>
      </c>
      <c r="P875">
        <f t="shared" si="67"/>
        <v>23.43243</v>
      </c>
      <c r="Q875">
        <f t="shared" si="68"/>
        <v>-4.2675639244083539E-3</v>
      </c>
      <c r="R875">
        <f>(228.1*COS(RAW_GPS__3[[#This Row],[Road Gradient (Radians)]]))</f>
        <v>228.09792291293647</v>
      </c>
      <c r="S875">
        <f t="shared" si="65"/>
        <v>5187.3998265144182</v>
      </c>
      <c r="T875">
        <f t="shared" si="66"/>
        <v>-1532.2533855877684</v>
      </c>
      <c r="U875">
        <f t="shared" si="69"/>
        <v>-15861.333805199953</v>
      </c>
      <c r="V875">
        <f>(RAW_GPS__3[[#This Row],[Power- Rolling Resistance  (Watts)]]+RAW_GPS__3[[#This Row],[Power- Air Drag (Watts)]]+RAW_GPS__3[[#This Row],[Power-Road Gradient (Watts)]]+RAW_GPS__3[[#This Row],[Power- Inertia (Watts)]])</f>
        <v>-11978.089441360367</v>
      </c>
      <c r="X875">
        <f>(IF(RAW_GPS__3[[#This Row],[Total Power (Watts)]]&lt;0,0,RAW_GPS__3[[#This Row],[Total Power (Watts)]]))</f>
        <v>0</v>
      </c>
      <c r="Y875">
        <f>RAW_GPS__3[[#This Row],[Total Power - Without -ve terms (Watts)]]</f>
        <v>0</v>
      </c>
    </row>
    <row r="876" spans="1:25" x14ac:dyDescent="0.3">
      <c r="A876">
        <v>884.06</v>
      </c>
      <c r="B876">
        <v>84.4</v>
      </c>
      <c r="C876">
        <v>40.505009000000001</v>
      </c>
      <c r="D876">
        <v>-3.3641299999999998</v>
      </c>
      <c r="E876">
        <v>598.5</v>
      </c>
      <c r="G876">
        <v>5</v>
      </c>
      <c r="H876">
        <v>67.599999999999994</v>
      </c>
      <c r="I876">
        <v>3.22</v>
      </c>
      <c r="J876">
        <v>1</v>
      </c>
      <c r="K876">
        <v>1</v>
      </c>
      <c r="L876">
        <v>0</v>
      </c>
      <c r="N876">
        <f>(RAW_GPS__3[[#This Row],[Altitude (meters)]]-E875)</f>
        <v>-0.5</v>
      </c>
      <c r="O876">
        <f>(0.2778*RAW_GPS__3[[#This Row],[Speed (kmph)]])</f>
        <v>23.44632</v>
      </c>
      <c r="P876">
        <f t="shared" si="67"/>
        <v>23.36298</v>
      </c>
      <c r="Q876">
        <f t="shared" si="68"/>
        <v>-2.1398112931836705E-2</v>
      </c>
      <c r="R876">
        <f>(228.1*COS(RAW_GPS__3[[#This Row],[Road Gradient (Radians)]]))</f>
        <v>228.04778086556558</v>
      </c>
      <c r="S876">
        <f t="shared" si="65"/>
        <v>5078.322599698854</v>
      </c>
      <c r="T876">
        <f t="shared" si="66"/>
        <v>-7628.1236794231672</v>
      </c>
      <c r="U876">
        <f t="shared" si="69"/>
        <v>-7268.9406687359779</v>
      </c>
      <c r="V876">
        <f>(RAW_GPS__3[[#This Row],[Power- Rolling Resistance  (Watts)]]+RAW_GPS__3[[#This Row],[Power- Air Drag (Watts)]]+RAW_GPS__3[[#This Row],[Power-Road Gradient (Watts)]]+RAW_GPS__3[[#This Row],[Power- Inertia (Watts)]])</f>
        <v>-9590.6939675947251</v>
      </c>
      <c r="X876">
        <f>(IF(RAW_GPS__3[[#This Row],[Total Power (Watts)]]&lt;0,0,RAW_GPS__3[[#This Row],[Total Power (Watts)]]))</f>
        <v>0</v>
      </c>
      <c r="Y876">
        <f>RAW_GPS__3[[#This Row],[Total Power - Without -ve terms (Watts)]]</f>
        <v>0</v>
      </c>
    </row>
    <row r="877" spans="1:25" x14ac:dyDescent="0.3">
      <c r="A877">
        <v>885.07</v>
      </c>
      <c r="B877">
        <v>84.3</v>
      </c>
      <c r="C877">
        <v>40.505088999999998</v>
      </c>
      <c r="D877">
        <v>-3.3638699999999999</v>
      </c>
      <c r="E877">
        <v>598.29999999999995</v>
      </c>
      <c r="G877">
        <v>5</v>
      </c>
      <c r="H877">
        <v>69</v>
      </c>
      <c r="I877">
        <v>3.101</v>
      </c>
      <c r="J877">
        <v>1</v>
      </c>
      <c r="K877">
        <v>1</v>
      </c>
      <c r="L877">
        <v>0</v>
      </c>
      <c r="N877">
        <f>(RAW_GPS__3[[#This Row],[Altitude (meters)]]-E876)</f>
        <v>-0.20000000000004547</v>
      </c>
      <c r="O877">
        <f>(0.2778*RAW_GPS__3[[#This Row],[Speed (kmph)]])</f>
        <v>23.41854</v>
      </c>
      <c r="P877">
        <f t="shared" si="67"/>
        <v>23.40465</v>
      </c>
      <c r="Q877">
        <f t="shared" si="68"/>
        <v>-8.5451024500668264E-3</v>
      </c>
      <c r="R877">
        <f>(228.1*COS(RAW_GPS__3[[#This Row],[Road Gradient (Radians)]]))</f>
        <v>228.09167225928428</v>
      </c>
      <c r="S877">
        <f t="shared" si="65"/>
        <v>5060.2930688712549</v>
      </c>
      <c r="T877">
        <f t="shared" si="66"/>
        <v>-3042.7937132062802</v>
      </c>
      <c r="U877">
        <f t="shared" si="69"/>
        <v>-1210.0546966319964</v>
      </c>
      <c r="V877">
        <f>(RAW_GPS__3[[#This Row],[Power- Rolling Resistance  (Watts)]]+RAW_GPS__3[[#This Row],[Power- Air Drag (Watts)]]+RAW_GPS__3[[#This Row],[Power-Road Gradient (Watts)]]+RAW_GPS__3[[#This Row],[Power- Inertia (Watts)]])</f>
        <v>1035.536331292263</v>
      </c>
      <c r="X877">
        <f>(IF(RAW_GPS__3[[#This Row],[Total Power (Watts)]]&lt;0,0,RAW_GPS__3[[#This Row],[Total Power (Watts)]]))</f>
        <v>1035.536331292263</v>
      </c>
      <c r="Y877">
        <f>RAW_GPS__3[[#This Row],[Total Power - Without -ve terms (Watts)]]</f>
        <v>1035.536331292263</v>
      </c>
    </row>
    <row r="878" spans="1:25" x14ac:dyDescent="0.3">
      <c r="A878">
        <v>886.06</v>
      </c>
      <c r="B878">
        <v>82.9</v>
      </c>
      <c r="C878">
        <v>40.505164999999998</v>
      </c>
      <c r="D878">
        <v>-3.3636210000000002</v>
      </c>
      <c r="E878">
        <v>598.5</v>
      </c>
      <c r="G878">
        <v>5</v>
      </c>
      <c r="H878">
        <v>70.8</v>
      </c>
      <c r="I878">
        <v>3.2109999999999999</v>
      </c>
      <c r="J878">
        <v>0</v>
      </c>
      <c r="K878">
        <v>1</v>
      </c>
      <c r="L878">
        <v>0</v>
      </c>
      <c r="N878">
        <f>(RAW_GPS__3[[#This Row],[Altitude (meters)]]-E877)</f>
        <v>0.20000000000004547</v>
      </c>
      <c r="O878">
        <f>(0.2778*RAW_GPS__3[[#This Row],[Speed (kmph)]])</f>
        <v>23.029620000000001</v>
      </c>
      <c r="P878">
        <f t="shared" si="67"/>
        <v>22.835160000000002</v>
      </c>
      <c r="Q878">
        <f t="shared" si="68"/>
        <v>8.7581994711968935E-3</v>
      </c>
      <c r="R878">
        <f>(228.1*COS(RAW_GPS__3[[#This Row],[Road Gradient (Radians)]]))</f>
        <v>228.09125173000834</v>
      </c>
      <c r="S878">
        <f t="shared" si="65"/>
        <v>4812.3425960837149</v>
      </c>
      <c r="T878">
        <f t="shared" si="66"/>
        <v>3066.8798173661457</v>
      </c>
      <c r="U878">
        <f t="shared" si="69"/>
        <v>-16659.42444734395</v>
      </c>
      <c r="V878">
        <f>(RAW_GPS__3[[#This Row],[Power- Rolling Resistance  (Watts)]]+RAW_GPS__3[[#This Row],[Power- Air Drag (Watts)]]+RAW_GPS__3[[#This Row],[Power-Road Gradient (Watts)]]+RAW_GPS__3[[#This Row],[Power- Inertia (Watts)]])</f>
        <v>-8552.1107821640817</v>
      </c>
      <c r="X878">
        <f>(IF(RAW_GPS__3[[#This Row],[Total Power (Watts)]]&lt;0,0,RAW_GPS__3[[#This Row],[Total Power (Watts)]]))</f>
        <v>0</v>
      </c>
      <c r="Y878">
        <f>RAW_GPS__3[[#This Row],[Total Power - Without -ve terms (Watts)]]</f>
        <v>0</v>
      </c>
    </row>
    <row r="879" spans="1:25" x14ac:dyDescent="0.3">
      <c r="A879">
        <v>887.16</v>
      </c>
      <c r="B879">
        <v>82.7</v>
      </c>
      <c r="C879">
        <v>40.505229999999997</v>
      </c>
      <c r="D879">
        <v>-3.3633549999999999</v>
      </c>
      <c r="E879">
        <v>598.20000000000005</v>
      </c>
      <c r="G879">
        <v>5</v>
      </c>
      <c r="H879">
        <v>71.8</v>
      </c>
      <c r="I879">
        <v>2.8380000000000001</v>
      </c>
      <c r="J879">
        <v>0</v>
      </c>
      <c r="K879">
        <v>1</v>
      </c>
      <c r="L879">
        <v>0</v>
      </c>
      <c r="N879">
        <f>(RAW_GPS__3[[#This Row],[Altitude (meters)]]-E878)</f>
        <v>-0.29999999999995453</v>
      </c>
      <c r="O879">
        <f>(0.2778*RAW_GPS__3[[#This Row],[Speed (kmph)]])</f>
        <v>22.974060000000001</v>
      </c>
      <c r="P879">
        <f t="shared" si="67"/>
        <v>22.946280000000002</v>
      </c>
      <c r="Q879">
        <f t="shared" si="68"/>
        <v>-1.307326977475021E-2</v>
      </c>
      <c r="R879">
        <f>(228.1*COS(RAW_GPS__3[[#This Row],[Road Gradient (Radians)]]))</f>
        <v>228.08050794848262</v>
      </c>
      <c r="S879">
        <f t="shared" si="65"/>
        <v>4777.5965748164381</v>
      </c>
      <c r="T879">
        <f t="shared" si="66"/>
        <v>-4566.7822956440477</v>
      </c>
      <c r="U879">
        <f t="shared" si="69"/>
        <v>-2374.1761188959931</v>
      </c>
      <c r="V879">
        <f>(RAW_GPS__3[[#This Row],[Power- Rolling Resistance  (Watts)]]+RAW_GPS__3[[#This Row],[Power- Air Drag (Watts)]]+RAW_GPS__3[[#This Row],[Power-Road Gradient (Watts)]]+RAW_GPS__3[[#This Row],[Power- Inertia (Watts)]])</f>
        <v>-1935.2813317751202</v>
      </c>
      <c r="X879">
        <f>(IF(RAW_GPS__3[[#This Row],[Total Power (Watts)]]&lt;0,0,RAW_GPS__3[[#This Row],[Total Power (Watts)]]))</f>
        <v>0</v>
      </c>
      <c r="Y879">
        <f>RAW_GPS__3[[#This Row],[Total Power - Without -ve terms (Watts)]]</f>
        <v>0</v>
      </c>
    </row>
    <row r="880" spans="1:25" x14ac:dyDescent="0.3">
      <c r="A880">
        <v>888.09</v>
      </c>
      <c r="B880">
        <v>82.8</v>
      </c>
      <c r="C880">
        <v>40.505302</v>
      </c>
      <c r="D880">
        <v>-3.363102</v>
      </c>
      <c r="E880">
        <v>597.70000000000005</v>
      </c>
      <c r="G880">
        <v>5</v>
      </c>
      <c r="H880">
        <v>72.5</v>
      </c>
      <c r="I880">
        <v>1.7090000000000001</v>
      </c>
      <c r="J880">
        <v>0</v>
      </c>
      <c r="K880">
        <v>1</v>
      </c>
      <c r="L880">
        <v>0</v>
      </c>
      <c r="N880">
        <f>(RAW_GPS__3[[#This Row],[Altitude (meters)]]-E879)</f>
        <v>-0.5</v>
      </c>
      <c r="O880">
        <f>(0.2778*RAW_GPS__3[[#This Row],[Speed (kmph)]])</f>
        <v>23.001839999999998</v>
      </c>
      <c r="P880">
        <f t="shared" si="67"/>
        <v>23.015729999999998</v>
      </c>
      <c r="Q880">
        <f t="shared" si="68"/>
        <v>-2.1720856341581142E-2</v>
      </c>
      <c r="R880">
        <f>(228.1*COS(RAW_GPS__3[[#This Row],[Road Gradient (Radians)]]))</f>
        <v>228.04619382730539</v>
      </c>
      <c r="S880">
        <f t="shared" si="65"/>
        <v>4794.9486035633745</v>
      </c>
      <c r="T880">
        <f t="shared" si="66"/>
        <v>-7596.3694189110292</v>
      </c>
      <c r="U880">
        <f t="shared" si="69"/>
        <v>1188.5234742718442</v>
      </c>
      <c r="V880">
        <f>(RAW_GPS__3[[#This Row],[Power- Rolling Resistance  (Watts)]]+RAW_GPS__3[[#This Row],[Power- Air Drag (Watts)]]+RAW_GPS__3[[#This Row],[Power-Road Gradient (Watts)]]+RAW_GPS__3[[#This Row],[Power- Inertia (Watts)]])</f>
        <v>-1384.851147248505</v>
      </c>
      <c r="X880">
        <f>(IF(RAW_GPS__3[[#This Row],[Total Power (Watts)]]&lt;0,0,RAW_GPS__3[[#This Row],[Total Power (Watts)]]))</f>
        <v>0</v>
      </c>
      <c r="Y880">
        <f>RAW_GPS__3[[#This Row],[Total Power - Without -ve terms (Watts)]]</f>
        <v>0</v>
      </c>
    </row>
    <row r="881" spans="1:25" x14ac:dyDescent="0.3">
      <c r="A881">
        <v>889.07</v>
      </c>
      <c r="B881">
        <v>84.4</v>
      </c>
      <c r="C881">
        <v>40.505363000000003</v>
      </c>
      <c r="D881">
        <v>-3.3628390000000001</v>
      </c>
      <c r="E881">
        <v>597.70000000000005</v>
      </c>
      <c r="G881">
        <v>5</v>
      </c>
      <c r="H881">
        <v>72.5</v>
      </c>
      <c r="I881">
        <v>0.71599999999999997</v>
      </c>
      <c r="J881">
        <v>0</v>
      </c>
      <c r="K881">
        <v>1</v>
      </c>
      <c r="L881">
        <v>0</v>
      </c>
      <c r="N881">
        <f>(RAW_GPS__3[[#This Row],[Altitude (meters)]]-E880)</f>
        <v>0</v>
      </c>
      <c r="O881">
        <f>(0.2778*RAW_GPS__3[[#This Row],[Speed (kmph)]])</f>
        <v>23.44632</v>
      </c>
      <c r="P881">
        <f t="shared" si="67"/>
        <v>23.668559999999999</v>
      </c>
      <c r="Q881">
        <f t="shared" si="68"/>
        <v>0</v>
      </c>
      <c r="R881">
        <f>(228.1*COS(RAW_GPS__3[[#This Row],[Road Gradient (Radians)]]))</f>
        <v>228.1</v>
      </c>
      <c r="S881">
        <f t="shared" si="65"/>
        <v>5078.322599698854</v>
      </c>
      <c r="T881">
        <f t="shared" si="66"/>
        <v>0</v>
      </c>
      <c r="U881">
        <f t="shared" si="69"/>
        <v>19383.841783296095</v>
      </c>
      <c r="V881">
        <f>(RAW_GPS__3[[#This Row],[Power- Rolling Resistance  (Watts)]]+RAW_GPS__3[[#This Row],[Power- Air Drag (Watts)]]+RAW_GPS__3[[#This Row],[Power-Road Gradient (Watts)]]+RAW_GPS__3[[#This Row],[Power- Inertia (Watts)]])</f>
        <v>24690.264382994948</v>
      </c>
      <c r="X881">
        <f>(IF(RAW_GPS__3[[#This Row],[Total Power (Watts)]]&lt;0,0,RAW_GPS__3[[#This Row],[Total Power (Watts)]]))</f>
        <v>24690.264382994948</v>
      </c>
      <c r="Y881">
        <f>RAW_GPS__3[[#This Row],[Total Power - Without -ve terms (Watts)]]</f>
        <v>24690.264382994948</v>
      </c>
    </row>
    <row r="882" spans="1:25" x14ac:dyDescent="0.3">
      <c r="A882">
        <v>890.1</v>
      </c>
      <c r="B882">
        <v>85</v>
      </c>
      <c r="C882">
        <v>40.505423999999998</v>
      </c>
      <c r="D882">
        <v>-3.3625660000000002</v>
      </c>
      <c r="E882">
        <v>597.6</v>
      </c>
      <c r="G882">
        <v>5</v>
      </c>
      <c r="H882">
        <v>75.3</v>
      </c>
      <c r="I882">
        <v>2.766</v>
      </c>
      <c r="J882">
        <v>0</v>
      </c>
      <c r="K882">
        <v>1</v>
      </c>
      <c r="L882">
        <v>0</v>
      </c>
      <c r="N882">
        <f>(RAW_GPS__3[[#This Row],[Altitude (meters)]]-E881)</f>
        <v>-0.10000000000002274</v>
      </c>
      <c r="O882">
        <f>(0.2778*RAW_GPS__3[[#This Row],[Speed (kmph)]])</f>
        <v>23.613</v>
      </c>
      <c r="P882">
        <f t="shared" si="67"/>
        <v>23.696339999999999</v>
      </c>
      <c r="Q882">
        <f t="shared" si="68"/>
        <v>-4.220035937021257E-3</v>
      </c>
      <c r="R882">
        <f>(228.1*COS(RAW_GPS__3[[#This Row],[Road Gradient (Radians)]]))</f>
        <v>228.09796892040177</v>
      </c>
      <c r="S882">
        <f t="shared" si="65"/>
        <v>5187.3998265144182</v>
      </c>
      <c r="T882">
        <f t="shared" si="66"/>
        <v>-1515.1887355594965</v>
      </c>
      <c r="U882">
        <f t="shared" si="69"/>
        <v>7320.6156023999774</v>
      </c>
      <c r="V882">
        <f>(RAW_GPS__3[[#This Row],[Power- Rolling Resistance  (Watts)]]+RAW_GPS__3[[#This Row],[Power- Air Drag (Watts)]]+RAW_GPS__3[[#This Row],[Power-Road Gradient (Watts)]]+RAW_GPS__3[[#This Row],[Power- Inertia (Watts)]])</f>
        <v>11220.924662275302</v>
      </c>
      <c r="X882">
        <f>(IF(RAW_GPS__3[[#This Row],[Total Power (Watts)]]&lt;0,0,RAW_GPS__3[[#This Row],[Total Power (Watts)]]))</f>
        <v>11220.924662275302</v>
      </c>
      <c r="Y882">
        <f>RAW_GPS__3[[#This Row],[Total Power - Without -ve terms (Watts)]]</f>
        <v>11220.924662275302</v>
      </c>
    </row>
    <row r="883" spans="1:25" x14ac:dyDescent="0.3">
      <c r="A883">
        <v>891.1</v>
      </c>
      <c r="B883">
        <v>85.1</v>
      </c>
      <c r="C883">
        <v>40.505474</v>
      </c>
      <c r="D883">
        <v>-3.3622890000000001</v>
      </c>
      <c r="E883">
        <v>596.79999999999995</v>
      </c>
      <c r="G883">
        <v>5</v>
      </c>
      <c r="H883">
        <v>79.8</v>
      </c>
      <c r="I883">
        <v>7.2350000000000003</v>
      </c>
      <c r="J883">
        <v>0</v>
      </c>
      <c r="K883">
        <v>1</v>
      </c>
      <c r="L883">
        <v>0</v>
      </c>
      <c r="N883">
        <f>(RAW_GPS__3[[#This Row],[Altitude (meters)]]-E882)</f>
        <v>-0.80000000000006821</v>
      </c>
      <c r="O883">
        <f>(0.2778*RAW_GPS__3[[#This Row],[Speed (kmph)]])</f>
        <v>23.640779999999999</v>
      </c>
      <c r="P883">
        <f t="shared" si="67"/>
        <v>23.654669999999999</v>
      </c>
      <c r="Q883">
        <f t="shared" si="68"/>
        <v>-3.3807074821151306E-2</v>
      </c>
      <c r="R883">
        <f>(228.1*COS(RAW_GPS__3[[#This Row],[Road Gradient (Radians)]]))</f>
        <v>227.96966258143809</v>
      </c>
      <c r="S883">
        <f t="shared" si="65"/>
        <v>5205.7298443136078</v>
      </c>
      <c r="T883">
        <f t="shared" si="66"/>
        <v>-12150.310361571517</v>
      </c>
      <c r="U883">
        <f t="shared" si="69"/>
        <v>1221.5380152239964</v>
      </c>
      <c r="V883">
        <f>(RAW_GPS__3[[#This Row],[Power- Rolling Resistance  (Watts)]]+RAW_GPS__3[[#This Row],[Power- Air Drag (Watts)]]+RAW_GPS__3[[#This Row],[Power-Road Gradient (Watts)]]+RAW_GPS__3[[#This Row],[Power- Inertia (Watts)]])</f>
        <v>-5495.0728394524758</v>
      </c>
      <c r="X883">
        <f>(IF(RAW_GPS__3[[#This Row],[Total Power (Watts)]]&lt;0,0,RAW_GPS__3[[#This Row],[Total Power (Watts)]]))</f>
        <v>0</v>
      </c>
      <c r="Y883">
        <f>RAW_GPS__3[[#This Row],[Total Power - Without -ve terms (Watts)]]</f>
        <v>0</v>
      </c>
    </row>
    <row r="884" spans="1:25" x14ac:dyDescent="0.3">
      <c r="A884">
        <v>892.09</v>
      </c>
      <c r="B884">
        <v>86.4</v>
      </c>
      <c r="C884">
        <v>40.505519999999997</v>
      </c>
      <c r="D884">
        <v>-3.3620139999999998</v>
      </c>
      <c r="E884">
        <v>596.20000000000005</v>
      </c>
      <c r="G884">
        <v>5</v>
      </c>
      <c r="H884">
        <v>77.7</v>
      </c>
      <c r="I884">
        <v>2.4129999999999998</v>
      </c>
      <c r="J884">
        <v>1</v>
      </c>
      <c r="K884">
        <v>1</v>
      </c>
      <c r="L884">
        <v>0</v>
      </c>
      <c r="N884">
        <f>(RAW_GPS__3[[#This Row],[Altitude (meters)]]-E883)</f>
        <v>-0.59999999999990905</v>
      </c>
      <c r="O884">
        <f>(0.2778*RAW_GPS__3[[#This Row],[Speed (kmph)]])</f>
        <v>24.001920000000002</v>
      </c>
      <c r="P884">
        <f t="shared" si="67"/>
        <v>24.182490000000001</v>
      </c>
      <c r="Q884">
        <f t="shared" si="68"/>
        <v>-2.4806251338459206E-2</v>
      </c>
      <c r="R884">
        <f>(228.1*COS(RAW_GPS__3[[#This Row],[Road Gradient (Radians)]]))</f>
        <v>228.02982291920506</v>
      </c>
      <c r="S884">
        <f t="shared" si="65"/>
        <v>5447.9633020185856</v>
      </c>
      <c r="T884">
        <f t="shared" si="66"/>
        <v>-9052.3906561273561</v>
      </c>
      <c r="U884">
        <f t="shared" si="69"/>
        <v>16122.579303168111</v>
      </c>
      <c r="V884">
        <f>(RAW_GPS__3[[#This Row],[Power- Rolling Resistance  (Watts)]]+RAW_GPS__3[[#This Row],[Power- Air Drag (Watts)]]+RAW_GPS__3[[#This Row],[Power-Road Gradient (Watts)]]+RAW_GPS__3[[#This Row],[Power- Inertia (Watts)]])</f>
        <v>12746.181771978547</v>
      </c>
      <c r="X884">
        <f>(IF(RAW_GPS__3[[#This Row],[Total Power (Watts)]]&lt;0,0,RAW_GPS__3[[#This Row],[Total Power (Watts)]]))</f>
        <v>12746.181771978547</v>
      </c>
      <c r="Y884">
        <f>RAW_GPS__3[[#This Row],[Total Power - Without -ve terms (Watts)]]</f>
        <v>12746.181771978547</v>
      </c>
    </row>
    <row r="885" spans="1:25" x14ac:dyDescent="0.3">
      <c r="A885">
        <v>893.07</v>
      </c>
      <c r="B885">
        <v>85.4</v>
      </c>
      <c r="C885">
        <v>40.505561999999998</v>
      </c>
      <c r="D885">
        <v>-3.3617349999999999</v>
      </c>
      <c r="E885">
        <v>595.70000000000005</v>
      </c>
      <c r="G885">
        <v>5</v>
      </c>
      <c r="H885">
        <v>79.099999999999994</v>
      </c>
      <c r="I885">
        <v>1.4059999999999999</v>
      </c>
      <c r="J885">
        <v>1</v>
      </c>
      <c r="K885">
        <v>1</v>
      </c>
      <c r="L885">
        <v>0</v>
      </c>
      <c r="N885">
        <f>(RAW_GPS__3[[#This Row],[Altitude (meters)]]-E884)</f>
        <v>-0.5</v>
      </c>
      <c r="O885">
        <f>(0.2778*RAW_GPS__3[[#This Row],[Speed (kmph)]])</f>
        <v>23.724119999999999</v>
      </c>
      <c r="P885">
        <f t="shared" si="67"/>
        <v>23.58522</v>
      </c>
      <c r="Q885">
        <f t="shared" si="68"/>
        <v>-2.1196542390619133E-2</v>
      </c>
      <c r="R885">
        <f>(228.1*COS(RAW_GPS__3[[#This Row],[Road Gradient (Radians)]]))</f>
        <v>228.04876000519312</v>
      </c>
      <c r="S885">
        <f t="shared" si="65"/>
        <v>5260.9788770373416</v>
      </c>
      <c r="T885">
        <f t="shared" si="66"/>
        <v>-7645.8068080743715</v>
      </c>
      <c r="U885">
        <f t="shared" si="69"/>
        <v>-12258.44259696012</v>
      </c>
      <c r="V885">
        <f>(RAW_GPS__3[[#This Row],[Power- Rolling Resistance  (Watts)]]+RAW_GPS__3[[#This Row],[Power- Air Drag (Watts)]]+RAW_GPS__3[[#This Row],[Power-Road Gradient (Watts)]]+RAW_GPS__3[[#This Row],[Power- Inertia (Watts)]])</f>
        <v>-14415.221767991956</v>
      </c>
      <c r="X885">
        <f>(IF(RAW_GPS__3[[#This Row],[Total Power (Watts)]]&lt;0,0,RAW_GPS__3[[#This Row],[Total Power (Watts)]]))</f>
        <v>0</v>
      </c>
      <c r="Y885">
        <f>RAW_GPS__3[[#This Row],[Total Power - Without -ve terms (Watts)]]</f>
        <v>0</v>
      </c>
    </row>
    <row r="886" spans="1:25" x14ac:dyDescent="0.3">
      <c r="A886">
        <v>894.08</v>
      </c>
      <c r="B886">
        <v>85.2</v>
      </c>
      <c r="C886">
        <v>40.505592</v>
      </c>
      <c r="D886">
        <v>-3.3614549999999999</v>
      </c>
      <c r="E886">
        <v>595.1</v>
      </c>
      <c r="G886">
        <v>5</v>
      </c>
      <c r="H886">
        <v>81.900000000000006</v>
      </c>
      <c r="I886">
        <v>4.2190000000000003</v>
      </c>
      <c r="J886">
        <v>0</v>
      </c>
      <c r="K886">
        <v>2</v>
      </c>
      <c r="L886">
        <v>0</v>
      </c>
      <c r="N886">
        <f>(RAW_GPS__3[[#This Row],[Altitude (meters)]]-E885)</f>
        <v>-0.60000000000002274</v>
      </c>
      <c r="O886">
        <f>(0.2778*RAW_GPS__3[[#This Row],[Speed (kmph)]])</f>
        <v>23.668559999999999</v>
      </c>
      <c r="P886">
        <f t="shared" si="67"/>
        <v>23.640779999999999</v>
      </c>
      <c r="Q886">
        <f t="shared" si="68"/>
        <v>-2.5374425978055955E-2</v>
      </c>
      <c r="R886">
        <f>(228.1*COS(RAW_GPS__3[[#This Row],[Road Gradient (Radians)]]))</f>
        <v>228.02657153658188</v>
      </c>
      <c r="S886">
        <f t="shared" si="65"/>
        <v>5224.1029915465679</v>
      </c>
      <c r="T886">
        <f t="shared" si="66"/>
        <v>-9131.0803172223295</v>
      </c>
      <c r="U886">
        <f t="shared" si="69"/>
        <v>-2445.9468600959926</v>
      </c>
      <c r="V886">
        <f>(RAW_GPS__3[[#This Row],[Power- Rolling Resistance  (Watts)]]+RAW_GPS__3[[#This Row],[Power- Air Drag (Watts)]]+RAW_GPS__3[[#This Row],[Power-Road Gradient (Watts)]]+RAW_GPS__3[[#This Row],[Power- Inertia (Watts)]])</f>
        <v>-6124.8976142351721</v>
      </c>
      <c r="X886">
        <f>(IF(RAW_GPS__3[[#This Row],[Total Power (Watts)]]&lt;0,0,RAW_GPS__3[[#This Row],[Total Power (Watts)]]))</f>
        <v>0</v>
      </c>
      <c r="Y886">
        <f>RAW_GPS__3[[#This Row],[Total Power - Without -ve terms (Watts)]]</f>
        <v>0</v>
      </c>
    </row>
    <row r="887" spans="1:25" x14ac:dyDescent="0.3">
      <c r="A887">
        <v>895.12</v>
      </c>
      <c r="B887">
        <v>85.2</v>
      </c>
      <c r="C887">
        <v>40.505611000000002</v>
      </c>
      <c r="D887">
        <v>-3.3611780000000002</v>
      </c>
      <c r="E887">
        <v>594.20000000000005</v>
      </c>
      <c r="G887">
        <v>5</v>
      </c>
      <c r="H887">
        <v>85.4</v>
      </c>
      <c r="I887">
        <v>6.3280000000000003</v>
      </c>
      <c r="J887">
        <v>0</v>
      </c>
      <c r="K887">
        <v>2</v>
      </c>
      <c r="L887">
        <v>0</v>
      </c>
      <c r="N887">
        <f>(RAW_GPS__3[[#This Row],[Altitude (meters)]]-E886)</f>
        <v>-0.89999999999997726</v>
      </c>
      <c r="O887">
        <f>(0.2778*RAW_GPS__3[[#This Row],[Speed (kmph)]])</f>
        <v>23.668559999999999</v>
      </c>
      <c r="P887">
        <f t="shared" si="67"/>
        <v>23.668559999999999</v>
      </c>
      <c r="Q887">
        <f t="shared" si="68"/>
        <v>-3.8006815912959409E-2</v>
      </c>
      <c r="R887">
        <f>(228.1*COS(RAW_GPS__3[[#This Row],[Road Gradient (Radians)]]))</f>
        <v>227.93527254647861</v>
      </c>
      <c r="S887">
        <f t="shared" si="65"/>
        <v>5224.1029915465679</v>
      </c>
      <c r="T887">
        <f t="shared" si="66"/>
        <v>-13675.067111069067</v>
      </c>
      <c r="U887">
        <f t="shared" si="69"/>
        <v>0</v>
      </c>
      <c r="V887">
        <f>(RAW_GPS__3[[#This Row],[Power- Rolling Resistance  (Watts)]]+RAW_GPS__3[[#This Row],[Power- Air Drag (Watts)]]+RAW_GPS__3[[#This Row],[Power-Road Gradient (Watts)]]+RAW_GPS__3[[#This Row],[Power- Inertia (Watts)]])</f>
        <v>-8223.0288469760198</v>
      </c>
      <c r="X887">
        <f>(IF(RAW_GPS__3[[#This Row],[Total Power (Watts)]]&lt;0,0,RAW_GPS__3[[#This Row],[Total Power (Watts)]]))</f>
        <v>0</v>
      </c>
      <c r="Y887">
        <f>RAW_GPS__3[[#This Row],[Total Power - Without -ve terms (Watts)]]</f>
        <v>0</v>
      </c>
    </row>
    <row r="888" spans="1:25" x14ac:dyDescent="0.3">
      <c r="A888">
        <v>896.09</v>
      </c>
      <c r="B888">
        <v>84.7</v>
      </c>
      <c r="C888">
        <v>40.505619000000003</v>
      </c>
      <c r="D888">
        <v>-3.3609019999999998</v>
      </c>
      <c r="E888">
        <v>593.70000000000005</v>
      </c>
      <c r="G888">
        <v>5</v>
      </c>
      <c r="H888">
        <v>88.2</v>
      </c>
      <c r="I888">
        <v>6.3280000000000003</v>
      </c>
      <c r="J888">
        <v>0</v>
      </c>
      <c r="K888">
        <v>2</v>
      </c>
      <c r="L888">
        <v>0</v>
      </c>
      <c r="N888">
        <f>(RAW_GPS__3[[#This Row],[Altitude (meters)]]-E887)</f>
        <v>-0.5</v>
      </c>
      <c r="O888">
        <f>(0.2778*RAW_GPS__3[[#This Row],[Speed (kmph)]])</f>
        <v>23.52966</v>
      </c>
      <c r="P888">
        <f t="shared" si="67"/>
        <v>23.46021</v>
      </c>
      <c r="Q888">
        <f t="shared" si="68"/>
        <v>-2.1309456119763301E-2</v>
      </c>
      <c r="R888">
        <f>(228.1*COS(RAW_GPS__3[[#This Row],[Road Gradient (Radians)]]))</f>
        <v>228.04821266219341</v>
      </c>
      <c r="S888">
        <f t="shared" si="65"/>
        <v>5132.6680429106136</v>
      </c>
      <c r="T888">
        <f t="shared" si="66"/>
        <v>-7623.5254387269233</v>
      </c>
      <c r="U888">
        <f t="shared" si="69"/>
        <v>-6078.9817796399821</v>
      </c>
      <c r="V888">
        <f>(RAW_GPS__3[[#This Row],[Power- Rolling Resistance  (Watts)]]+RAW_GPS__3[[#This Row],[Power- Air Drag (Watts)]]+RAW_GPS__3[[#This Row],[Power-Road Gradient (Watts)]]+RAW_GPS__3[[#This Row],[Power- Inertia (Watts)]])</f>
        <v>-8341.7909627940971</v>
      </c>
      <c r="X888">
        <f>(IF(RAW_GPS__3[[#This Row],[Total Power (Watts)]]&lt;0,0,RAW_GPS__3[[#This Row],[Total Power (Watts)]]))</f>
        <v>0</v>
      </c>
      <c r="Y888">
        <f>RAW_GPS__3[[#This Row],[Total Power - Without -ve terms (Watts)]]</f>
        <v>0</v>
      </c>
    </row>
    <row r="889" spans="1:25" x14ac:dyDescent="0.3">
      <c r="A889">
        <v>897.1</v>
      </c>
      <c r="B889">
        <v>85.9</v>
      </c>
      <c r="C889">
        <v>40.505626999999997</v>
      </c>
      <c r="D889">
        <v>-3.3606280000000002</v>
      </c>
      <c r="E889">
        <v>594.1</v>
      </c>
      <c r="G889">
        <v>5</v>
      </c>
      <c r="H889">
        <v>88.9</v>
      </c>
      <c r="I889">
        <v>3.516</v>
      </c>
      <c r="J889">
        <v>0</v>
      </c>
      <c r="K889">
        <v>1</v>
      </c>
      <c r="L889">
        <v>0</v>
      </c>
      <c r="N889">
        <f>(RAW_GPS__3[[#This Row],[Altitude (meters)]]-E888)</f>
        <v>0.39999999999997726</v>
      </c>
      <c r="O889">
        <f>(0.2778*RAW_GPS__3[[#This Row],[Speed (kmph)]])</f>
        <v>23.863020000000002</v>
      </c>
      <c r="P889">
        <f t="shared" si="67"/>
        <v>24.029700000000005</v>
      </c>
      <c r="Q889">
        <f t="shared" si="68"/>
        <v>1.6644529919262151E-2</v>
      </c>
      <c r="R889">
        <f>(228.1*COS(RAW_GPS__3[[#This Row],[Road Gradient (Radians)]]))</f>
        <v>228.06840427454168</v>
      </c>
      <c r="S889">
        <f t="shared" si="65"/>
        <v>5353.9269035172611</v>
      </c>
      <c r="T889">
        <f t="shared" si="66"/>
        <v>6039.1746852894585</v>
      </c>
      <c r="U889">
        <f t="shared" si="69"/>
        <v>14796.256005792115</v>
      </c>
      <c r="V889">
        <f>(RAW_GPS__3[[#This Row],[Power- Rolling Resistance  (Watts)]]+RAW_GPS__3[[#This Row],[Power- Air Drag (Watts)]]+RAW_GPS__3[[#This Row],[Power-Road Gradient (Watts)]]+RAW_GPS__3[[#This Row],[Power- Inertia (Watts)]])</f>
        <v>26417.425998873376</v>
      </c>
      <c r="X889">
        <f>(IF(RAW_GPS__3[[#This Row],[Total Power (Watts)]]&lt;0,0,RAW_GPS__3[[#This Row],[Total Power (Watts)]]))</f>
        <v>26417.425998873376</v>
      </c>
      <c r="Y889">
        <f>RAW_GPS__3[[#This Row],[Total Power - Without -ve terms (Watts)]]</f>
        <v>26417.425998873376</v>
      </c>
    </row>
    <row r="890" spans="1:25" x14ac:dyDescent="0.3">
      <c r="A890">
        <v>898.06</v>
      </c>
      <c r="B890">
        <v>85</v>
      </c>
      <c r="C890">
        <v>40.505637999999998</v>
      </c>
      <c r="D890">
        <v>-3.3603489999999998</v>
      </c>
      <c r="E890">
        <v>594.29999999999995</v>
      </c>
      <c r="G890">
        <v>5</v>
      </c>
      <c r="H890">
        <v>88.2</v>
      </c>
      <c r="I890">
        <v>0.70299999999999996</v>
      </c>
      <c r="J890">
        <v>0</v>
      </c>
      <c r="K890">
        <v>1</v>
      </c>
      <c r="L890">
        <v>0</v>
      </c>
      <c r="N890">
        <f>(RAW_GPS__3[[#This Row],[Altitude (meters)]]-E889)</f>
        <v>0.19999999999993179</v>
      </c>
      <c r="O890">
        <f>(0.2778*RAW_GPS__3[[#This Row],[Speed (kmph)]])</f>
        <v>23.613</v>
      </c>
      <c r="P890">
        <f t="shared" si="67"/>
        <v>23.487989999999996</v>
      </c>
      <c r="Q890">
        <f t="shared" si="68"/>
        <v>8.5147842169502573E-3</v>
      </c>
      <c r="R890">
        <f>(228.1*COS(RAW_GPS__3[[#This Row],[Road Gradient (Radians)]]))</f>
        <v>228.09173124815101</v>
      </c>
      <c r="S890">
        <f t="shared" si="65"/>
        <v>5187.3998265144182</v>
      </c>
      <c r="T890">
        <f t="shared" si="66"/>
        <v>3057.1748014995351</v>
      </c>
      <c r="U890">
        <f t="shared" si="69"/>
        <v>-10980.923403600123</v>
      </c>
      <c r="V890">
        <f>(RAW_GPS__3[[#This Row],[Power- Rolling Resistance  (Watts)]]+RAW_GPS__3[[#This Row],[Power- Air Drag (Watts)]]+RAW_GPS__3[[#This Row],[Power-Road Gradient (Watts)]]+RAW_GPS__3[[#This Row],[Power- Inertia (Watts)]])</f>
        <v>-2508.2570443380191</v>
      </c>
      <c r="X890">
        <f>(IF(RAW_GPS__3[[#This Row],[Total Power (Watts)]]&lt;0,0,RAW_GPS__3[[#This Row],[Total Power (Watts)]]))</f>
        <v>0</v>
      </c>
      <c r="Y890">
        <f>RAW_GPS__3[[#This Row],[Total Power - Without -ve terms (Watts)]]</f>
        <v>0</v>
      </c>
    </row>
    <row r="891" spans="1:25" x14ac:dyDescent="0.3">
      <c r="A891">
        <v>899.07</v>
      </c>
      <c r="B891">
        <v>86.1</v>
      </c>
      <c r="C891">
        <v>40.505650000000003</v>
      </c>
      <c r="D891">
        <v>-3.3601019999999999</v>
      </c>
      <c r="E891">
        <v>594.20000000000005</v>
      </c>
      <c r="G891">
        <v>5</v>
      </c>
      <c r="H891">
        <v>88.6</v>
      </c>
      <c r="I891">
        <v>0.35199999999999998</v>
      </c>
      <c r="J891">
        <v>0</v>
      </c>
      <c r="K891">
        <v>1</v>
      </c>
      <c r="L891">
        <v>0</v>
      </c>
      <c r="N891">
        <f>(RAW_GPS__3[[#This Row],[Altitude (meters)]]-E890)</f>
        <v>-9.9999999999909051E-2</v>
      </c>
      <c r="O891">
        <f>(0.2778*RAW_GPS__3[[#This Row],[Speed (kmph)]])</f>
        <v>23.918579999999999</v>
      </c>
      <c r="P891">
        <f t="shared" si="67"/>
        <v>24.071369999999998</v>
      </c>
      <c r="Q891">
        <f t="shared" si="68"/>
        <v>-4.1542888804712999E-3</v>
      </c>
      <c r="R891">
        <f>(228.1*COS(RAW_GPS__3[[#This Row],[Road Gradient (Radians)]]))</f>
        <v>228.09803171468926</v>
      </c>
      <c r="S891">
        <f t="shared" si="65"/>
        <v>5391.4105035090197</v>
      </c>
      <c r="T891">
        <f t="shared" si="66"/>
        <v>-1510.8854620979957</v>
      </c>
      <c r="U891">
        <f t="shared" si="69"/>
        <v>13594.813798103958</v>
      </c>
      <c r="V891">
        <f>(RAW_GPS__3[[#This Row],[Power- Rolling Resistance  (Watts)]]+RAW_GPS__3[[#This Row],[Power- Air Drag (Watts)]]+RAW_GPS__3[[#This Row],[Power-Road Gradient (Watts)]]+RAW_GPS__3[[#This Row],[Power- Inertia (Watts)]])</f>
        <v>17703.436871229671</v>
      </c>
      <c r="X891">
        <f>(IF(RAW_GPS__3[[#This Row],[Total Power (Watts)]]&lt;0,0,RAW_GPS__3[[#This Row],[Total Power (Watts)]]))</f>
        <v>17703.436871229671</v>
      </c>
      <c r="Y891">
        <f>RAW_GPS__3[[#This Row],[Total Power - Without -ve terms (Watts)]]</f>
        <v>17703.436871229671</v>
      </c>
    </row>
    <row r="892" spans="1:25" x14ac:dyDescent="0.3">
      <c r="A892">
        <v>900.07</v>
      </c>
      <c r="B892">
        <v>86.2</v>
      </c>
      <c r="C892">
        <v>40.505653000000002</v>
      </c>
      <c r="D892">
        <v>-3.3598379999999999</v>
      </c>
      <c r="E892">
        <v>594.20000000000005</v>
      </c>
      <c r="G892">
        <v>5</v>
      </c>
      <c r="H892">
        <v>88.9</v>
      </c>
      <c r="I892">
        <v>0.70299999999999996</v>
      </c>
      <c r="J892">
        <v>0</v>
      </c>
      <c r="K892">
        <v>1</v>
      </c>
      <c r="L892">
        <v>0</v>
      </c>
      <c r="N892">
        <f>(RAW_GPS__3[[#This Row],[Altitude (meters)]]-E891)</f>
        <v>0</v>
      </c>
      <c r="O892">
        <f>(0.2778*RAW_GPS__3[[#This Row],[Speed (kmph)]])</f>
        <v>23.946359999999999</v>
      </c>
      <c r="P892">
        <f t="shared" si="67"/>
        <v>23.960249999999998</v>
      </c>
      <c r="Q892">
        <f t="shared" si="68"/>
        <v>0</v>
      </c>
      <c r="R892">
        <f>(228.1*COS(RAW_GPS__3[[#This Row],[Road Gradient (Radians)]]))</f>
        <v>228.1</v>
      </c>
      <c r="S892">
        <f t="shared" si="65"/>
        <v>5410.2177325283992</v>
      </c>
      <c r="T892">
        <f t="shared" si="66"/>
        <v>0</v>
      </c>
      <c r="U892">
        <f t="shared" si="69"/>
        <v>1237.3275782879962</v>
      </c>
      <c r="V892">
        <f>(RAW_GPS__3[[#This Row],[Power- Rolling Resistance  (Watts)]]+RAW_GPS__3[[#This Row],[Power- Air Drag (Watts)]]+RAW_GPS__3[[#This Row],[Power-Road Gradient (Watts)]]+RAW_GPS__3[[#This Row],[Power- Inertia (Watts)]])</f>
        <v>6875.645310816396</v>
      </c>
      <c r="X892">
        <f>(IF(RAW_GPS__3[[#This Row],[Total Power (Watts)]]&lt;0,0,RAW_GPS__3[[#This Row],[Total Power (Watts)]]))</f>
        <v>6875.645310816396</v>
      </c>
      <c r="Y892">
        <f>RAW_GPS__3[[#This Row],[Total Power - Without -ve terms (Watts)]]</f>
        <v>6875.645310816396</v>
      </c>
    </row>
    <row r="893" spans="1:25" x14ac:dyDescent="0.3">
      <c r="A893">
        <v>901.07</v>
      </c>
      <c r="B893">
        <v>87.9</v>
      </c>
      <c r="C893">
        <v>40.505653000000002</v>
      </c>
      <c r="D893">
        <v>-3.35955</v>
      </c>
      <c r="E893">
        <v>593.5</v>
      </c>
      <c r="G893">
        <v>5</v>
      </c>
      <c r="H893">
        <v>89.6</v>
      </c>
      <c r="I893">
        <v>1.0549999999999999</v>
      </c>
      <c r="J893">
        <v>0</v>
      </c>
      <c r="K893">
        <v>1</v>
      </c>
      <c r="L893">
        <v>0</v>
      </c>
      <c r="N893">
        <f>(RAW_GPS__3[[#This Row],[Altitude (meters)]]-E892)</f>
        <v>-0.70000000000004547</v>
      </c>
      <c r="O893">
        <f>(0.2778*RAW_GPS__3[[#This Row],[Speed (kmph)]])</f>
        <v>24.418620000000001</v>
      </c>
      <c r="P893">
        <f t="shared" si="67"/>
        <v>24.65475</v>
      </c>
      <c r="Q893">
        <f t="shared" si="68"/>
        <v>-2.8384469456950199E-2</v>
      </c>
      <c r="R893">
        <f>(228.1*COS(RAW_GPS__3[[#This Row],[Road Gradient (Radians)]]))</f>
        <v>228.00811858112297</v>
      </c>
      <c r="S893">
        <f t="shared" si="65"/>
        <v>5736.6660807581811</v>
      </c>
      <c r="T893">
        <f t="shared" si="66"/>
        <v>-10537.662493923237</v>
      </c>
      <c r="U893">
        <f t="shared" si="69"/>
        <v>21449.403715032098</v>
      </c>
      <c r="V893">
        <f>(RAW_GPS__3[[#This Row],[Power- Rolling Resistance  (Watts)]]+RAW_GPS__3[[#This Row],[Power- Air Drag (Watts)]]+RAW_GPS__3[[#This Row],[Power-Road Gradient (Watts)]]+RAW_GPS__3[[#This Row],[Power- Inertia (Watts)]])</f>
        <v>16876.415420448167</v>
      </c>
      <c r="X893">
        <f>(IF(RAW_GPS__3[[#This Row],[Total Power (Watts)]]&lt;0,0,RAW_GPS__3[[#This Row],[Total Power (Watts)]]))</f>
        <v>16876.415420448167</v>
      </c>
      <c r="Y893">
        <f>RAW_GPS__3[[#This Row],[Total Power - Without -ve terms (Watts)]]</f>
        <v>16876.415420448167</v>
      </c>
    </row>
    <row r="894" spans="1:25" x14ac:dyDescent="0.3">
      <c r="A894">
        <v>902.07</v>
      </c>
      <c r="B894">
        <v>87.6</v>
      </c>
      <c r="C894">
        <v>40.505650000000003</v>
      </c>
      <c r="D894">
        <v>-3.3592569999999999</v>
      </c>
      <c r="E894">
        <v>593.29999999999995</v>
      </c>
      <c r="G894">
        <v>5</v>
      </c>
      <c r="H894">
        <v>90.7</v>
      </c>
      <c r="I894">
        <v>1.758</v>
      </c>
      <c r="J894">
        <v>2</v>
      </c>
      <c r="K894">
        <v>1</v>
      </c>
      <c r="L894">
        <v>0</v>
      </c>
      <c r="N894">
        <f>(RAW_GPS__3[[#This Row],[Altitude (meters)]]-E893)</f>
        <v>-0.20000000000004547</v>
      </c>
      <c r="O894">
        <f>(0.2778*RAW_GPS__3[[#This Row],[Speed (kmph)]])</f>
        <v>24.335279999999997</v>
      </c>
      <c r="P894">
        <f t="shared" si="67"/>
        <v>24.293609999999994</v>
      </c>
      <c r="Q894">
        <f t="shared" si="68"/>
        <v>-8.2324315646926695E-3</v>
      </c>
      <c r="R894">
        <f>(228.1*COS(RAW_GPS__3[[#This Row],[Road Gradient (Radians)]]))</f>
        <v>228.09227054104841</v>
      </c>
      <c r="S894">
        <f t="shared" si="65"/>
        <v>5678.1291255716378</v>
      </c>
      <c r="T894">
        <f t="shared" si="66"/>
        <v>-3046.2130667197321</v>
      </c>
      <c r="U894">
        <f t="shared" si="69"/>
        <v>-3772.2701574721491</v>
      </c>
      <c r="V894">
        <f>(RAW_GPS__3[[#This Row],[Power- Rolling Resistance  (Watts)]]+RAW_GPS__3[[#This Row],[Power- Air Drag (Watts)]]+RAW_GPS__3[[#This Row],[Power-Road Gradient (Watts)]]+RAW_GPS__3[[#This Row],[Power- Inertia (Watts)]])</f>
        <v>-912.26182807919486</v>
      </c>
      <c r="X894">
        <f>(IF(RAW_GPS__3[[#This Row],[Total Power (Watts)]]&lt;0,0,RAW_GPS__3[[#This Row],[Total Power (Watts)]]))</f>
        <v>0</v>
      </c>
      <c r="Y894">
        <f>RAW_GPS__3[[#This Row],[Total Power - Without -ve terms (Watts)]]</f>
        <v>0</v>
      </c>
    </row>
    <row r="895" spans="1:25" x14ac:dyDescent="0.3">
      <c r="A895">
        <v>903.07</v>
      </c>
      <c r="B895">
        <v>87.6</v>
      </c>
      <c r="C895">
        <v>40.505642000000002</v>
      </c>
      <c r="D895">
        <v>-3.3589730000000002</v>
      </c>
      <c r="E895">
        <v>593.79999999999995</v>
      </c>
      <c r="G895">
        <v>5</v>
      </c>
      <c r="H895">
        <v>92.5</v>
      </c>
      <c r="I895">
        <v>2.8119999999999998</v>
      </c>
      <c r="J895">
        <v>0</v>
      </c>
      <c r="K895">
        <v>1</v>
      </c>
      <c r="L895">
        <v>0</v>
      </c>
      <c r="N895">
        <f>(RAW_GPS__3[[#This Row],[Altitude (meters)]]-E894)</f>
        <v>0.5</v>
      </c>
      <c r="O895">
        <f>(0.2778*RAW_GPS__3[[#This Row],[Speed (kmph)]])</f>
        <v>24.335279999999997</v>
      </c>
      <c r="P895">
        <f t="shared" si="67"/>
        <v>24.335279999999997</v>
      </c>
      <c r="Q895">
        <f t="shared" si="68"/>
        <v>2.0543411022933326E-2</v>
      </c>
      <c r="R895">
        <f>(228.1*COS(RAW_GPS__3[[#This Row],[Road Gradient (Radians)]]))</f>
        <v>228.05186897322784</v>
      </c>
      <c r="S895">
        <f t="shared" si="65"/>
        <v>5678.1291255716378</v>
      </c>
      <c r="T895">
        <f t="shared" si="66"/>
        <v>7601.145755529189</v>
      </c>
      <c r="U895">
        <f t="shared" si="69"/>
        <v>0</v>
      </c>
      <c r="V895">
        <f>(RAW_GPS__3[[#This Row],[Power- Rolling Resistance  (Watts)]]+RAW_GPS__3[[#This Row],[Power- Air Drag (Watts)]]+RAW_GPS__3[[#This Row],[Power-Road Gradient (Watts)]]+RAW_GPS__3[[#This Row],[Power- Inertia (Watts)]])</f>
        <v>13507.326750074055</v>
      </c>
      <c r="X895">
        <f>(IF(RAW_GPS__3[[#This Row],[Total Power (Watts)]]&lt;0,0,RAW_GPS__3[[#This Row],[Total Power (Watts)]]))</f>
        <v>13507.326750074055</v>
      </c>
      <c r="Y895">
        <f>RAW_GPS__3[[#This Row],[Total Power - Without -ve terms (Watts)]]</f>
        <v>13507.326750074055</v>
      </c>
    </row>
    <row r="896" spans="1:25" x14ac:dyDescent="0.3">
      <c r="A896">
        <v>904.06</v>
      </c>
      <c r="B896">
        <v>89.2</v>
      </c>
      <c r="C896">
        <v>40.505634000000001</v>
      </c>
      <c r="D896">
        <v>-3.358663</v>
      </c>
      <c r="E896">
        <v>594.4</v>
      </c>
      <c r="G896">
        <v>5</v>
      </c>
      <c r="H896">
        <v>93.5</v>
      </c>
      <c r="I896">
        <v>2.8119999999999998</v>
      </c>
      <c r="J896">
        <v>0</v>
      </c>
      <c r="K896">
        <v>1</v>
      </c>
      <c r="L896">
        <v>0</v>
      </c>
      <c r="N896">
        <f>(RAW_GPS__3[[#This Row],[Altitude (meters)]]-E895)</f>
        <v>0.60000000000002274</v>
      </c>
      <c r="O896">
        <f>(0.2778*RAW_GPS__3[[#This Row],[Speed (kmph)]])</f>
        <v>24.77976</v>
      </c>
      <c r="P896">
        <f t="shared" si="67"/>
        <v>25.002000000000002</v>
      </c>
      <c r="Q896">
        <f t="shared" si="68"/>
        <v>2.3993474850565088E-2</v>
      </c>
      <c r="R896">
        <f>(228.1*COS(RAW_GPS__3[[#This Row],[Road Gradient (Radians)]]))</f>
        <v>228.03434606618819</v>
      </c>
      <c r="S896">
        <f t="shared" si="65"/>
        <v>5994.9768331249843</v>
      </c>
      <c r="T896">
        <f t="shared" si="66"/>
        <v>9039.6013859585673</v>
      </c>
      <c r="U896">
        <f t="shared" si="69"/>
        <v>20486.240368128103</v>
      </c>
      <c r="V896">
        <f>(RAW_GPS__3[[#This Row],[Power- Rolling Resistance  (Watts)]]+RAW_GPS__3[[#This Row],[Power- Air Drag (Watts)]]+RAW_GPS__3[[#This Row],[Power-Road Gradient (Watts)]]+RAW_GPS__3[[#This Row],[Power- Inertia (Watts)]])</f>
        <v>35748.852933277842</v>
      </c>
      <c r="X896">
        <f>(IF(RAW_GPS__3[[#This Row],[Total Power (Watts)]]&lt;0,0,RAW_GPS__3[[#This Row],[Total Power (Watts)]]))</f>
        <v>35748.852933277842</v>
      </c>
      <c r="Y896">
        <f>RAW_GPS__3[[#This Row],[Total Power - Without -ve terms (Watts)]]</f>
        <v>35748.852933277842</v>
      </c>
    </row>
    <row r="897" spans="1:25" x14ac:dyDescent="0.3">
      <c r="A897">
        <v>905.08</v>
      </c>
      <c r="B897">
        <v>88.9</v>
      </c>
      <c r="C897">
        <v>40.505619000000003</v>
      </c>
      <c r="D897">
        <v>-3.3583630000000002</v>
      </c>
      <c r="E897">
        <v>594.4</v>
      </c>
      <c r="G897">
        <v>5</v>
      </c>
      <c r="H897">
        <v>92.5</v>
      </c>
      <c r="I897">
        <v>1.0549999999999999</v>
      </c>
      <c r="J897">
        <v>0</v>
      </c>
      <c r="K897">
        <v>1</v>
      </c>
      <c r="L897">
        <v>0</v>
      </c>
      <c r="N897">
        <f>(RAW_GPS__3[[#This Row],[Altitude (meters)]]-E896)</f>
        <v>0</v>
      </c>
      <c r="O897">
        <f>(0.2778*RAW_GPS__3[[#This Row],[Speed (kmph)]])</f>
        <v>24.69642</v>
      </c>
      <c r="P897">
        <f t="shared" si="67"/>
        <v>24.65475</v>
      </c>
      <c r="Q897">
        <f t="shared" si="68"/>
        <v>0</v>
      </c>
      <c r="R897">
        <f>(228.1*COS(RAW_GPS__3[[#This Row],[Road Gradient (Radians)]]))</f>
        <v>228.1</v>
      </c>
      <c r="S897">
        <f t="shared" si="65"/>
        <v>5934.6926037214462</v>
      </c>
      <c r="T897">
        <f t="shared" si="66"/>
        <v>0</v>
      </c>
      <c r="U897">
        <f t="shared" si="69"/>
        <v>-3828.2513356079885</v>
      </c>
      <c r="V897">
        <f>(RAW_GPS__3[[#This Row],[Power- Rolling Resistance  (Watts)]]+RAW_GPS__3[[#This Row],[Power- Air Drag (Watts)]]+RAW_GPS__3[[#This Row],[Power-Road Gradient (Watts)]]+RAW_GPS__3[[#This Row],[Power- Inertia (Watts)]])</f>
        <v>2334.541268113458</v>
      </c>
      <c r="X897">
        <f>(IF(RAW_GPS__3[[#This Row],[Total Power (Watts)]]&lt;0,0,RAW_GPS__3[[#This Row],[Total Power (Watts)]]))</f>
        <v>2334.541268113458</v>
      </c>
      <c r="Y897">
        <f>RAW_GPS__3[[#This Row],[Total Power - Without -ve terms (Watts)]]</f>
        <v>2334.541268113458</v>
      </c>
    </row>
    <row r="898" spans="1:25" x14ac:dyDescent="0.3">
      <c r="A898">
        <v>906.07</v>
      </c>
      <c r="B898">
        <v>90.4</v>
      </c>
      <c r="C898">
        <v>40.505600000000001</v>
      </c>
      <c r="D898">
        <v>-3.3580739999999998</v>
      </c>
      <c r="E898">
        <v>594.79999999999995</v>
      </c>
      <c r="G898">
        <v>5</v>
      </c>
      <c r="H898">
        <v>94.9</v>
      </c>
      <c r="I898">
        <v>2.4609999999999999</v>
      </c>
      <c r="J898">
        <v>1</v>
      </c>
      <c r="K898">
        <v>1</v>
      </c>
      <c r="L898">
        <v>0</v>
      </c>
      <c r="N898">
        <f>(RAW_GPS__3[[#This Row],[Altitude (meters)]]-E897)</f>
        <v>0.39999999999997726</v>
      </c>
      <c r="O898">
        <f>(0.2778*RAW_GPS__3[[#This Row],[Speed (kmph)]])</f>
        <v>25.113120000000002</v>
      </c>
      <c r="P898">
        <f t="shared" si="67"/>
        <v>25.321470000000005</v>
      </c>
      <c r="Q898">
        <f t="shared" si="68"/>
        <v>1.5795557399662079E-2</v>
      </c>
      <c r="R898">
        <f>(228.1*COS(RAW_GPS__3[[#This Row],[Road Gradient (Radians)]]))</f>
        <v>228.07154515842188</v>
      </c>
      <c r="S898">
        <f t="shared" ref="S898:S916" si="70">(0.394*O898*O898*O898)</f>
        <v>6240.1960960860179</v>
      </c>
      <c r="T898">
        <f t="shared" ref="T898:T916" si="71">(15205.5*O898*SIN(Q898))</f>
        <v>6031.4019761331947</v>
      </c>
      <c r="U898">
        <f t="shared" si="69"/>
        <v>19464.225013440107</v>
      </c>
      <c r="V898">
        <f>(RAW_GPS__3[[#This Row],[Power- Rolling Resistance  (Watts)]]+RAW_GPS__3[[#This Row],[Power- Air Drag (Watts)]]+RAW_GPS__3[[#This Row],[Power-Road Gradient (Watts)]]+RAW_GPS__3[[#This Row],[Power- Inertia (Watts)]])</f>
        <v>31963.89463081774</v>
      </c>
      <c r="X898">
        <f>(IF(RAW_GPS__3[[#This Row],[Total Power (Watts)]]&lt;0,0,RAW_GPS__3[[#This Row],[Total Power (Watts)]]))</f>
        <v>31963.89463081774</v>
      </c>
      <c r="Y898">
        <f>RAW_GPS__3[[#This Row],[Total Power - Without -ve terms (Watts)]]</f>
        <v>31963.89463081774</v>
      </c>
    </row>
    <row r="899" spans="1:25" x14ac:dyDescent="0.3">
      <c r="A899">
        <v>907.07</v>
      </c>
      <c r="B899">
        <v>88.1</v>
      </c>
      <c r="C899">
        <v>40.505580999999999</v>
      </c>
      <c r="D899">
        <v>-3.3577789999999998</v>
      </c>
      <c r="E899">
        <v>595.1</v>
      </c>
      <c r="G899">
        <v>5</v>
      </c>
      <c r="H899">
        <v>96.3</v>
      </c>
      <c r="I899">
        <v>3.867</v>
      </c>
      <c r="J899">
        <v>0</v>
      </c>
      <c r="K899">
        <v>1</v>
      </c>
      <c r="L899">
        <v>0</v>
      </c>
      <c r="N899">
        <f>(RAW_GPS__3[[#This Row],[Altitude (meters)]]-E898)</f>
        <v>0.30000000000006821</v>
      </c>
      <c r="O899">
        <f>(0.2778*RAW_GPS__3[[#This Row],[Speed (kmph)]])</f>
        <v>24.474179999999997</v>
      </c>
      <c r="P899">
        <f t="shared" si="67"/>
        <v>24.154709999999994</v>
      </c>
      <c r="Q899">
        <f t="shared" si="68"/>
        <v>1.2419299422003196E-2</v>
      </c>
      <c r="R899">
        <f>(228.1*COS(RAW_GPS__3[[#This Row],[Road Gradient (Radians)]]))</f>
        <v>228.08240926836271</v>
      </c>
      <c r="S899">
        <f t="shared" si="70"/>
        <v>5775.9133755739176</v>
      </c>
      <c r="T899">
        <f t="shared" si="71"/>
        <v>4621.6259057952348</v>
      </c>
      <c r="U899">
        <f t="shared" si="69"/>
        <v>-29085.810578712233</v>
      </c>
      <c r="V899">
        <f>(RAW_GPS__3[[#This Row],[Power- Rolling Resistance  (Watts)]]+RAW_GPS__3[[#This Row],[Power- Air Drag (Watts)]]+RAW_GPS__3[[#This Row],[Power-Road Gradient (Watts)]]+RAW_GPS__3[[#This Row],[Power- Inertia (Watts)]])</f>
        <v>-18460.188888074717</v>
      </c>
      <c r="X899">
        <f>(IF(RAW_GPS__3[[#This Row],[Total Power (Watts)]]&lt;0,0,RAW_GPS__3[[#This Row],[Total Power (Watts)]]))</f>
        <v>0</v>
      </c>
      <c r="Y899">
        <f>RAW_GPS__3[[#This Row],[Total Power - Without -ve terms (Watts)]]</f>
        <v>0</v>
      </c>
    </row>
    <row r="900" spans="1:25" x14ac:dyDescent="0.3">
      <c r="A900">
        <v>908.07</v>
      </c>
      <c r="B900">
        <v>90</v>
      </c>
      <c r="C900">
        <v>40.505547</v>
      </c>
      <c r="D900">
        <v>-3.3574959999999998</v>
      </c>
      <c r="E900">
        <v>595.4</v>
      </c>
      <c r="G900">
        <v>5</v>
      </c>
      <c r="H900">
        <v>98.8</v>
      </c>
      <c r="I900">
        <v>3.867</v>
      </c>
      <c r="J900">
        <v>0</v>
      </c>
      <c r="K900">
        <v>1</v>
      </c>
      <c r="L900">
        <v>0</v>
      </c>
      <c r="N900">
        <f>(RAW_GPS__3[[#This Row],[Altitude (meters)]]-E899)</f>
        <v>0.29999999999995453</v>
      </c>
      <c r="O900">
        <f>(0.2778*RAW_GPS__3[[#This Row],[Speed (kmph)]])</f>
        <v>25.001999999999999</v>
      </c>
      <c r="P900">
        <f t="shared" ref="P900:P916" si="72">(O900+(0.5*(O900-O899)))</f>
        <v>25.265909999999998</v>
      </c>
      <c r="Q900">
        <f t="shared" ref="Q900:Q916" si="73">(ATAN(N900/P900))</f>
        <v>1.1873148550826589E-2</v>
      </c>
      <c r="R900">
        <f>(228.1*COS(RAW_GPS__3[[#This Row],[Road Gradient (Radians)]]))</f>
        <v>228.08392237145051</v>
      </c>
      <c r="S900">
        <f t="shared" si="70"/>
        <v>6157.727618203151</v>
      </c>
      <c r="T900">
        <f t="shared" si="71"/>
        <v>4513.6840295637849</v>
      </c>
      <c r="U900">
        <f t="shared" ref="U900:U916" si="74">(1860*O900*(O900-O899))</f>
        <v>24545.593490400093</v>
      </c>
      <c r="V900">
        <f>(RAW_GPS__3[[#This Row],[Power- Rolling Resistance  (Watts)]]+RAW_GPS__3[[#This Row],[Power- Air Drag (Watts)]]+RAW_GPS__3[[#This Row],[Power-Road Gradient (Watts)]]+RAW_GPS__3[[#This Row],[Power- Inertia (Watts)]])</f>
        <v>35445.089060538477</v>
      </c>
      <c r="X900">
        <f>(IF(RAW_GPS__3[[#This Row],[Total Power (Watts)]]&lt;0,0,RAW_GPS__3[[#This Row],[Total Power (Watts)]]))</f>
        <v>35445.089060538477</v>
      </c>
      <c r="Y900">
        <f>RAW_GPS__3[[#This Row],[Total Power - Without -ve terms (Watts)]]</f>
        <v>35445.089060538477</v>
      </c>
    </row>
    <row r="901" spans="1:25" x14ac:dyDescent="0.3">
      <c r="A901">
        <v>909.07</v>
      </c>
      <c r="B901">
        <v>89.9</v>
      </c>
      <c r="C901">
        <v>40.505504999999999</v>
      </c>
      <c r="D901">
        <v>-3.357202</v>
      </c>
      <c r="E901">
        <v>595.29999999999995</v>
      </c>
      <c r="G901">
        <v>5</v>
      </c>
      <c r="H901">
        <v>98.4</v>
      </c>
      <c r="I901">
        <v>2.109</v>
      </c>
      <c r="J901">
        <v>0</v>
      </c>
      <c r="K901">
        <v>1</v>
      </c>
      <c r="L901">
        <v>0</v>
      </c>
      <c r="N901">
        <f>(RAW_GPS__3[[#This Row],[Altitude (meters)]]-E900)</f>
        <v>-0.10000000000002274</v>
      </c>
      <c r="O901">
        <f>(0.2778*RAW_GPS__3[[#This Row],[Speed (kmph)]])</f>
        <v>24.974220000000003</v>
      </c>
      <c r="P901">
        <f t="shared" si="72"/>
        <v>24.960330000000006</v>
      </c>
      <c r="Q901">
        <f t="shared" si="73"/>
        <v>-4.006335852739849E-3</v>
      </c>
      <c r="R901">
        <f>(228.1*COS(RAW_GPS__3[[#This Row],[Road Gradient (Radians)]]))</f>
        <v>228.09816941703818</v>
      </c>
      <c r="S901">
        <f t="shared" si="70"/>
        <v>6137.2246574275823</v>
      </c>
      <c r="T901">
        <f t="shared" si="71"/>
        <v>-1521.3839505266019</v>
      </c>
      <c r="U901">
        <f t="shared" si="74"/>
        <v>-1290.4379267758311</v>
      </c>
      <c r="V901">
        <f>(RAW_GPS__3[[#This Row],[Power- Rolling Resistance  (Watts)]]+RAW_GPS__3[[#This Row],[Power- Air Drag (Watts)]]+RAW_GPS__3[[#This Row],[Power-Road Gradient (Watts)]]+RAW_GPS__3[[#This Row],[Power- Inertia (Watts)]])</f>
        <v>3553.5009495421864</v>
      </c>
      <c r="X901">
        <f>(IF(RAW_GPS__3[[#This Row],[Total Power (Watts)]]&lt;0,0,RAW_GPS__3[[#This Row],[Total Power (Watts)]]))</f>
        <v>3553.5009495421864</v>
      </c>
      <c r="Y901">
        <f>RAW_GPS__3[[#This Row],[Total Power - Without -ve terms (Watts)]]</f>
        <v>3553.5009495421864</v>
      </c>
    </row>
    <row r="902" spans="1:25" x14ac:dyDescent="0.3">
      <c r="A902">
        <v>910.07</v>
      </c>
      <c r="B902">
        <v>86.3</v>
      </c>
      <c r="C902">
        <v>40.505474</v>
      </c>
      <c r="D902">
        <v>-3.3569209999999998</v>
      </c>
      <c r="E902">
        <v>595.1</v>
      </c>
      <c r="G902">
        <v>5</v>
      </c>
      <c r="H902">
        <v>97.4</v>
      </c>
      <c r="I902">
        <v>1.4059999999999999</v>
      </c>
      <c r="J902">
        <v>0</v>
      </c>
      <c r="K902">
        <v>1</v>
      </c>
      <c r="L902">
        <v>0</v>
      </c>
      <c r="N902">
        <f>(RAW_GPS__3[[#This Row],[Altitude (meters)]]-E901)</f>
        <v>-0.19999999999993179</v>
      </c>
      <c r="O902">
        <f>(0.2778*RAW_GPS__3[[#This Row],[Speed (kmph)]])</f>
        <v>23.974139999999998</v>
      </c>
      <c r="P902">
        <f t="shared" si="72"/>
        <v>23.474099999999996</v>
      </c>
      <c r="Q902">
        <f t="shared" si="73"/>
        <v>-8.5198223070691217E-3</v>
      </c>
      <c r="R902">
        <f>(228.1*COS(RAW_GPS__3[[#This Row],[Road Gradient (Radians)]]))</f>
        <v>228.09172146028362</v>
      </c>
      <c r="S902">
        <f t="shared" si="70"/>
        <v>5429.0686484712905</v>
      </c>
      <c r="T902">
        <f t="shared" si="71"/>
        <v>-3105.7681052194039</v>
      </c>
      <c r="U902">
        <f t="shared" si="74"/>
        <v>-44595.467752032178</v>
      </c>
      <c r="V902">
        <f>(RAW_GPS__3[[#This Row],[Power- Rolling Resistance  (Watts)]]+RAW_GPS__3[[#This Row],[Power- Air Drag (Watts)]]+RAW_GPS__3[[#This Row],[Power-Road Gradient (Watts)]]+RAW_GPS__3[[#This Row],[Power- Inertia (Watts)]])</f>
        <v>-42044.075487320006</v>
      </c>
      <c r="X902">
        <f>(IF(RAW_GPS__3[[#This Row],[Total Power (Watts)]]&lt;0,0,RAW_GPS__3[[#This Row],[Total Power (Watts)]]))</f>
        <v>0</v>
      </c>
      <c r="Y902">
        <f>RAW_GPS__3[[#This Row],[Total Power - Without -ve terms (Watts)]]</f>
        <v>0</v>
      </c>
    </row>
    <row r="903" spans="1:25" x14ac:dyDescent="0.3">
      <c r="A903">
        <v>911.07</v>
      </c>
      <c r="B903">
        <v>81.900000000000006</v>
      </c>
      <c r="C903">
        <v>40.505443999999997</v>
      </c>
      <c r="D903">
        <v>-3.3566259999999999</v>
      </c>
      <c r="E903">
        <v>595.4</v>
      </c>
      <c r="G903">
        <v>5</v>
      </c>
      <c r="H903">
        <v>97.4</v>
      </c>
      <c r="I903">
        <v>1.0549999999999999</v>
      </c>
      <c r="J903">
        <v>0</v>
      </c>
      <c r="K903">
        <v>1</v>
      </c>
      <c r="L903">
        <v>0</v>
      </c>
      <c r="N903">
        <f>(RAW_GPS__3[[#This Row],[Altitude (meters)]]-E902)</f>
        <v>0.29999999999995453</v>
      </c>
      <c r="O903">
        <f>(0.2778*RAW_GPS__3[[#This Row],[Speed (kmph)]])</f>
        <v>22.751820000000002</v>
      </c>
      <c r="P903">
        <f t="shared" si="72"/>
        <v>22.140660000000004</v>
      </c>
      <c r="Q903">
        <f t="shared" si="73"/>
        <v>1.3548902449138065E-2</v>
      </c>
      <c r="R903">
        <f>(228.1*COS(RAW_GPS__3[[#This Row],[Road Gradient (Radians)]]))</f>
        <v>228.07906384727696</v>
      </c>
      <c r="S903">
        <f t="shared" si="70"/>
        <v>4640.2849589769685</v>
      </c>
      <c r="T903">
        <f t="shared" si="71"/>
        <v>4687.1373176009947</v>
      </c>
      <c r="U903">
        <f t="shared" si="74"/>
        <v>-51726.60859766385</v>
      </c>
      <c r="V903">
        <f>(RAW_GPS__3[[#This Row],[Power- Rolling Resistance  (Watts)]]+RAW_GPS__3[[#This Row],[Power- Air Drag (Watts)]]+RAW_GPS__3[[#This Row],[Power-Road Gradient (Watts)]]+RAW_GPS__3[[#This Row],[Power- Inertia (Watts)]])</f>
        <v>-42171.107257238611</v>
      </c>
      <c r="X903">
        <f>(IF(RAW_GPS__3[[#This Row],[Total Power (Watts)]]&lt;0,0,RAW_GPS__3[[#This Row],[Total Power (Watts)]]))</f>
        <v>0</v>
      </c>
      <c r="Y903">
        <f>RAW_GPS__3[[#This Row],[Total Power - Without -ve terms (Watts)]]</f>
        <v>0</v>
      </c>
    </row>
    <row r="904" spans="1:25" x14ac:dyDescent="0.3">
      <c r="A904">
        <v>912.1</v>
      </c>
      <c r="B904">
        <v>78.900000000000006</v>
      </c>
      <c r="C904">
        <v>40.505417000000001</v>
      </c>
      <c r="D904">
        <v>-3.3563589999999999</v>
      </c>
      <c r="E904">
        <v>595</v>
      </c>
      <c r="G904">
        <v>5</v>
      </c>
      <c r="H904">
        <v>96.7</v>
      </c>
      <c r="I904">
        <v>0.70299999999999996</v>
      </c>
      <c r="J904">
        <v>0</v>
      </c>
      <c r="K904">
        <v>1</v>
      </c>
      <c r="L904">
        <v>0</v>
      </c>
      <c r="N904">
        <f>(RAW_GPS__3[[#This Row],[Altitude (meters)]]-E903)</f>
        <v>-0.39999999999997726</v>
      </c>
      <c r="O904">
        <f>(0.2778*RAW_GPS__3[[#This Row],[Speed (kmph)]])</f>
        <v>21.918420000000001</v>
      </c>
      <c r="P904">
        <f t="shared" si="72"/>
        <v>21.501719999999999</v>
      </c>
      <c r="Q904">
        <f t="shared" si="73"/>
        <v>-1.8601017308839635E-2</v>
      </c>
      <c r="R904">
        <f>(228.1*COS(RAW_GPS__3[[#This Row],[Road Gradient (Radians)]]))</f>
        <v>228.06054008355997</v>
      </c>
      <c r="S904">
        <f t="shared" si="70"/>
        <v>4148.8139113695888</v>
      </c>
      <c r="T904">
        <f t="shared" si="71"/>
        <v>-6198.9995181578752</v>
      </c>
      <c r="U904">
        <f t="shared" si="74"/>
        <v>-33976.26888408004</v>
      </c>
      <c r="V904">
        <f>(RAW_GPS__3[[#This Row],[Power- Rolling Resistance  (Watts)]]+RAW_GPS__3[[#This Row],[Power- Air Drag (Watts)]]+RAW_GPS__3[[#This Row],[Power-Road Gradient (Watts)]]+RAW_GPS__3[[#This Row],[Power- Inertia (Watts)]])</f>
        <v>-35798.393950784768</v>
      </c>
      <c r="X904">
        <f>(IF(RAW_GPS__3[[#This Row],[Total Power (Watts)]]&lt;0,0,RAW_GPS__3[[#This Row],[Total Power (Watts)]]))</f>
        <v>0</v>
      </c>
      <c r="Y904">
        <f>RAW_GPS__3[[#This Row],[Total Power - Without -ve terms (Watts)]]</f>
        <v>0</v>
      </c>
    </row>
    <row r="905" spans="1:25" x14ac:dyDescent="0.3">
      <c r="A905">
        <v>913.1</v>
      </c>
      <c r="B905">
        <v>77.099999999999994</v>
      </c>
      <c r="C905">
        <v>40.505394000000003</v>
      </c>
      <c r="D905">
        <v>-3.3561079999999999</v>
      </c>
      <c r="E905">
        <v>594.9</v>
      </c>
      <c r="G905">
        <v>5</v>
      </c>
      <c r="H905">
        <v>96.7</v>
      </c>
      <c r="I905">
        <v>0.70299999999999996</v>
      </c>
      <c r="J905">
        <v>0</v>
      </c>
      <c r="K905">
        <v>1</v>
      </c>
      <c r="L905">
        <v>0</v>
      </c>
      <c r="N905">
        <f>(RAW_GPS__3[[#This Row],[Altitude (meters)]]-E904)</f>
        <v>-0.10000000000002274</v>
      </c>
      <c r="O905">
        <f>(0.2778*RAW_GPS__3[[#This Row],[Speed (kmph)]])</f>
        <v>21.418379999999999</v>
      </c>
      <c r="P905">
        <f t="shared" si="72"/>
        <v>21.16836</v>
      </c>
      <c r="Q905">
        <f t="shared" si="73"/>
        <v>-4.7239963855263724E-3</v>
      </c>
      <c r="R905">
        <f>(228.1*COS(RAW_GPS__3[[#This Row],[Road Gradient (Radians)]]))</f>
        <v>228.09745484875512</v>
      </c>
      <c r="S905">
        <f t="shared" si="70"/>
        <v>3871.293337920662</v>
      </c>
      <c r="T905">
        <f t="shared" si="71"/>
        <v>-1538.4920852054263</v>
      </c>
      <c r="U905">
        <f t="shared" si="74"/>
        <v>-19920.686927472078</v>
      </c>
      <c r="V905">
        <f>(RAW_GPS__3[[#This Row],[Power- Rolling Resistance  (Watts)]]+RAW_GPS__3[[#This Row],[Power- Air Drag (Watts)]]+RAW_GPS__3[[#This Row],[Power-Road Gradient (Watts)]]+RAW_GPS__3[[#This Row],[Power- Inertia (Watts)]])</f>
        <v>-17359.788219908085</v>
      </c>
      <c r="X905">
        <f>(IF(RAW_GPS__3[[#This Row],[Total Power (Watts)]]&lt;0,0,RAW_GPS__3[[#This Row],[Total Power (Watts)]]))</f>
        <v>0</v>
      </c>
      <c r="Y905">
        <f>RAW_GPS__3[[#This Row],[Total Power - Without -ve terms (Watts)]]</f>
        <v>0</v>
      </c>
    </row>
    <row r="906" spans="1:25" x14ac:dyDescent="0.3">
      <c r="A906">
        <v>914.07</v>
      </c>
      <c r="B906">
        <v>75.099999999999994</v>
      </c>
      <c r="C906">
        <v>40.505367</v>
      </c>
      <c r="D906">
        <v>-3.3558509999999999</v>
      </c>
      <c r="E906">
        <v>594.70000000000005</v>
      </c>
      <c r="G906">
        <v>5</v>
      </c>
      <c r="H906">
        <v>96.3</v>
      </c>
      <c r="I906">
        <v>0.35199999999999998</v>
      </c>
      <c r="J906">
        <v>0</v>
      </c>
      <c r="K906">
        <v>1</v>
      </c>
      <c r="L906">
        <v>0</v>
      </c>
      <c r="N906">
        <f>(RAW_GPS__3[[#This Row],[Altitude (meters)]]-E905)</f>
        <v>-0.19999999999993179</v>
      </c>
      <c r="O906">
        <f>(0.2778*RAW_GPS__3[[#This Row],[Speed (kmph)]])</f>
        <v>20.862779999999997</v>
      </c>
      <c r="P906">
        <f t="shared" si="72"/>
        <v>20.584979999999995</v>
      </c>
      <c r="Q906">
        <f t="shared" si="73"/>
        <v>-9.7155162263924035E-3</v>
      </c>
      <c r="R906">
        <f>(228.1*COS(RAW_GPS__3[[#This Row],[Road Gradient (Radians)]]))</f>
        <v>228.08923476198413</v>
      </c>
      <c r="S906">
        <f t="shared" si="70"/>
        <v>3577.7727919479289</v>
      </c>
      <c r="T906">
        <f t="shared" si="71"/>
        <v>-3081.9950234180005</v>
      </c>
      <c r="U906">
        <f t="shared" si="74"/>
        <v>-21559.930656480072</v>
      </c>
      <c r="V906">
        <f>(RAW_GPS__3[[#This Row],[Power- Rolling Resistance  (Watts)]]+RAW_GPS__3[[#This Row],[Power- Air Drag (Watts)]]+RAW_GPS__3[[#This Row],[Power-Road Gradient (Watts)]]+RAW_GPS__3[[#This Row],[Power- Inertia (Watts)]])</f>
        <v>-20836.063653188161</v>
      </c>
      <c r="X906">
        <f>(IF(RAW_GPS__3[[#This Row],[Total Power (Watts)]]&lt;0,0,RAW_GPS__3[[#This Row],[Total Power (Watts)]]))</f>
        <v>0</v>
      </c>
      <c r="Y906">
        <f>RAW_GPS__3[[#This Row],[Total Power - Without -ve terms (Watts)]]</f>
        <v>0</v>
      </c>
    </row>
    <row r="907" spans="1:25" x14ac:dyDescent="0.3">
      <c r="A907">
        <v>915.05</v>
      </c>
      <c r="B907">
        <v>71.2</v>
      </c>
      <c r="C907">
        <v>40.505344000000001</v>
      </c>
      <c r="D907">
        <v>-3.3556149999999998</v>
      </c>
      <c r="E907">
        <v>596.20000000000005</v>
      </c>
      <c r="G907">
        <v>5</v>
      </c>
      <c r="H907">
        <v>97</v>
      </c>
      <c r="I907">
        <v>0.70299999999999996</v>
      </c>
      <c r="J907">
        <v>0</v>
      </c>
      <c r="K907">
        <v>1</v>
      </c>
      <c r="L907">
        <v>0</v>
      </c>
      <c r="N907">
        <f>(RAW_GPS__3[[#This Row],[Altitude (meters)]]-E906)</f>
        <v>1.5</v>
      </c>
      <c r="O907">
        <f>(0.2778*RAW_GPS__3[[#This Row],[Speed (kmph)]])</f>
        <v>19.77936</v>
      </c>
      <c r="P907">
        <f t="shared" si="72"/>
        <v>19.237650000000002</v>
      </c>
      <c r="Q907">
        <f t="shared" si="73"/>
        <v>7.7814661166963978E-2</v>
      </c>
      <c r="R907">
        <f>(228.1*COS(RAW_GPS__3[[#This Row],[Road Gradient (Radians)]]))</f>
        <v>227.40976178893473</v>
      </c>
      <c r="S907">
        <f t="shared" si="70"/>
        <v>3048.8280186746965</v>
      </c>
      <c r="T907">
        <f t="shared" si="71"/>
        <v>23379.541963624157</v>
      </c>
      <c r="U907">
        <f t="shared" si="74"/>
        <v>-39858.598832831885</v>
      </c>
      <c r="V907">
        <f>(RAW_GPS__3[[#This Row],[Power- Rolling Resistance  (Watts)]]+RAW_GPS__3[[#This Row],[Power- Air Drag (Watts)]]+RAW_GPS__3[[#This Row],[Power-Road Gradient (Watts)]]+RAW_GPS__3[[#This Row],[Power- Inertia (Watts)]])</f>
        <v>-13202.819088744098</v>
      </c>
      <c r="X907">
        <f>(IF(RAW_GPS__3[[#This Row],[Total Power (Watts)]]&lt;0,0,RAW_GPS__3[[#This Row],[Total Power (Watts)]]))</f>
        <v>0</v>
      </c>
      <c r="Y907">
        <f>RAW_GPS__3[[#This Row],[Total Power - Without -ve terms (Watts)]]</f>
        <v>0</v>
      </c>
    </row>
    <row r="908" spans="1:25" x14ac:dyDescent="0.3">
      <c r="A908">
        <v>916.14</v>
      </c>
      <c r="B908">
        <v>69.7</v>
      </c>
      <c r="C908">
        <v>40.505322</v>
      </c>
      <c r="D908">
        <v>-3.3553809999999999</v>
      </c>
      <c r="E908">
        <v>595.1</v>
      </c>
      <c r="G908">
        <v>5</v>
      </c>
      <c r="H908">
        <v>98.1</v>
      </c>
      <c r="I908">
        <v>1.758</v>
      </c>
      <c r="J908">
        <v>0</v>
      </c>
      <c r="K908">
        <v>1</v>
      </c>
      <c r="L908">
        <v>0</v>
      </c>
      <c r="N908">
        <f>(RAW_GPS__3[[#This Row],[Altitude (meters)]]-E907)</f>
        <v>-1.1000000000000227</v>
      </c>
      <c r="O908">
        <f>(0.2778*RAW_GPS__3[[#This Row],[Speed (kmph)]])</f>
        <v>19.362660000000002</v>
      </c>
      <c r="P908">
        <f t="shared" si="72"/>
        <v>19.154310000000002</v>
      </c>
      <c r="Q908">
        <f t="shared" si="73"/>
        <v>-5.736531965422674E-2</v>
      </c>
      <c r="R908">
        <f>(228.1*COS(RAW_GPS__3[[#This Row],[Road Gradient (Radians)]]))</f>
        <v>227.72478946405528</v>
      </c>
      <c r="S908">
        <f t="shared" si="70"/>
        <v>2860.1662675456028</v>
      </c>
      <c r="T908">
        <f t="shared" si="71"/>
        <v>-16880.17412643458</v>
      </c>
      <c r="U908">
        <f t="shared" si="74"/>
        <v>-15007.261984919956</v>
      </c>
      <c r="V908">
        <f>(RAW_GPS__3[[#This Row],[Power- Rolling Resistance  (Watts)]]+RAW_GPS__3[[#This Row],[Power- Air Drag (Watts)]]+RAW_GPS__3[[#This Row],[Power-Road Gradient (Watts)]]+RAW_GPS__3[[#This Row],[Power- Inertia (Watts)]])</f>
        <v>-28799.545054344879</v>
      </c>
      <c r="X908">
        <f>(IF(RAW_GPS__3[[#This Row],[Total Power (Watts)]]&lt;0,0,RAW_GPS__3[[#This Row],[Total Power (Watts)]]))</f>
        <v>0</v>
      </c>
      <c r="Y908">
        <f>RAW_GPS__3[[#This Row],[Total Power - Without -ve terms (Watts)]]</f>
        <v>0</v>
      </c>
    </row>
    <row r="909" spans="1:25" x14ac:dyDescent="0.3">
      <c r="A909">
        <v>917.07</v>
      </c>
      <c r="B909">
        <v>68.5</v>
      </c>
      <c r="C909">
        <v>40.505282999999999</v>
      </c>
      <c r="D909">
        <v>-3.3551859999999998</v>
      </c>
      <c r="E909">
        <v>595</v>
      </c>
      <c r="G909">
        <v>5</v>
      </c>
      <c r="H909">
        <v>99.8</v>
      </c>
      <c r="I909">
        <v>2.8119999999999998</v>
      </c>
      <c r="J909">
        <v>0</v>
      </c>
      <c r="K909">
        <v>1</v>
      </c>
      <c r="L909">
        <v>0</v>
      </c>
      <c r="N909">
        <f>(RAW_GPS__3[[#This Row],[Altitude (meters)]]-E908)</f>
        <v>-0.10000000000002274</v>
      </c>
      <c r="O909">
        <f>(0.2778*RAW_GPS__3[[#This Row],[Speed (kmph)]])</f>
        <v>19.029299999999999</v>
      </c>
      <c r="P909">
        <f t="shared" si="72"/>
        <v>18.86262</v>
      </c>
      <c r="Q909">
        <f t="shared" si="73"/>
        <v>-5.3014407943214785E-3</v>
      </c>
      <c r="R909">
        <f>(228.1*COS(RAW_GPS__3[[#This Row],[Road Gradient (Radians)]]))</f>
        <v>228.09679460095117</v>
      </c>
      <c r="S909">
        <f t="shared" si="70"/>
        <v>2714.967658479</v>
      </c>
      <c r="T909">
        <f t="shared" si="71"/>
        <v>-1533.9648205217738</v>
      </c>
      <c r="U909">
        <f t="shared" si="74"/>
        <v>-11799.10985328009</v>
      </c>
      <c r="V909">
        <f>(RAW_GPS__3[[#This Row],[Power- Rolling Resistance  (Watts)]]+RAW_GPS__3[[#This Row],[Power- Air Drag (Watts)]]+RAW_GPS__3[[#This Row],[Power-Road Gradient (Watts)]]+RAW_GPS__3[[#This Row],[Power- Inertia (Watts)]])</f>
        <v>-10390.010220721913</v>
      </c>
      <c r="X909">
        <f>(IF(RAW_GPS__3[[#This Row],[Total Power (Watts)]]&lt;0,0,RAW_GPS__3[[#This Row],[Total Power (Watts)]]))</f>
        <v>0</v>
      </c>
      <c r="Y909">
        <f>RAW_GPS__3[[#This Row],[Total Power - Without -ve terms (Watts)]]</f>
        <v>0</v>
      </c>
    </row>
    <row r="910" spans="1:25" x14ac:dyDescent="0.3">
      <c r="A910">
        <v>918.06</v>
      </c>
      <c r="B910">
        <v>65.7</v>
      </c>
      <c r="C910">
        <v>40.505253000000003</v>
      </c>
      <c r="D910">
        <v>-3.3549669999999998</v>
      </c>
      <c r="E910">
        <v>595.20000000000005</v>
      </c>
      <c r="G910">
        <v>5</v>
      </c>
      <c r="H910">
        <v>101.2</v>
      </c>
      <c r="I910">
        <v>3.1640000000000001</v>
      </c>
      <c r="J910">
        <v>0</v>
      </c>
      <c r="K910">
        <v>1</v>
      </c>
      <c r="L910">
        <v>0</v>
      </c>
      <c r="N910">
        <f>(RAW_GPS__3[[#This Row],[Altitude (meters)]]-E909)</f>
        <v>0.20000000000004547</v>
      </c>
      <c r="O910">
        <f>(0.2778*RAW_GPS__3[[#This Row],[Speed (kmph)]])</f>
        <v>18.251460000000002</v>
      </c>
      <c r="P910">
        <f t="shared" si="72"/>
        <v>17.862540000000003</v>
      </c>
      <c r="Q910">
        <f t="shared" si="73"/>
        <v>1.1196148085028433E-2</v>
      </c>
      <c r="R910">
        <f>(228.1*COS(RAW_GPS__3[[#This Row],[Road Gradient (Radians)]]))</f>
        <v>228.08570355621566</v>
      </c>
      <c r="S910">
        <f t="shared" si="70"/>
        <v>2395.4607248505363</v>
      </c>
      <c r="T910">
        <f t="shared" si="71"/>
        <v>3107.1189311993262</v>
      </c>
      <c r="U910">
        <f t="shared" si="74"/>
        <v>-26405.891102303922</v>
      </c>
      <c r="V910">
        <f>(RAW_GPS__3[[#This Row],[Power- Rolling Resistance  (Watts)]]+RAW_GPS__3[[#This Row],[Power- Air Drag (Watts)]]+RAW_GPS__3[[#This Row],[Power-Road Gradient (Watts)]]+RAW_GPS__3[[#This Row],[Power- Inertia (Watts)]])</f>
        <v>-20675.225742697843</v>
      </c>
      <c r="X910">
        <f>(IF(RAW_GPS__3[[#This Row],[Total Power (Watts)]]&lt;0,0,RAW_GPS__3[[#This Row],[Total Power (Watts)]]))</f>
        <v>0</v>
      </c>
      <c r="Y910">
        <f>RAW_GPS__3[[#This Row],[Total Power - Without -ve terms (Watts)]]</f>
        <v>0</v>
      </c>
    </row>
    <row r="911" spans="1:25" x14ac:dyDescent="0.3">
      <c r="A911">
        <v>919.08</v>
      </c>
      <c r="B911">
        <v>62.1</v>
      </c>
      <c r="C911">
        <v>40.505218999999997</v>
      </c>
      <c r="D911">
        <v>-3.3547639999999999</v>
      </c>
      <c r="E911">
        <v>595.6</v>
      </c>
      <c r="G911">
        <v>5</v>
      </c>
      <c r="H911">
        <v>103</v>
      </c>
      <c r="I911">
        <v>3.1640000000000001</v>
      </c>
      <c r="J911">
        <v>1</v>
      </c>
      <c r="K911">
        <v>1</v>
      </c>
      <c r="L911">
        <v>0</v>
      </c>
      <c r="N911">
        <f>(RAW_GPS__3[[#This Row],[Altitude (meters)]]-E910)</f>
        <v>0.39999999999997726</v>
      </c>
      <c r="O911">
        <f>(0.2778*RAW_GPS__3[[#This Row],[Speed (kmph)]])</f>
        <v>17.251380000000001</v>
      </c>
      <c r="P911">
        <f t="shared" si="72"/>
        <v>16.751339999999999</v>
      </c>
      <c r="Q911">
        <f t="shared" si="73"/>
        <v>2.3874149795873649E-2</v>
      </c>
      <c r="R911">
        <f>(228.1*COS(RAW_GPS__3[[#This Row],[Road Gradient (Radians)]]))</f>
        <v>228.03499743557688</v>
      </c>
      <c r="S911">
        <f t="shared" si="70"/>
        <v>2022.8689421282998</v>
      </c>
      <c r="T911">
        <f t="shared" si="71"/>
        <v>6261.9732008596975</v>
      </c>
      <c r="U911">
        <f t="shared" si="74"/>
        <v>-32090.133805344016</v>
      </c>
      <c r="V911">
        <f>(RAW_GPS__3[[#This Row],[Power- Rolling Resistance  (Watts)]]+RAW_GPS__3[[#This Row],[Power- Air Drag (Watts)]]+RAW_GPS__3[[#This Row],[Power-Road Gradient (Watts)]]+RAW_GPS__3[[#This Row],[Power- Inertia (Watts)]])</f>
        <v>-23577.256664920442</v>
      </c>
      <c r="X911">
        <f>(IF(RAW_GPS__3[[#This Row],[Total Power (Watts)]]&lt;0,0,RAW_GPS__3[[#This Row],[Total Power (Watts)]]))</f>
        <v>0</v>
      </c>
      <c r="Y911">
        <f>RAW_GPS__3[[#This Row],[Total Power - Without -ve terms (Watts)]]</f>
        <v>0</v>
      </c>
    </row>
    <row r="912" spans="1:25" x14ac:dyDescent="0.3">
      <c r="A912">
        <v>920.06</v>
      </c>
      <c r="B912">
        <v>59</v>
      </c>
      <c r="C912">
        <v>40.505187999999997</v>
      </c>
      <c r="D912">
        <v>-3.354565</v>
      </c>
      <c r="E912">
        <v>595.5</v>
      </c>
      <c r="G912">
        <v>5</v>
      </c>
      <c r="H912">
        <v>104.4</v>
      </c>
      <c r="I912">
        <v>3.1640000000000001</v>
      </c>
      <c r="J912">
        <v>0</v>
      </c>
      <c r="K912">
        <v>1</v>
      </c>
      <c r="L912">
        <v>0</v>
      </c>
      <c r="N912">
        <f>(RAW_GPS__3[[#This Row],[Altitude (meters)]]-E911)</f>
        <v>-0.10000000000002274</v>
      </c>
      <c r="O912">
        <f>(0.2778*RAW_GPS__3[[#This Row],[Speed (kmph)]])</f>
        <v>16.3902</v>
      </c>
      <c r="P912">
        <f t="shared" si="72"/>
        <v>15.95961</v>
      </c>
      <c r="Q912">
        <f t="shared" si="73"/>
        <v>-6.2657352747746645E-3</v>
      </c>
      <c r="R912">
        <f>(228.1*COS(RAW_GPS__3[[#This Row],[Road Gradient (Radians)]]))</f>
        <v>228.09552247568402</v>
      </c>
      <c r="S912">
        <f t="shared" si="70"/>
        <v>1734.7982722893626</v>
      </c>
      <c r="T912">
        <f t="shared" si="71"/>
        <v>-1561.5437593659456</v>
      </c>
      <c r="U912">
        <f t="shared" si="74"/>
        <v>-26253.737130960031</v>
      </c>
      <c r="V912">
        <f>(RAW_GPS__3[[#This Row],[Power- Rolling Resistance  (Watts)]]+RAW_GPS__3[[#This Row],[Power- Air Drag (Watts)]]+RAW_GPS__3[[#This Row],[Power-Road Gradient (Watts)]]+RAW_GPS__3[[#This Row],[Power- Inertia (Watts)]])</f>
        <v>-25852.387095560931</v>
      </c>
      <c r="X912">
        <f>(IF(RAW_GPS__3[[#This Row],[Total Power (Watts)]]&lt;0,0,RAW_GPS__3[[#This Row],[Total Power (Watts)]]))</f>
        <v>0</v>
      </c>
      <c r="Y912">
        <f>RAW_GPS__3[[#This Row],[Total Power - Without -ve terms (Watts)]]</f>
        <v>0</v>
      </c>
    </row>
    <row r="913" spans="1:25" x14ac:dyDescent="0.3">
      <c r="A913">
        <v>921.06</v>
      </c>
      <c r="B913">
        <v>54.5</v>
      </c>
      <c r="C913">
        <v>40.50515</v>
      </c>
      <c r="D913">
        <v>-3.3543959999999999</v>
      </c>
      <c r="E913">
        <v>595.5</v>
      </c>
      <c r="G913">
        <v>5</v>
      </c>
      <c r="H913">
        <v>107.9</v>
      </c>
      <c r="I913">
        <v>4.9219999999999997</v>
      </c>
      <c r="J913">
        <v>0</v>
      </c>
      <c r="K913">
        <v>2</v>
      </c>
      <c r="L913">
        <v>0</v>
      </c>
      <c r="N913">
        <f>(RAW_GPS__3[[#This Row],[Altitude (meters)]]-E912)</f>
        <v>0</v>
      </c>
      <c r="O913">
        <f>(0.2778*RAW_GPS__3[[#This Row],[Speed (kmph)]])</f>
        <v>15.1401</v>
      </c>
      <c r="P913">
        <f t="shared" si="72"/>
        <v>14.51505</v>
      </c>
      <c r="Q913">
        <f t="shared" si="73"/>
        <v>0</v>
      </c>
      <c r="R913">
        <f>(228.1*COS(RAW_GPS__3[[#This Row],[Road Gradient (Radians)]]))</f>
        <v>228.1</v>
      </c>
      <c r="S913">
        <f t="shared" si="70"/>
        <v>1367.3586830716754</v>
      </c>
      <c r="T913">
        <f t="shared" si="71"/>
        <v>0</v>
      </c>
      <c r="U913">
        <f t="shared" si="74"/>
        <v>-35203.548558599992</v>
      </c>
      <c r="V913">
        <f>(RAW_GPS__3[[#This Row],[Power- Rolling Resistance  (Watts)]]+RAW_GPS__3[[#This Row],[Power- Air Drag (Watts)]]+RAW_GPS__3[[#This Row],[Power-Road Gradient (Watts)]]+RAW_GPS__3[[#This Row],[Power- Inertia (Watts)]])</f>
        <v>-33608.08987552832</v>
      </c>
      <c r="X913">
        <f>(IF(RAW_GPS__3[[#This Row],[Total Power (Watts)]]&lt;0,0,RAW_GPS__3[[#This Row],[Total Power (Watts)]]))</f>
        <v>0</v>
      </c>
      <c r="Y913">
        <f>RAW_GPS__3[[#This Row],[Total Power - Without -ve terms (Watts)]]</f>
        <v>0</v>
      </c>
    </row>
    <row r="914" spans="1:25" x14ac:dyDescent="0.3">
      <c r="A914">
        <v>922.08</v>
      </c>
      <c r="B914">
        <v>51.1</v>
      </c>
      <c r="C914">
        <v>40.505104000000003</v>
      </c>
      <c r="D914">
        <v>-3.354241</v>
      </c>
      <c r="E914">
        <v>595.20000000000005</v>
      </c>
      <c r="G914">
        <v>5</v>
      </c>
      <c r="H914">
        <v>114.6</v>
      </c>
      <c r="I914">
        <v>10.195</v>
      </c>
      <c r="J914">
        <v>0</v>
      </c>
      <c r="K914">
        <v>1</v>
      </c>
      <c r="L914">
        <v>0</v>
      </c>
      <c r="N914">
        <f>(RAW_GPS__3[[#This Row],[Altitude (meters)]]-E913)</f>
        <v>-0.29999999999995453</v>
      </c>
      <c r="O914">
        <f>(0.2778*RAW_GPS__3[[#This Row],[Speed (kmph)]])</f>
        <v>14.19558</v>
      </c>
      <c r="P914">
        <f t="shared" si="72"/>
        <v>13.723319999999999</v>
      </c>
      <c r="Q914">
        <f t="shared" si="73"/>
        <v>-2.1857118038307196E-2</v>
      </c>
      <c r="R914">
        <f>(228.1*COS(RAW_GPS__3[[#This Row],[Road Gradient (Radians)]]))</f>
        <v>228.04551665099603</v>
      </c>
      <c r="S914">
        <f t="shared" si="70"/>
        <v>1127.0823437911299</v>
      </c>
      <c r="T914">
        <f t="shared" si="71"/>
        <v>-4717.502779134521</v>
      </c>
      <c r="U914">
        <f t="shared" si="74"/>
        <v>-24938.897152176018</v>
      </c>
      <c r="V914">
        <f>(RAW_GPS__3[[#This Row],[Power- Rolling Resistance  (Watts)]]+RAW_GPS__3[[#This Row],[Power- Air Drag (Watts)]]+RAW_GPS__3[[#This Row],[Power-Road Gradient (Watts)]]+RAW_GPS__3[[#This Row],[Power- Inertia (Watts)]])</f>
        <v>-28301.272070868414</v>
      </c>
      <c r="X914">
        <f>(IF(RAW_GPS__3[[#This Row],[Total Power (Watts)]]&lt;0,0,RAW_GPS__3[[#This Row],[Total Power (Watts)]]))</f>
        <v>0</v>
      </c>
      <c r="Y914">
        <f>RAW_GPS__3[[#This Row],[Total Power - Without -ve terms (Watts)]]</f>
        <v>0</v>
      </c>
    </row>
    <row r="915" spans="1:25" x14ac:dyDescent="0.3">
      <c r="A915">
        <v>923.07</v>
      </c>
      <c r="B915">
        <v>48.1</v>
      </c>
      <c r="C915">
        <v>40.505038999999996</v>
      </c>
      <c r="D915">
        <v>-3.3540999999999999</v>
      </c>
      <c r="E915">
        <v>595.1</v>
      </c>
      <c r="G915">
        <v>5</v>
      </c>
      <c r="H915">
        <v>122.7</v>
      </c>
      <c r="I915">
        <v>0</v>
      </c>
      <c r="J915">
        <v>-9</v>
      </c>
      <c r="K915">
        <v>-9</v>
      </c>
      <c r="L915">
        <v>0</v>
      </c>
      <c r="N915">
        <f>(RAW_GPS__3[[#This Row],[Altitude (meters)]]-E914)</f>
        <v>-0.10000000000002274</v>
      </c>
      <c r="O915">
        <f>(0.2778*RAW_GPS__3[[#This Row],[Speed (kmph)]])</f>
        <v>13.36218</v>
      </c>
      <c r="P915">
        <f t="shared" si="72"/>
        <v>12.94548</v>
      </c>
      <c r="Q915">
        <f t="shared" si="73"/>
        <v>-7.724550270535719E-3</v>
      </c>
      <c r="R915">
        <f>(228.1*COS(RAW_GPS__3[[#This Row],[Road Gradient (Radians)]]))</f>
        <v>228.09319482123968</v>
      </c>
      <c r="S915">
        <f t="shared" si="70"/>
        <v>940.00069597739787</v>
      </c>
      <c r="T915">
        <f t="shared" si="71"/>
        <v>-1569.4479178851295</v>
      </c>
      <c r="U915">
        <f t="shared" si="74"/>
        <v>-20713.035910319981</v>
      </c>
      <c r="V915">
        <f>(RAW_GPS__3[[#This Row],[Power- Rolling Resistance  (Watts)]]+RAW_GPS__3[[#This Row],[Power- Air Drag (Watts)]]+RAW_GPS__3[[#This Row],[Power-Road Gradient (Watts)]]+RAW_GPS__3[[#This Row],[Power- Inertia (Watts)]])</f>
        <v>-21114.389937406471</v>
      </c>
      <c r="X915">
        <f>(IF(RAW_GPS__3[[#This Row],[Total Power (Watts)]]&lt;0,0,RAW_GPS__3[[#This Row],[Total Power (Watts)]]))</f>
        <v>0</v>
      </c>
      <c r="Y915">
        <f>RAW_GPS__3[[#This Row],[Total Power - Without -ve terms (Watts)]]</f>
        <v>0</v>
      </c>
    </row>
    <row r="916" spans="1:25" x14ac:dyDescent="0.3">
      <c r="A916">
        <v>924.07</v>
      </c>
      <c r="B916">
        <v>44.9</v>
      </c>
      <c r="C916">
        <v>40.504962999999996</v>
      </c>
      <c r="D916">
        <v>-3.3539919999999999</v>
      </c>
      <c r="E916">
        <v>595</v>
      </c>
      <c r="G916">
        <v>5</v>
      </c>
      <c r="H916">
        <v>132.9</v>
      </c>
      <c r="I916">
        <v>0</v>
      </c>
      <c r="J916">
        <v>-9</v>
      </c>
      <c r="K916">
        <v>-9</v>
      </c>
      <c r="L916">
        <v>0</v>
      </c>
      <c r="N916">
        <f>(RAW_GPS__3[[#This Row],[Altitude (meters)]]-E915)</f>
        <v>-0.10000000000002274</v>
      </c>
      <c r="O916">
        <f>(0.2778*RAW_GPS__3[[#This Row],[Speed (kmph)]])</f>
        <v>12.47322</v>
      </c>
      <c r="P916">
        <f t="shared" si="72"/>
        <v>12.028739999999999</v>
      </c>
      <c r="Q916">
        <f t="shared" si="73"/>
        <v>-8.3132311720921417E-3</v>
      </c>
      <c r="R916">
        <f>(228.1*COS(RAW_GPS__3[[#This Row],[Road Gradient (Radians)]]))</f>
        <v>228.09211807127539</v>
      </c>
      <c r="S916">
        <f t="shared" si="70"/>
        <v>764.59590734603671</v>
      </c>
      <c r="T916">
        <f t="shared" si="71"/>
        <v>-1576.6821214093852</v>
      </c>
      <c r="U916">
        <f t="shared" si="74"/>
        <v>-20624.040191232019</v>
      </c>
      <c r="V916">
        <f>(RAW_GPS__3[[#This Row],[Power- Rolling Resistance  (Watts)]]+RAW_GPS__3[[#This Row],[Power- Air Drag (Watts)]]+RAW_GPS__3[[#This Row],[Power-Road Gradient (Watts)]]+RAW_GPS__3[[#This Row],[Power- Inertia (Watts)]])</f>
        <v>-21208.034287224091</v>
      </c>
      <c r="X916">
        <f>(IF(RAW_GPS__3[[#This Row],[Total Power (Watts)]]&lt;0,0,RAW_GPS__3[[#This Row],[Total Power (Watts)]]))</f>
        <v>0</v>
      </c>
      <c r="Y916">
        <f>RAW_GPS__3[[#This Row],[Total Power - Without -ve terms (Watts)]]</f>
        <v>0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b H X v T s t c y w K n A A A A + A A A A B I A H A B D b 2 5 m a W c v U G F j a 2 F n Z S 5 4 b W w g o h g A K K A U A A A A A A A A A A A A A A A A A A A A A A A A A A A A h Y 9 N D o I w F I S v Q r q n r y D G n z z K w q 0 k J k T j t o E K j V A M L Z a 7 u f B I X k E S R d 2 5 m s z k W 3 z z u N 0 x G Z r a u 8 r O q F b H J K C M e F L n b a F 0 G Z P e n v w l S T j u R H 4 W p f R G W J v 1 Y I q Y V N Z e 1 g D O O e p m t O 1 K C B k L 4 J h u s 7 y S j S A f W P 2 H f a W N F T q X h O P h J c N D u m B 0 H q 2 i M Q O E a c Z U 6 S 8 S j s a U I f y M u O l r 2 3 e S S + 3 v M 4 S p I r x f 8 C d Q S w M E F A A C A A g A b H X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1 7 0 4 N J r f G L g E A A H Q C A A A T A B w A R m 9 y b X V s Y X M v U 2 V j d G l v b j E u b S C i G A A o o B Q A A A A A A A A A A A A A A A A A A A A A A A A A A A B 1 0 U 1 r g z A Y B / C 7 4 H c I 6 U U h i k m r e y k 7 i H Z d D 6 N D 7 c o g M G y X r V J N i o l t R + l 3 X 4 r b 2 G H J J e T 5 h Y f / k 0 i 2 V p X g I O 9 3 P L Y t 2 5 K b s m V v Y A C z e P k 6 f c q B M 3 Q h u A M 1 U 7 Y F 9 M p F 1 6 6 Z r i R y 7 6 d i 3 T W M K + e + q p m f C K 7 0 Q T o w u a U L y V p J Y 7 k 5 V J y m T G 6 V 2 N F F / O C l 2 e x 5 k k 8 K b 4 9 p G l E S 4 B A T g j E J g h B 7 J N o 2 X h p 5 8 X S a T f J c X / U e 5 8 U 8 W 8 Y v 9 D u S r 4 4 K u g g P E Y S I d 3 W N M A m J i / p 8 A 5 h s S v 6 h Z y g + d + w S v S h X O l z R l l y + i 7 Z J R N 0 1 / I L S 6 Y d B p x P s q x g i o L Q A 3 j U r 1 p 4 R + B F i l K F R R k Y J j R J p m X E V j f x L w j 9 w Z Y J r Y 6 8 b o + D A 1 A 1 j o x C j / D 6 B Y k d 1 P r u 2 V f F / f 2 P 8 B V B L A Q I t A B Q A A g A I A G x 1 7 0 7 L X M s C p w A A A P g A A A A S A A A A A A A A A A A A A A A A A A A A A A B D b 2 5 m a W c v U G F j a 2 F n Z S 5 4 b W x Q S w E C L Q A U A A I A C A B s d e 9 O D 8 r p q 6 Q A A A D p A A A A E w A A A A A A A A A A A A A A A A D z A A A A W 0 N v b n R l b n R f V H l w Z X N d L n h t b F B L A Q I t A B Q A A g A I A G x 1 7 0 4 N J r f G L g E A A H Q C A A A T A A A A A A A A A A A A A A A A A O Q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O A A A A A A A A J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V d f R 1 B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k F X X 0 d Q U 1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E N v b H V t b l R 5 c G V z I i B W Y W x 1 Z T 0 i c 0 J R V U Z C U V V E Q X d V R k F 3 T U R C Z z 0 9 I i A v P j x F b n R y e S B U e X B l P S J G a W x s T G F z d F V w Z G F 0 Z W Q i I F Z h b H V l P S J k M j A x O S 0 w N y 0 w M V Q x N T o w N D o 0 O S 4 1 N j A 4 N D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E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V d f R 1 B T I C g z K S 9 D a G F u Z 2 V k I F R 5 c G U u e 0 N v b H V t b j E s M H 0 m c X V v d D s s J n F 1 b 3 Q 7 U 2 V j d G l v b j E v U k F X X 0 d Q U y A o M y k v Q 2 h h b m d l Z C B U e X B l L n t D b 2 x 1 b W 4 y L D F 9 J n F 1 b 3 Q 7 L C Z x d W 9 0 O 1 N l Y 3 R p b 2 4 x L 1 J B V 1 9 H U F M g K D M p L 0 N o Y W 5 n Z W Q g V H l w Z S 5 7 Q 2 9 s d W 1 u M y w y f S Z x d W 9 0 O y w m c X V v d D t T Z W N 0 a W 9 u M S 9 S Q V d f R 1 B T I C g z K S 9 D a G F u Z 2 V k I F R 5 c G U u e 0 N v b H V t b j Q s M 3 0 m c X V v d D s s J n F 1 b 3 Q 7 U 2 V j d G l v b j E v U k F X X 0 d Q U y A o M y k v Q 2 h h b m d l Z C B U e X B l L n t D b 2 x 1 b W 4 1 L D R 9 J n F 1 b 3 Q 7 L C Z x d W 9 0 O 1 N l Y 3 R p b 2 4 x L 1 J B V 1 9 H U F M g K D M p L 0 N o Y W 5 n Z W Q g V H l w Z S 5 7 Q 2 9 s d W 1 u N i w 1 f S Z x d W 9 0 O y w m c X V v d D t T Z W N 0 a W 9 u M S 9 S Q V d f R 1 B T I C g z K S 9 D a G F u Z 2 V k I F R 5 c G U u e 0 N v b H V t b j c s N n 0 m c X V v d D s s J n F 1 b 3 Q 7 U 2 V j d G l v b j E v U k F X X 0 d Q U y A o M y k v Q 2 h h b m d l Z C B U e X B l L n t D b 2 x 1 b W 4 4 L D d 9 J n F 1 b 3 Q 7 L C Z x d W 9 0 O 1 N l Y 3 R p b 2 4 x L 1 J B V 1 9 H U F M g K D M p L 0 N o Y W 5 n Z W Q g V H l w Z S 5 7 Q 2 9 s d W 1 u O S w 4 f S Z x d W 9 0 O y w m c X V v d D t T Z W N 0 a W 9 u M S 9 S Q V d f R 1 B T I C g z K S 9 D a G F u Z 2 V k I F R 5 c G U u e 0 N v b H V t b j E w L D l 9 J n F 1 b 3 Q 7 L C Z x d W 9 0 O 1 N l Y 3 R p b 2 4 x L 1 J B V 1 9 H U F M g K D M p L 0 N o Y W 5 n Z W Q g V H l w Z S 5 7 Q 2 9 s d W 1 u M T E s M T B 9 J n F 1 b 3 Q 7 L C Z x d W 9 0 O 1 N l Y 3 R p b 2 4 x L 1 J B V 1 9 H U F M g K D M p L 0 N o Y W 5 n Z W Q g V H l w Z S 5 7 Q 2 9 s d W 1 u M T I s M T F 9 J n F 1 b 3 Q 7 L C Z x d W 9 0 O 1 N l Y 3 R p b 2 4 x L 1 J B V 1 9 H U F M g K D M p L 0 N o Y W 5 n Z W Q g V H l w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Q V d f R 1 B T I C g z K S 9 D a G F u Z 2 V k I F R 5 c G U u e 0 N v b H V t b j E s M H 0 m c X V v d D s s J n F 1 b 3 Q 7 U 2 V j d G l v b j E v U k F X X 0 d Q U y A o M y k v Q 2 h h b m d l Z C B U e X B l L n t D b 2 x 1 b W 4 y L D F 9 J n F 1 b 3 Q 7 L C Z x d W 9 0 O 1 N l Y 3 R p b 2 4 x L 1 J B V 1 9 H U F M g K D M p L 0 N o Y W 5 n Z W Q g V H l w Z S 5 7 Q 2 9 s d W 1 u M y w y f S Z x d W 9 0 O y w m c X V v d D t T Z W N 0 a W 9 u M S 9 S Q V d f R 1 B T I C g z K S 9 D a G F u Z 2 V k I F R 5 c G U u e 0 N v b H V t b j Q s M 3 0 m c X V v d D s s J n F 1 b 3 Q 7 U 2 V j d G l v b j E v U k F X X 0 d Q U y A o M y k v Q 2 h h b m d l Z C B U e X B l L n t D b 2 x 1 b W 4 1 L D R 9 J n F 1 b 3 Q 7 L C Z x d W 9 0 O 1 N l Y 3 R p b 2 4 x L 1 J B V 1 9 H U F M g K D M p L 0 N o Y W 5 n Z W Q g V H l w Z S 5 7 Q 2 9 s d W 1 u N i w 1 f S Z x d W 9 0 O y w m c X V v d D t T Z W N 0 a W 9 u M S 9 S Q V d f R 1 B T I C g z K S 9 D a G F u Z 2 V k I F R 5 c G U u e 0 N v b H V t b j c s N n 0 m c X V v d D s s J n F 1 b 3 Q 7 U 2 V j d G l v b j E v U k F X X 0 d Q U y A o M y k v Q 2 h h b m d l Z C B U e X B l L n t D b 2 x 1 b W 4 4 L D d 9 J n F 1 b 3 Q 7 L C Z x d W 9 0 O 1 N l Y 3 R p b 2 4 x L 1 J B V 1 9 H U F M g K D M p L 0 N o Y W 5 n Z W Q g V H l w Z S 5 7 Q 2 9 s d W 1 u O S w 4 f S Z x d W 9 0 O y w m c X V v d D t T Z W N 0 a W 9 u M S 9 S Q V d f R 1 B T I C g z K S 9 D a G F u Z 2 V k I F R 5 c G U u e 0 N v b H V t b j E w L D l 9 J n F 1 b 3 Q 7 L C Z x d W 9 0 O 1 N l Y 3 R p b 2 4 x L 1 J B V 1 9 H U F M g K D M p L 0 N o Y W 5 n Z W Q g V H l w Z S 5 7 Q 2 9 s d W 1 u M T E s M T B 9 J n F 1 b 3 Q 7 L C Z x d W 9 0 O 1 N l Y 3 R p b 2 4 x L 1 J B V 1 9 H U F M g K D M p L 0 N o Y W 5 n Z W Q g V H l w Z S 5 7 Q 2 9 s d W 1 u M T I s M T F 9 J n F 1 b 3 Q 7 L C Z x d W 9 0 O 1 N l Y 3 R p b 2 4 x L 1 J B V 1 9 H U F M g K D M p L 0 N o Y W 5 n Z W Q g V H l w Z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V d f R 1 B T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V 1 9 H U F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s 1 O s L A g u k 6 A L j 5 8 W h c 4 F Q A A A A A C A A A A A A A Q Z g A A A A E A A C A A A A B I D Y S j Z H p f j v y a S A Y 2 0 c 1 u X 1 z Q c q A 3 o O E h b G v 1 D H f Z 3 A A A A A A O g A A A A A I A A C A A A A A B M G M g P 4 P T m 6 G 0 I q p r D P R t c k L e 7 5 t h P / E 5 4 E 8 F e J y r n F A A A A B 2 2 t Y O K l o H g k W B c Y T 9 a 9 D Q E p W P t f U C 7 C 1 5 G Q X H v / w X H K d n A U f 9 t R I 6 U / v x b X v K M O d 1 y 7 J m i 6 P 6 l W K 6 / y Q 5 y x O P z P A J g i H B h 4 r I y + d e y O Y e s E A A A A A n Z p n S h e z Q M e 0 h 8 A r p 2 l S k 2 n J / c c r 1 J l W e p I s 4 c S i 7 b H C Z Z p z 7 0 6 H j 6 c 9 g M s W b j H G 4 g S s J q x j U R / 6 e C O K G r A t 6 < / D a t a M a s h u p > 
</file>

<file path=customXml/itemProps1.xml><?xml version="1.0" encoding="utf-8"?>
<ds:datastoreItem xmlns:ds="http://schemas.openxmlformats.org/officeDocument/2006/customXml" ds:itemID="{908BAA92-4C66-4A55-B659-5C26C62B67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</dc:creator>
  <cp:lastModifiedBy>Ashwin</cp:lastModifiedBy>
  <dcterms:created xsi:type="dcterms:W3CDTF">2019-07-15T12:43:12Z</dcterms:created>
  <dcterms:modified xsi:type="dcterms:W3CDTF">2019-07-15T12:46:26Z</dcterms:modified>
</cp:coreProperties>
</file>